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files\Automate Paymet Followup\"/>
    </mc:Choice>
  </mc:AlternateContent>
  <xr:revisionPtr revIDLastSave="0" documentId="13_ncr:1_{711BB895-4733-4B81-8687-E9E1C4FF521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Billwise Report (1)" sheetId="1" state="hidden" r:id="rId1"/>
    <sheet name="BLR Dec" sheetId="7" r:id="rId2"/>
    <sheet name="Chennai" sheetId="3" state="hidden" r:id="rId3"/>
    <sheet name="Hyderabad" sheetId="4" state="hidden" r:id="rId4"/>
    <sheet name="Coimbatore" sheetId="5" state="hidden" r:id="rId5"/>
  </sheets>
  <externalReferences>
    <externalReference r:id="rId6"/>
  </externalReferences>
  <definedNames>
    <definedName name="_xlnm._FilterDatabase" localSheetId="0" hidden="1">'Billwise Report (1)'!$A$5:$I$3747</definedName>
    <definedName name="_xlnm._FilterDatabase" localSheetId="1" hidden="1">'BLR Dec'!$A$1:$N$202</definedName>
    <definedName name="_xlnm._FilterDatabase" localSheetId="2" hidden="1">Chennai!$A$4:$I$4</definedName>
    <definedName name="_xlnm._FilterDatabase" localSheetId="4" hidden="1">Coimbatore!$A$4:$I$4</definedName>
    <definedName name="_xlnm._FilterDatabase" localSheetId="3" hidden="1">Hyderabad!$A$4:$I$4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7" i="7" l="1"/>
  <c r="F110" i="7"/>
  <c r="F80" i="7"/>
  <c r="F22" i="7"/>
  <c r="F179" i="7" l="1"/>
  <c r="F156" i="7" l="1"/>
  <c r="F154" i="7"/>
  <c r="H80" i="7" l="1"/>
  <c r="H79" i="7"/>
  <c r="F199" i="7" l="1"/>
  <c r="F198" i="7"/>
  <c r="F196" i="7"/>
  <c r="J202" i="7" l="1"/>
  <c r="H201" i="7"/>
  <c r="F201" i="7"/>
  <c r="H200" i="7"/>
  <c r="F200" i="7"/>
  <c r="H199" i="7"/>
  <c r="H198" i="7"/>
  <c r="H197" i="7"/>
  <c r="H196" i="7"/>
  <c r="H195" i="7"/>
  <c r="F195" i="7"/>
  <c r="H194" i="7"/>
  <c r="F194" i="7"/>
  <c r="H193" i="7"/>
  <c r="F193" i="7"/>
  <c r="H192" i="7"/>
  <c r="H191" i="7"/>
  <c r="H190" i="7"/>
  <c r="F190" i="7"/>
  <c r="H189" i="7"/>
  <c r="H188" i="7"/>
  <c r="H187" i="7"/>
  <c r="H186" i="7"/>
  <c r="F186" i="7"/>
  <c r="H185" i="7"/>
  <c r="H184" i="7"/>
  <c r="H183" i="7"/>
  <c r="F183" i="7"/>
  <c r="H182" i="7"/>
  <c r="H181" i="7"/>
  <c r="H180" i="7"/>
  <c r="H179" i="7"/>
  <c r="H178" i="7"/>
  <c r="F178" i="7"/>
  <c r="H177" i="7"/>
  <c r="H176" i="7"/>
  <c r="H175" i="7"/>
  <c r="H174" i="7"/>
  <c r="H173" i="7"/>
  <c r="H172" i="7"/>
  <c r="F172" i="7"/>
  <c r="H171" i="7"/>
  <c r="H170" i="7"/>
  <c r="H169" i="7"/>
  <c r="F169" i="7"/>
  <c r="H168" i="7"/>
  <c r="H167" i="7"/>
  <c r="F167" i="7"/>
  <c r="H166" i="7"/>
  <c r="H165" i="7"/>
  <c r="F165" i="7"/>
  <c r="H164" i="7"/>
  <c r="F164" i="7"/>
  <c r="H163" i="7"/>
  <c r="F163" i="7"/>
  <c r="H162" i="7"/>
  <c r="F162" i="7"/>
  <c r="H161" i="7"/>
  <c r="H160" i="7"/>
  <c r="H159" i="7"/>
  <c r="F159" i="7"/>
  <c r="H158" i="7"/>
  <c r="F158" i="7"/>
  <c r="H156" i="7"/>
  <c r="H155" i="7"/>
  <c r="H154" i="7"/>
  <c r="H153" i="7"/>
  <c r="F153" i="7"/>
  <c r="H152" i="7"/>
  <c r="H151" i="7"/>
  <c r="F151" i="7"/>
  <c r="H150" i="7"/>
  <c r="H149" i="7"/>
  <c r="F149" i="7"/>
  <c r="H148" i="7"/>
  <c r="H147" i="7"/>
  <c r="F147" i="7"/>
  <c r="H146" i="7"/>
  <c r="F146" i="7"/>
  <c r="H145" i="7"/>
  <c r="F145" i="7"/>
  <c r="H144" i="7"/>
  <c r="H143" i="7"/>
  <c r="H141" i="7"/>
  <c r="H140" i="7"/>
  <c r="H139" i="7"/>
  <c r="H138" i="7"/>
  <c r="H142" i="7"/>
  <c r="H137" i="7"/>
  <c r="F137" i="7"/>
  <c r="H136" i="7"/>
  <c r="F136" i="7"/>
  <c r="H135" i="7"/>
  <c r="H134" i="7"/>
  <c r="F134" i="7"/>
  <c r="H133" i="7"/>
  <c r="F133" i="7"/>
  <c r="H132" i="7"/>
  <c r="H131" i="7"/>
  <c r="F131" i="7"/>
  <c r="H130" i="7"/>
  <c r="F130" i="7"/>
  <c r="H129" i="7"/>
  <c r="F129" i="7"/>
  <c r="H128" i="7"/>
  <c r="F128" i="7"/>
  <c r="H127" i="7"/>
  <c r="F127" i="7"/>
  <c r="H126" i="7"/>
  <c r="F126" i="7"/>
  <c r="H125" i="7"/>
  <c r="H124" i="7"/>
  <c r="H123" i="7"/>
  <c r="H122" i="7"/>
  <c r="F122" i="7"/>
  <c r="H121" i="7"/>
  <c r="F121" i="7"/>
  <c r="H120" i="7"/>
  <c r="H119" i="7"/>
  <c r="H118" i="7"/>
  <c r="H117" i="7"/>
  <c r="H116" i="7"/>
  <c r="F116" i="7"/>
  <c r="H115" i="7"/>
  <c r="H114" i="7"/>
  <c r="F114" i="7"/>
  <c r="H113" i="7"/>
  <c r="H112" i="7"/>
  <c r="H109" i="7"/>
  <c r="F109" i="7"/>
  <c r="H108" i="7"/>
  <c r="F108" i="7"/>
  <c r="H107" i="7"/>
  <c r="H106" i="7"/>
  <c r="F106" i="7"/>
  <c r="H105" i="7"/>
  <c r="H104" i="7"/>
  <c r="H103" i="7"/>
  <c r="F103" i="7"/>
  <c r="H102" i="7"/>
  <c r="F102" i="7"/>
  <c r="H101" i="7"/>
  <c r="H100" i="7"/>
  <c r="F100" i="7"/>
  <c r="H99" i="7"/>
  <c r="F99" i="7"/>
  <c r="H98" i="7"/>
  <c r="H97" i="7"/>
  <c r="H96" i="7"/>
  <c r="F96" i="7"/>
  <c r="H95" i="7"/>
  <c r="H94" i="7"/>
  <c r="F94" i="7"/>
  <c r="H93" i="7"/>
  <c r="H92" i="7"/>
  <c r="H91" i="7"/>
  <c r="F91" i="7"/>
  <c r="H90" i="7"/>
  <c r="F90" i="7"/>
  <c r="H89" i="7"/>
  <c r="H88" i="7"/>
  <c r="H87" i="7"/>
  <c r="F87" i="7"/>
  <c r="H86" i="7"/>
  <c r="F86" i="7"/>
  <c r="H85" i="7"/>
  <c r="H84" i="7"/>
  <c r="F84" i="7"/>
  <c r="H83" i="7"/>
  <c r="F83" i="7"/>
  <c r="H81" i="7"/>
  <c r="F79" i="7"/>
  <c r="H78" i="7"/>
  <c r="H77" i="7"/>
  <c r="F77" i="7"/>
  <c r="H76" i="7"/>
  <c r="H75" i="7"/>
  <c r="F75" i="7"/>
  <c r="H74" i="7"/>
  <c r="H73" i="7"/>
  <c r="F73" i="7"/>
  <c r="H72" i="7"/>
  <c r="H71" i="7"/>
  <c r="H70" i="7"/>
  <c r="H69" i="7"/>
  <c r="F69" i="7"/>
  <c r="H68" i="7"/>
  <c r="F68" i="7"/>
  <c r="H67" i="7"/>
  <c r="H66" i="7"/>
  <c r="H65" i="7"/>
  <c r="H64" i="7"/>
  <c r="F64" i="7"/>
  <c r="H63" i="7"/>
  <c r="F63" i="7"/>
  <c r="H62" i="7"/>
  <c r="H61" i="7"/>
  <c r="F61" i="7"/>
  <c r="H60" i="7"/>
  <c r="H59" i="7"/>
  <c r="H58" i="7"/>
  <c r="F58" i="7"/>
  <c r="H57" i="7"/>
  <c r="F57" i="7"/>
  <c r="H56" i="7"/>
  <c r="H55" i="7"/>
  <c r="H54" i="7"/>
  <c r="F54" i="7"/>
  <c r="H53" i="7"/>
  <c r="F53" i="7"/>
  <c r="H52" i="7"/>
  <c r="F52" i="7"/>
  <c r="H51" i="7"/>
  <c r="H50" i="7"/>
  <c r="F50" i="7"/>
  <c r="H49" i="7"/>
  <c r="F49" i="7"/>
  <c r="H48" i="7"/>
  <c r="H47" i="7"/>
  <c r="H46" i="7"/>
  <c r="F46" i="7"/>
  <c r="H45" i="7"/>
  <c r="F45" i="7"/>
  <c r="H44" i="7"/>
  <c r="H43" i="7"/>
  <c r="H42" i="7"/>
  <c r="F42" i="7"/>
  <c r="H41" i="7"/>
  <c r="F41" i="7"/>
  <c r="H40" i="7"/>
  <c r="H39" i="7"/>
  <c r="F39" i="7"/>
  <c r="H38" i="7"/>
  <c r="H37" i="7"/>
  <c r="F37" i="7"/>
  <c r="H36" i="7"/>
  <c r="H35" i="7"/>
  <c r="F35" i="7"/>
  <c r="H34" i="7"/>
  <c r="F34" i="7"/>
  <c r="H33" i="7"/>
  <c r="F33" i="7"/>
  <c r="H32" i="7"/>
  <c r="H31" i="7"/>
  <c r="H30" i="7"/>
  <c r="H29" i="7"/>
  <c r="H28" i="7"/>
  <c r="H27" i="7"/>
  <c r="H26" i="7"/>
  <c r="H25" i="7"/>
  <c r="H24" i="7"/>
  <c r="H23" i="7"/>
  <c r="H22" i="7"/>
  <c r="H21" i="7"/>
  <c r="F21" i="7"/>
  <c r="H20" i="7"/>
  <c r="F20" i="7"/>
  <c r="H19" i="7"/>
  <c r="F19" i="7"/>
  <c r="H18" i="7"/>
  <c r="H17" i="7"/>
  <c r="H16" i="7"/>
  <c r="F16" i="7"/>
  <c r="H15" i="7"/>
  <c r="F15" i="7"/>
  <c r="H14" i="7"/>
  <c r="F14" i="7"/>
  <c r="H13" i="7"/>
  <c r="F13" i="7"/>
  <c r="H12" i="7"/>
  <c r="H11" i="7"/>
  <c r="F11" i="7"/>
  <c r="H10" i="7"/>
  <c r="F10" i="7"/>
  <c r="H9" i="7"/>
  <c r="F9" i="7"/>
  <c r="H8" i="7"/>
  <c r="F8" i="7"/>
  <c r="H6" i="7"/>
  <c r="H5" i="7"/>
  <c r="H4" i="7"/>
  <c r="F4" i="7"/>
  <c r="H3" i="7"/>
  <c r="F3" i="7"/>
  <c r="H2" i="7"/>
  <c r="F2" i="7"/>
  <c r="D49" i="5" l="1"/>
  <c r="D70" i="4"/>
  <c r="D142" i="3"/>
  <c r="G3727" i="1" l="1"/>
  <c r="G3725" i="1"/>
  <c r="G3722" i="1"/>
  <c r="G3721" i="1"/>
  <c r="G3720" i="1"/>
  <c r="G3717" i="1"/>
  <c r="G3714" i="1"/>
  <c r="G3713" i="1"/>
  <c r="G3712" i="1"/>
  <c r="G3711" i="1"/>
  <c r="G3706" i="1"/>
  <c r="G3705" i="1"/>
  <c r="G3703" i="1"/>
  <c r="G3702" i="1"/>
  <c r="G3701" i="1"/>
  <c r="G3699" i="1"/>
  <c r="G3698" i="1"/>
  <c r="G3696" i="1"/>
  <c r="G3695" i="1"/>
  <c r="G3693" i="1"/>
  <c r="G3692" i="1"/>
  <c r="G3691" i="1"/>
  <c r="G3690" i="1"/>
  <c r="G3689" i="1"/>
  <c r="G3688" i="1"/>
  <c r="G3686" i="1"/>
  <c r="G3684" i="1"/>
  <c r="G3683" i="1"/>
  <c r="G3679" i="1"/>
  <c r="G3676" i="1"/>
  <c r="G2880" i="1"/>
  <c r="G2879" i="1"/>
  <c r="G2878" i="1"/>
  <c r="G2865" i="1"/>
  <c r="G3661" i="1"/>
  <c r="G3660" i="1"/>
  <c r="G3659" i="1"/>
  <c r="G3655" i="1"/>
  <c r="G3651" i="1"/>
  <c r="G3650" i="1"/>
  <c r="G3643" i="1"/>
  <c r="G3642" i="1"/>
  <c r="G3636" i="1"/>
  <c r="G3633" i="1"/>
  <c r="G3632" i="1"/>
  <c r="G3630" i="1"/>
  <c r="G3629" i="1"/>
  <c r="G3628" i="1"/>
  <c r="G3626" i="1"/>
  <c r="G3625" i="1"/>
  <c r="G3622" i="1"/>
  <c r="G3621" i="1"/>
  <c r="G3620" i="1"/>
  <c r="G3618" i="1"/>
  <c r="G3617" i="1"/>
  <c r="G3608" i="1"/>
  <c r="G3607" i="1"/>
  <c r="G3606" i="1"/>
  <c r="G3605" i="1"/>
  <c r="G3604" i="1"/>
  <c r="G3603" i="1"/>
  <c r="G1491" i="1"/>
  <c r="G3601" i="1"/>
  <c r="G3597" i="1"/>
  <c r="G3596" i="1"/>
  <c r="G3594" i="1"/>
  <c r="G3593" i="1"/>
  <c r="G3592" i="1"/>
  <c r="G3590" i="1"/>
  <c r="G3589" i="1"/>
  <c r="G3586" i="1"/>
  <c r="G3585" i="1"/>
  <c r="G3584" i="1"/>
  <c r="G3582" i="1"/>
  <c r="G3581" i="1"/>
  <c r="G3580" i="1"/>
  <c r="G3579" i="1"/>
  <c r="G3578" i="1"/>
  <c r="G3577" i="1"/>
  <c r="G3576" i="1"/>
  <c r="G3575" i="1"/>
  <c r="G3573" i="1"/>
  <c r="G3572" i="1"/>
  <c r="G3562" i="1"/>
  <c r="G3560" i="1"/>
  <c r="G3559" i="1"/>
  <c r="G3558" i="1"/>
  <c r="G3557" i="1"/>
  <c r="G3556" i="1"/>
  <c r="G3551" i="1"/>
  <c r="G3550" i="1"/>
  <c r="G3548" i="1"/>
  <c r="G3546" i="1"/>
  <c r="G249" i="1"/>
  <c r="G236" i="1"/>
  <c r="G3542" i="1"/>
  <c r="G3540" i="1"/>
  <c r="G3538" i="1"/>
  <c r="G3536" i="1"/>
  <c r="G3534" i="1"/>
  <c r="G3532" i="1"/>
  <c r="G3531" i="1"/>
  <c r="G3530" i="1"/>
  <c r="G3529" i="1"/>
  <c r="G3528" i="1"/>
  <c r="G3527" i="1"/>
  <c r="G3526" i="1"/>
  <c r="G3521" i="1"/>
  <c r="G3520" i="1"/>
  <c r="G3519" i="1"/>
  <c r="G3515" i="1"/>
  <c r="G3513" i="1"/>
  <c r="G3512" i="1"/>
  <c r="G3511" i="1"/>
  <c r="G3510" i="1"/>
  <c r="G3509" i="1"/>
  <c r="G3508" i="1"/>
  <c r="G2333" i="1"/>
  <c r="G2332" i="1"/>
  <c r="G2331" i="1"/>
  <c r="G2262" i="1"/>
  <c r="G2261" i="1"/>
  <c r="G2213" i="1"/>
  <c r="G2108" i="1"/>
  <c r="G2106" i="1"/>
  <c r="G2041" i="1"/>
  <c r="G2004" i="1"/>
  <c r="G3491" i="1"/>
  <c r="G3490" i="1"/>
  <c r="G3489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4" i="1"/>
  <c r="G3473" i="1"/>
  <c r="G3472" i="1"/>
  <c r="G3470" i="1"/>
  <c r="G3468" i="1"/>
  <c r="G3467" i="1"/>
  <c r="G3466" i="1"/>
  <c r="G3465" i="1"/>
  <c r="G3461" i="1"/>
  <c r="G3460" i="1"/>
  <c r="G3458" i="1"/>
  <c r="G3457" i="1"/>
  <c r="G3456" i="1"/>
  <c r="G3454" i="1"/>
  <c r="G3449" i="1"/>
  <c r="G3448" i="1"/>
  <c r="G3445" i="1"/>
  <c r="G3444" i="1"/>
  <c r="G3441" i="1"/>
  <c r="G3434" i="1"/>
  <c r="G3433" i="1"/>
  <c r="G3428" i="1"/>
  <c r="G3426" i="1"/>
  <c r="G3424" i="1"/>
  <c r="G3423" i="1"/>
  <c r="G2347" i="1"/>
  <c r="G2346" i="1"/>
  <c r="G3420" i="1"/>
  <c r="G3419" i="1"/>
  <c r="G3418" i="1"/>
  <c r="G3417" i="1"/>
  <c r="G3416" i="1"/>
  <c r="G3415" i="1"/>
  <c r="G3413" i="1"/>
  <c r="G3412" i="1"/>
  <c r="G3411" i="1"/>
  <c r="G3410" i="1"/>
  <c r="G3405" i="1"/>
  <c r="G3404" i="1"/>
  <c r="G3403" i="1"/>
  <c r="G3400" i="1"/>
  <c r="G3399" i="1"/>
  <c r="G3393" i="1"/>
  <c r="G3392" i="1"/>
  <c r="G3386" i="1"/>
  <c r="G3385" i="1"/>
  <c r="G3384" i="1"/>
  <c r="G3383" i="1"/>
  <c r="G3382" i="1"/>
  <c r="G3381" i="1"/>
  <c r="G3379" i="1"/>
  <c r="G3377" i="1"/>
  <c r="G3376" i="1"/>
  <c r="G3374" i="1"/>
  <c r="G3371" i="1"/>
  <c r="G3370" i="1"/>
  <c r="G3369" i="1"/>
  <c r="G3368" i="1"/>
  <c r="G3367" i="1"/>
  <c r="G3366" i="1"/>
  <c r="G3363" i="1"/>
  <c r="G3362" i="1"/>
  <c r="G3361" i="1"/>
  <c r="G3360" i="1"/>
  <c r="G3359" i="1"/>
  <c r="G3358" i="1"/>
  <c r="G3357" i="1"/>
  <c r="G3356" i="1"/>
  <c r="G3355" i="1"/>
  <c r="G3354" i="1"/>
  <c r="G3349" i="1"/>
  <c r="G3346" i="1"/>
  <c r="G3344" i="1"/>
  <c r="G2324" i="1"/>
  <c r="G2312" i="1"/>
  <c r="G3336" i="1"/>
  <c r="G3335" i="1"/>
  <c r="G3334" i="1"/>
  <c r="G2616" i="1"/>
  <c r="G2513" i="1"/>
  <c r="G3326" i="1"/>
  <c r="G3324" i="1"/>
  <c r="G3323" i="1"/>
  <c r="G3322" i="1"/>
  <c r="G3321" i="1"/>
  <c r="G3320" i="1"/>
  <c r="G3319" i="1"/>
  <c r="G3318" i="1"/>
  <c r="G3317" i="1"/>
  <c r="G3316" i="1"/>
  <c r="G3314" i="1"/>
  <c r="G3309" i="1"/>
  <c r="G3308" i="1"/>
  <c r="G3305" i="1"/>
  <c r="G3304" i="1"/>
  <c r="G3303" i="1"/>
  <c r="G3338" i="1"/>
  <c r="G3337" i="1"/>
  <c r="G3290" i="1"/>
  <c r="G3289" i="1"/>
  <c r="G2349" i="1"/>
  <c r="G3285" i="1"/>
  <c r="G3283" i="1"/>
  <c r="G3282" i="1"/>
  <c r="G3281" i="1"/>
  <c r="G3280" i="1"/>
  <c r="G3277" i="1"/>
  <c r="G3275" i="1"/>
  <c r="G3268" i="1"/>
  <c r="G3267" i="1"/>
  <c r="G3266" i="1"/>
  <c r="G3263" i="1"/>
  <c r="G3259" i="1"/>
  <c r="G3258" i="1"/>
  <c r="G3257" i="1"/>
  <c r="G3253" i="1"/>
  <c r="G3251" i="1"/>
  <c r="G3250" i="1"/>
  <c r="G3248" i="1"/>
  <c r="G3246" i="1"/>
  <c r="G3242" i="1"/>
  <c r="G3241" i="1"/>
  <c r="G3240" i="1"/>
  <c r="G3239" i="1"/>
  <c r="G3238" i="1"/>
  <c r="G3236" i="1"/>
  <c r="G3234" i="1"/>
  <c r="G3233" i="1"/>
  <c r="G3231" i="1"/>
  <c r="G3230" i="1"/>
  <c r="G3228" i="1"/>
  <c r="G3227" i="1"/>
  <c r="G3226" i="1"/>
  <c r="G3223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7" i="1"/>
  <c r="G3206" i="1"/>
  <c r="G3205" i="1"/>
  <c r="G3204" i="1"/>
  <c r="G3203" i="1"/>
  <c r="G3202" i="1"/>
  <c r="G3197" i="1"/>
  <c r="G3191" i="1"/>
  <c r="G3175" i="1"/>
  <c r="G3174" i="1"/>
  <c r="G3173" i="1"/>
  <c r="G3172" i="1"/>
  <c r="G3171" i="1"/>
  <c r="G3170" i="1"/>
  <c r="G3168" i="1"/>
  <c r="G3167" i="1"/>
  <c r="G3165" i="1"/>
  <c r="G3164" i="1"/>
  <c r="G3163" i="1"/>
  <c r="G3161" i="1"/>
  <c r="G3160" i="1"/>
  <c r="G3670" i="1"/>
  <c r="G3669" i="1"/>
  <c r="G3668" i="1"/>
  <c r="G3667" i="1"/>
  <c r="G3602" i="1"/>
  <c r="G3545" i="1"/>
  <c r="G3143" i="1"/>
  <c r="G3141" i="1"/>
  <c r="G3137" i="1"/>
  <c r="G3136" i="1"/>
  <c r="G3135" i="1"/>
  <c r="G3133" i="1"/>
  <c r="G3132" i="1"/>
  <c r="G3131" i="1"/>
  <c r="G3124" i="1"/>
  <c r="G3123" i="1"/>
  <c r="G3122" i="1"/>
  <c r="G3121" i="1"/>
  <c r="G3119" i="1"/>
  <c r="G3117" i="1"/>
  <c r="G3111" i="1"/>
  <c r="G3110" i="1"/>
  <c r="G3109" i="1"/>
  <c r="G3105" i="1"/>
  <c r="G3104" i="1"/>
  <c r="G3102" i="1"/>
  <c r="G3101" i="1"/>
  <c r="G3099" i="1"/>
  <c r="G3095" i="1"/>
  <c r="G3087" i="1"/>
  <c r="G3086" i="1"/>
  <c r="G3082" i="1"/>
  <c r="G3544" i="1"/>
  <c r="G3507" i="1"/>
  <c r="G3506" i="1"/>
  <c r="G3505" i="1"/>
  <c r="G3504" i="1"/>
  <c r="G3074" i="1"/>
  <c r="G3072" i="1"/>
  <c r="G3069" i="1"/>
  <c r="G3068" i="1"/>
  <c r="G3067" i="1"/>
  <c r="G3066" i="1"/>
  <c r="G3065" i="1"/>
  <c r="G3059" i="1"/>
  <c r="G3058" i="1"/>
  <c r="G3052" i="1"/>
  <c r="G3051" i="1"/>
  <c r="G3049" i="1"/>
  <c r="G3048" i="1"/>
  <c r="G3045" i="1"/>
  <c r="G3044" i="1"/>
  <c r="G3037" i="1"/>
  <c r="G3036" i="1"/>
  <c r="G3033" i="1"/>
  <c r="G3031" i="1"/>
  <c r="G3030" i="1"/>
  <c r="G3027" i="1"/>
  <c r="G3018" i="1"/>
  <c r="G3017" i="1"/>
  <c r="G3015" i="1"/>
  <c r="G3503" i="1"/>
  <c r="G3012" i="1"/>
  <c r="G3502" i="1"/>
  <c r="G3501" i="1"/>
  <c r="G3500" i="1"/>
  <c r="G3499" i="1"/>
  <c r="G3005" i="1"/>
  <c r="G3002" i="1"/>
  <c r="G2999" i="1"/>
  <c r="G2998" i="1"/>
  <c r="G3498" i="1"/>
  <c r="G3497" i="1"/>
  <c r="G2992" i="1"/>
  <c r="G2991" i="1"/>
  <c r="G2989" i="1"/>
  <c r="G2988" i="1"/>
  <c r="G2987" i="1"/>
  <c r="G2986" i="1"/>
  <c r="G2985" i="1"/>
  <c r="G2977" i="1"/>
  <c r="G2976" i="1"/>
  <c r="G2975" i="1"/>
  <c r="G2974" i="1"/>
  <c r="G2972" i="1"/>
  <c r="G2971" i="1"/>
  <c r="G2966" i="1"/>
  <c r="G3435" i="1"/>
  <c r="G2955" i="1"/>
  <c r="G2954" i="1"/>
  <c r="G2952" i="1"/>
  <c r="G2951" i="1"/>
  <c r="G2950" i="1"/>
  <c r="G2949" i="1"/>
  <c r="G2945" i="1"/>
  <c r="G2944" i="1"/>
  <c r="G2943" i="1"/>
  <c r="G2942" i="1"/>
  <c r="G2941" i="1"/>
  <c r="G2940" i="1"/>
  <c r="G2939" i="1"/>
  <c r="G2938" i="1"/>
  <c r="G2937" i="1"/>
  <c r="G2936" i="1"/>
  <c r="G2935" i="1"/>
  <c r="G2931" i="1"/>
  <c r="G2930" i="1"/>
  <c r="G2928" i="1"/>
  <c r="G2927" i="1"/>
  <c r="G2922" i="1"/>
  <c r="G2921" i="1"/>
  <c r="G2918" i="1"/>
  <c r="G2917" i="1"/>
  <c r="G2916" i="1"/>
  <c r="G2914" i="1"/>
  <c r="G2913" i="1"/>
  <c r="G2912" i="1"/>
  <c r="G2905" i="1"/>
  <c r="G2904" i="1"/>
  <c r="G2903" i="1"/>
  <c r="G2901" i="1"/>
  <c r="G2900" i="1"/>
  <c r="G2899" i="1"/>
  <c r="G2898" i="1"/>
  <c r="G2897" i="1"/>
  <c r="G2896" i="1"/>
  <c r="G2895" i="1"/>
  <c r="G2892" i="1"/>
  <c r="G2891" i="1"/>
  <c r="G2890" i="1"/>
  <c r="G2889" i="1"/>
  <c r="G2886" i="1"/>
  <c r="G2885" i="1"/>
  <c r="G3422" i="1"/>
  <c r="G3421" i="1"/>
  <c r="G3287" i="1"/>
  <c r="G3154" i="1"/>
  <c r="G3153" i="1"/>
  <c r="G3152" i="1"/>
  <c r="G2873" i="1"/>
  <c r="G2872" i="1"/>
  <c r="G2871" i="1"/>
  <c r="G2869" i="1"/>
  <c r="G2868" i="1"/>
  <c r="G2867" i="1"/>
  <c r="G2866" i="1"/>
  <c r="G3151" i="1"/>
  <c r="G3150" i="1"/>
  <c r="G3149" i="1"/>
  <c r="G2861" i="1"/>
  <c r="G2858" i="1"/>
  <c r="G2857" i="1"/>
  <c r="G2856" i="1"/>
  <c r="G2855" i="1"/>
  <c r="G2851" i="1"/>
  <c r="G2849" i="1"/>
  <c r="G2847" i="1"/>
  <c r="G2846" i="1"/>
  <c r="G2845" i="1"/>
  <c r="G2843" i="1"/>
  <c r="G2842" i="1"/>
  <c r="G2836" i="1"/>
  <c r="G2835" i="1"/>
  <c r="G2834" i="1"/>
  <c r="G2833" i="1"/>
  <c r="G2831" i="1"/>
  <c r="G2829" i="1"/>
  <c r="G2828" i="1"/>
  <c r="G2827" i="1"/>
  <c r="G2826" i="1"/>
  <c r="G2823" i="1"/>
  <c r="G2822" i="1"/>
  <c r="G2821" i="1"/>
  <c r="G2817" i="1"/>
  <c r="G2815" i="1"/>
  <c r="G2813" i="1"/>
  <c r="G2812" i="1"/>
  <c r="G2810" i="1"/>
  <c r="G2809" i="1"/>
  <c r="G3079" i="1"/>
  <c r="G2797" i="1"/>
  <c r="G2795" i="1"/>
  <c r="G2793" i="1"/>
  <c r="G2792" i="1"/>
  <c r="G2791" i="1"/>
  <c r="G2790" i="1"/>
  <c r="G2789" i="1"/>
  <c r="G2786" i="1"/>
  <c r="G2783" i="1"/>
  <c r="G2781" i="1"/>
  <c r="G2777" i="1"/>
  <c r="G2775" i="1"/>
  <c r="G2772" i="1"/>
  <c r="G2771" i="1"/>
  <c r="G2770" i="1"/>
  <c r="G2769" i="1"/>
  <c r="G2768" i="1"/>
  <c r="G2767" i="1"/>
  <c r="G3078" i="1"/>
  <c r="G3077" i="1"/>
  <c r="G3013" i="1"/>
  <c r="G3011" i="1"/>
  <c r="G2757" i="1"/>
  <c r="G2756" i="1"/>
  <c r="G2754" i="1"/>
  <c r="G2752" i="1"/>
  <c r="G2750" i="1"/>
  <c r="G2749" i="1"/>
  <c r="G2748" i="1"/>
  <c r="G2747" i="1"/>
  <c r="G2744" i="1"/>
  <c r="G2743" i="1"/>
  <c r="G2742" i="1"/>
  <c r="G3008" i="1"/>
  <c r="G2739" i="1"/>
  <c r="G2737" i="1"/>
  <c r="G2736" i="1"/>
  <c r="G2734" i="1"/>
  <c r="G2733" i="1"/>
  <c r="G2731" i="1"/>
  <c r="G2730" i="1"/>
  <c r="G2729" i="1"/>
  <c r="G2728" i="1"/>
  <c r="G2727" i="1"/>
  <c r="G2726" i="1"/>
  <c r="G2725" i="1"/>
  <c r="G2723" i="1"/>
  <c r="G2721" i="1"/>
  <c r="G2720" i="1"/>
  <c r="G2719" i="1"/>
  <c r="G2718" i="1"/>
  <c r="G2717" i="1"/>
  <c r="G2716" i="1"/>
  <c r="G2713" i="1"/>
  <c r="G2712" i="1"/>
  <c r="G2711" i="1"/>
  <c r="G2709" i="1"/>
  <c r="G2708" i="1"/>
  <c r="G2707" i="1"/>
  <c r="G2706" i="1"/>
  <c r="G2705" i="1"/>
  <c r="G2704" i="1"/>
  <c r="G2702" i="1"/>
  <c r="G2701" i="1"/>
  <c r="G2700" i="1"/>
  <c r="G2696" i="1"/>
  <c r="G2695" i="1"/>
  <c r="G2694" i="1"/>
  <c r="G2693" i="1"/>
  <c r="G2691" i="1"/>
  <c r="G2997" i="1"/>
  <c r="G2996" i="1"/>
  <c r="G2883" i="1"/>
  <c r="G2678" i="1"/>
  <c r="G2677" i="1"/>
  <c r="G2676" i="1"/>
  <c r="G2675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49" i="1"/>
  <c r="G2647" i="1"/>
  <c r="G2646" i="1"/>
  <c r="G2645" i="1"/>
  <c r="G2644" i="1"/>
  <c r="G2643" i="1"/>
  <c r="G3328" i="1"/>
  <c r="G2882" i="1"/>
  <c r="G2630" i="1"/>
  <c r="G2881" i="1"/>
  <c r="G2625" i="1"/>
  <c r="G2624" i="1"/>
  <c r="G2621" i="1"/>
  <c r="G2620" i="1"/>
  <c r="G2619" i="1"/>
  <c r="G2617" i="1"/>
  <c r="G2612" i="1"/>
  <c r="G2611" i="1"/>
  <c r="G2609" i="1"/>
  <c r="G2608" i="1"/>
  <c r="G2607" i="1"/>
  <c r="G2606" i="1"/>
  <c r="G2605" i="1"/>
  <c r="G2604" i="1"/>
  <c r="G2603" i="1"/>
  <c r="G2601" i="1"/>
  <c r="G2599" i="1"/>
  <c r="G2598" i="1"/>
  <c r="G2596" i="1"/>
  <c r="G2586" i="1"/>
  <c r="G2585" i="1"/>
  <c r="G2584" i="1"/>
  <c r="G2581" i="1"/>
  <c r="G2580" i="1"/>
  <c r="G2579" i="1"/>
  <c r="G2576" i="1"/>
  <c r="G2575" i="1"/>
  <c r="G2574" i="1"/>
  <c r="G2570" i="1"/>
  <c r="G2568" i="1"/>
  <c r="G2567" i="1"/>
  <c r="G2565" i="1"/>
  <c r="G2564" i="1"/>
  <c r="G2563" i="1"/>
  <c r="G2562" i="1"/>
  <c r="G2561" i="1"/>
  <c r="G2560" i="1"/>
  <c r="G2559" i="1"/>
  <c r="G2558" i="1"/>
  <c r="G2556" i="1"/>
  <c r="G2555" i="1"/>
  <c r="G2554" i="1"/>
  <c r="G2553" i="1"/>
  <c r="G2552" i="1"/>
  <c r="G2551" i="1"/>
  <c r="G2548" i="1"/>
  <c r="G2547" i="1"/>
  <c r="G2546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0" i="1"/>
  <c r="G2519" i="1"/>
  <c r="G2518" i="1"/>
  <c r="G2516" i="1"/>
  <c r="G2965" i="1"/>
  <c r="G2668" i="1"/>
  <c r="G2636" i="1"/>
  <c r="G2507" i="1"/>
  <c r="G2499" i="1"/>
  <c r="G2498" i="1"/>
  <c r="G2497" i="1"/>
  <c r="G2496" i="1"/>
  <c r="G2495" i="1"/>
  <c r="G2494" i="1"/>
  <c r="G2486" i="1"/>
  <c r="G2484" i="1"/>
  <c r="G2482" i="1"/>
  <c r="G2481" i="1"/>
  <c r="G2480" i="1"/>
  <c r="G2478" i="1"/>
  <c r="G2477" i="1"/>
  <c r="G2476" i="1"/>
  <c r="G2475" i="1"/>
  <c r="G2471" i="1"/>
  <c r="G2470" i="1"/>
  <c r="G2469" i="1"/>
  <c r="G2468" i="1"/>
  <c r="G2467" i="1"/>
  <c r="G2461" i="1"/>
  <c r="G2458" i="1"/>
  <c r="G2457" i="1"/>
  <c r="G2456" i="1"/>
  <c r="G2455" i="1"/>
  <c r="G2454" i="1"/>
  <c r="G2453" i="1"/>
  <c r="G2451" i="1"/>
  <c r="G2450" i="1"/>
  <c r="G2449" i="1"/>
  <c r="G2448" i="1"/>
  <c r="G2446" i="1"/>
  <c r="G2442" i="1"/>
  <c r="G2441" i="1"/>
  <c r="G2434" i="1"/>
  <c r="G2432" i="1"/>
  <c r="G2430" i="1"/>
  <c r="G2429" i="1"/>
  <c r="G2428" i="1"/>
  <c r="G2424" i="1"/>
  <c r="G2423" i="1"/>
  <c r="G2422" i="1"/>
  <c r="G2421" i="1"/>
  <c r="G2420" i="1"/>
  <c r="G2419" i="1"/>
  <c r="G2418" i="1"/>
  <c r="G2417" i="1"/>
  <c r="G2413" i="1"/>
  <c r="G2412" i="1"/>
  <c r="G2411" i="1"/>
  <c r="G2410" i="1"/>
  <c r="G2407" i="1"/>
  <c r="G2406" i="1"/>
  <c r="G2405" i="1"/>
  <c r="G2400" i="1"/>
  <c r="G2398" i="1"/>
  <c r="G2397" i="1"/>
  <c r="G2393" i="1"/>
  <c r="G2390" i="1"/>
  <c r="G2385" i="1"/>
  <c r="G2384" i="1"/>
  <c r="G2381" i="1"/>
  <c r="G2378" i="1"/>
  <c r="G2377" i="1"/>
  <c r="G2376" i="1"/>
  <c r="G2375" i="1"/>
  <c r="G2374" i="1"/>
  <c r="G2372" i="1"/>
  <c r="G2371" i="1"/>
  <c r="G2370" i="1"/>
  <c r="G2369" i="1"/>
  <c r="G2368" i="1"/>
  <c r="G2366" i="1"/>
  <c r="G2365" i="1"/>
  <c r="G2364" i="1"/>
  <c r="G2363" i="1"/>
  <c r="G2361" i="1"/>
  <c r="G2360" i="1"/>
  <c r="G2359" i="1"/>
  <c r="G2358" i="1"/>
  <c r="G2357" i="1"/>
  <c r="G2356" i="1"/>
  <c r="G2355" i="1"/>
  <c r="G2808" i="1"/>
  <c r="G2350" i="1"/>
  <c r="G2807" i="1"/>
  <c r="G2806" i="1"/>
  <c r="G2766" i="1"/>
  <c r="G2764" i="1"/>
  <c r="G2345" i="1"/>
  <c r="G2344" i="1"/>
  <c r="G2342" i="1"/>
  <c r="G2341" i="1"/>
  <c r="G2340" i="1"/>
  <c r="G2337" i="1"/>
  <c r="G2336" i="1"/>
  <c r="G2763" i="1"/>
  <c r="G2762" i="1"/>
  <c r="G2741" i="1"/>
  <c r="G2690" i="1"/>
  <c r="G2326" i="1"/>
  <c r="G2325" i="1"/>
  <c r="G2512" i="1"/>
  <c r="G2319" i="1"/>
  <c r="G2318" i="1"/>
  <c r="G2317" i="1"/>
  <c r="G2316" i="1"/>
  <c r="G2315" i="1"/>
  <c r="G2314" i="1"/>
  <c r="G2511" i="1"/>
  <c r="G2510" i="1"/>
  <c r="G2509" i="1"/>
  <c r="G2308" i="1"/>
  <c r="G2306" i="1"/>
  <c r="G2287" i="1"/>
  <c r="G2286" i="1"/>
  <c r="G2284" i="1"/>
  <c r="G2277" i="1"/>
  <c r="G2274" i="1"/>
  <c r="G2270" i="1"/>
  <c r="G2269" i="1"/>
  <c r="G2265" i="1"/>
  <c r="G2264" i="1"/>
  <c r="G2263" i="1"/>
  <c r="G2250" i="1"/>
  <c r="G2243" i="1"/>
  <c r="G2234" i="1"/>
  <c r="G2233" i="1"/>
  <c r="G2230" i="1"/>
  <c r="G2223" i="1"/>
  <c r="G2222" i="1"/>
  <c r="G2221" i="1"/>
  <c r="G2220" i="1"/>
  <c r="G2219" i="1"/>
  <c r="G2689" i="1"/>
  <c r="G2211" i="1"/>
  <c r="G2210" i="1"/>
  <c r="G2208" i="1"/>
  <c r="G2204" i="1"/>
  <c r="G2203" i="1"/>
  <c r="G2202" i="1"/>
  <c r="G2201" i="1"/>
  <c r="G2200" i="1"/>
  <c r="G2194" i="1"/>
  <c r="G2193" i="1"/>
  <c r="G2191" i="1"/>
  <c r="G2188" i="1"/>
  <c r="G2186" i="1"/>
  <c r="G2185" i="1"/>
  <c r="G2182" i="1"/>
  <c r="G2181" i="1"/>
  <c r="G2176" i="1"/>
  <c r="G2175" i="1"/>
  <c r="G2174" i="1"/>
  <c r="G2172" i="1"/>
  <c r="G2171" i="1"/>
  <c r="G2167" i="1"/>
  <c r="G2166" i="1"/>
  <c r="G2165" i="1"/>
  <c r="G2159" i="1"/>
  <c r="G2158" i="1"/>
  <c r="G2157" i="1"/>
  <c r="G2156" i="1"/>
  <c r="G2154" i="1"/>
  <c r="G2153" i="1"/>
  <c r="G2152" i="1"/>
  <c r="G2151" i="1"/>
  <c r="G2150" i="1"/>
  <c r="G2148" i="1"/>
  <c r="G2147" i="1"/>
  <c r="G2144" i="1"/>
  <c r="G2143" i="1"/>
  <c r="G2131" i="1"/>
  <c r="G2130" i="1"/>
  <c r="G2129" i="1"/>
  <c r="G2126" i="1"/>
  <c r="G2125" i="1"/>
  <c r="G2124" i="1"/>
  <c r="G2123" i="1"/>
  <c r="G2121" i="1"/>
  <c r="G2116" i="1"/>
  <c r="G2115" i="1"/>
  <c r="G2632" i="1"/>
  <c r="G2103" i="1"/>
  <c r="G2085" i="1"/>
  <c r="G2084" i="1"/>
  <c r="G2083" i="1"/>
  <c r="G2082" i="1"/>
  <c r="G2077" i="1"/>
  <c r="G2076" i="1"/>
  <c r="G2072" i="1"/>
  <c r="G2069" i="1"/>
  <c r="G2066" i="1"/>
  <c r="G2062" i="1"/>
  <c r="G2061" i="1"/>
  <c r="G2060" i="1"/>
  <c r="G2057" i="1"/>
  <c r="G2053" i="1"/>
  <c r="G2051" i="1"/>
  <c r="G2050" i="1"/>
  <c r="G2049" i="1"/>
  <c r="G2047" i="1"/>
  <c r="G2046" i="1"/>
  <c r="G2045" i="1"/>
  <c r="G2629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352" i="1"/>
  <c r="G2002" i="1"/>
  <c r="G2000" i="1"/>
  <c r="G1999" i="1"/>
  <c r="G1998" i="1"/>
  <c r="G1997" i="1"/>
  <c r="G1996" i="1"/>
  <c r="G1995" i="1"/>
  <c r="G1994" i="1"/>
  <c r="G1993" i="1"/>
  <c r="G1989" i="1"/>
  <c r="G1985" i="1"/>
  <c r="G1984" i="1"/>
  <c r="G1979" i="1"/>
  <c r="G1978" i="1"/>
  <c r="G1977" i="1"/>
  <c r="G1976" i="1"/>
  <c r="G1975" i="1"/>
  <c r="G1968" i="1"/>
  <c r="G1966" i="1"/>
  <c r="G1965" i="1"/>
  <c r="G1960" i="1"/>
  <c r="G1959" i="1"/>
  <c r="G1957" i="1"/>
  <c r="G1956" i="1"/>
  <c r="G1950" i="1"/>
  <c r="G1949" i="1"/>
  <c r="G1948" i="1"/>
  <c r="G1947" i="1"/>
  <c r="G1946" i="1"/>
  <c r="G1945" i="1"/>
  <c r="G1943" i="1"/>
  <c r="G1942" i="1"/>
  <c r="G1941" i="1"/>
  <c r="G1940" i="1"/>
  <c r="G1939" i="1"/>
  <c r="G1938" i="1"/>
  <c r="G1937" i="1"/>
  <c r="G1934" i="1"/>
  <c r="G1933" i="1"/>
  <c r="G1924" i="1"/>
  <c r="G1922" i="1"/>
  <c r="G1921" i="1"/>
  <c r="G1920" i="1"/>
  <c r="G1913" i="1"/>
  <c r="G1912" i="1"/>
  <c r="G1911" i="1"/>
  <c r="G1910" i="1"/>
  <c r="G1909" i="1"/>
  <c r="G1908" i="1"/>
  <c r="G1904" i="1"/>
  <c r="G1902" i="1"/>
  <c r="G1901" i="1"/>
  <c r="G1900" i="1"/>
  <c r="G1897" i="1"/>
  <c r="G1896" i="1"/>
  <c r="G1895" i="1"/>
  <c r="G1891" i="1"/>
  <c r="G2351" i="1"/>
  <c r="G1885" i="1"/>
  <c r="G1883" i="1"/>
  <c r="G1882" i="1"/>
  <c r="G1881" i="1"/>
  <c r="G1880" i="1"/>
  <c r="G1879" i="1"/>
  <c r="G1876" i="1"/>
  <c r="G1871" i="1"/>
  <c r="G1865" i="1"/>
  <c r="G1864" i="1"/>
  <c r="G1863" i="1"/>
  <c r="G1859" i="1"/>
  <c r="G1858" i="1"/>
  <c r="G1857" i="1"/>
  <c r="G1855" i="1"/>
  <c r="G1854" i="1"/>
  <c r="G1853" i="1"/>
  <c r="G1852" i="1"/>
  <c r="G1833" i="1"/>
  <c r="G1832" i="1"/>
  <c r="G1831" i="1"/>
  <c r="G1825" i="1"/>
  <c r="G1824" i="1"/>
  <c r="G1822" i="1"/>
  <c r="G1820" i="1"/>
  <c r="G1818" i="1"/>
  <c r="G1817" i="1"/>
  <c r="G2348" i="1"/>
  <c r="G1809" i="1"/>
  <c r="G1808" i="1"/>
  <c r="G1807" i="1"/>
  <c r="G1805" i="1"/>
  <c r="G1804" i="1"/>
  <c r="G1802" i="1"/>
  <c r="G1795" i="1"/>
  <c r="G1794" i="1"/>
  <c r="G1793" i="1"/>
  <c r="G1792" i="1"/>
  <c r="G1790" i="1"/>
  <c r="G1789" i="1"/>
  <c r="G1787" i="1"/>
  <c r="G1786" i="1"/>
  <c r="G1783" i="1"/>
  <c r="G1782" i="1"/>
  <c r="G1776" i="1"/>
  <c r="G1775" i="1"/>
  <c r="G1774" i="1"/>
  <c r="G1773" i="1"/>
  <c r="G1772" i="1"/>
  <c r="G1771" i="1"/>
  <c r="G1770" i="1"/>
  <c r="G1769" i="1"/>
  <c r="G1768" i="1"/>
  <c r="G1767" i="1"/>
  <c r="G1756" i="1"/>
  <c r="G1755" i="1"/>
  <c r="G1753" i="1"/>
  <c r="G1752" i="1"/>
  <c r="G1749" i="1"/>
  <c r="G1747" i="1"/>
  <c r="G1746" i="1"/>
  <c r="G1744" i="1"/>
  <c r="G1742" i="1"/>
  <c r="G1741" i="1"/>
  <c r="G1740" i="1"/>
  <c r="G1729" i="1"/>
  <c r="G1727" i="1"/>
  <c r="G1726" i="1"/>
  <c r="G1725" i="1"/>
  <c r="G1724" i="1"/>
  <c r="G1720" i="1"/>
  <c r="G1719" i="1"/>
  <c r="G1715" i="1"/>
  <c r="G1714" i="1"/>
  <c r="G1712" i="1"/>
  <c r="G1711" i="1"/>
  <c r="G1710" i="1"/>
  <c r="G1707" i="1"/>
  <c r="G1706" i="1"/>
  <c r="G1704" i="1"/>
  <c r="G1698" i="1"/>
  <c r="G1697" i="1"/>
  <c r="G1696" i="1"/>
  <c r="G1694" i="1"/>
  <c r="G1693" i="1"/>
  <c r="G1692" i="1"/>
  <c r="G1691" i="1"/>
  <c r="G1690" i="1"/>
  <c r="G1685" i="1"/>
  <c r="G1683" i="1"/>
  <c r="G1682" i="1"/>
  <c r="G1679" i="1"/>
  <c r="G1677" i="1"/>
  <c r="G1674" i="1"/>
  <c r="G1673" i="1"/>
  <c r="G1671" i="1"/>
  <c r="G1670" i="1"/>
  <c r="G1669" i="1"/>
  <c r="G1668" i="1"/>
  <c r="G1667" i="1"/>
  <c r="G1666" i="1"/>
  <c r="G1662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5" i="1"/>
  <c r="G1634" i="1"/>
  <c r="G1633" i="1"/>
  <c r="G1631" i="1"/>
  <c r="G1626" i="1"/>
  <c r="G1625" i="1"/>
  <c r="G1624" i="1"/>
  <c r="G1623" i="1"/>
  <c r="G1621" i="1"/>
  <c r="G1619" i="1"/>
  <c r="G1618" i="1"/>
  <c r="G1617" i="1"/>
  <c r="G1615" i="1"/>
  <c r="G1614" i="1"/>
  <c r="G1613" i="1"/>
  <c r="G1611" i="1"/>
  <c r="G1608" i="1"/>
  <c r="G1607" i="1"/>
  <c r="G1605" i="1"/>
  <c r="G1604" i="1"/>
  <c r="G2003" i="1"/>
  <c r="G1890" i="1"/>
  <c r="G1812" i="1"/>
  <c r="G1600" i="1"/>
  <c r="G1599" i="1"/>
  <c r="G1598" i="1"/>
  <c r="G1597" i="1"/>
  <c r="G1596" i="1"/>
  <c r="G1595" i="1"/>
  <c r="G1594" i="1"/>
  <c r="G1593" i="1"/>
  <c r="G1592" i="1"/>
  <c r="G1591" i="1"/>
  <c r="G1590" i="1"/>
  <c r="G1585" i="1"/>
  <c r="G1583" i="1"/>
  <c r="G1577" i="1"/>
  <c r="G1576" i="1"/>
  <c r="G1575" i="1"/>
  <c r="G1573" i="1"/>
  <c r="G1572" i="1"/>
  <c r="G1570" i="1"/>
  <c r="G1569" i="1"/>
  <c r="G1568" i="1"/>
  <c r="G1565" i="1"/>
  <c r="G1560" i="1"/>
  <c r="G1559" i="1"/>
  <c r="G1555" i="1"/>
  <c r="G1554" i="1"/>
  <c r="G1553" i="1"/>
  <c r="G1552" i="1"/>
  <c r="G1551" i="1"/>
  <c r="G1548" i="1"/>
  <c r="G1544" i="1"/>
  <c r="G1542" i="1"/>
  <c r="G1540" i="1"/>
  <c r="G1537" i="1"/>
  <c r="G1536" i="1"/>
  <c r="G1535" i="1"/>
  <c r="G1529" i="1"/>
  <c r="G1528" i="1"/>
  <c r="G1527" i="1"/>
  <c r="G1526" i="1"/>
  <c r="G1525" i="1"/>
  <c r="G1524" i="1"/>
  <c r="G1523" i="1"/>
  <c r="G1522" i="1"/>
  <c r="G1521" i="1"/>
  <c r="G1520" i="1"/>
  <c r="G1518" i="1"/>
  <c r="G1517" i="1"/>
  <c r="G1516" i="1"/>
  <c r="G1515" i="1"/>
  <c r="G1514" i="1"/>
  <c r="G1511" i="1"/>
  <c r="G1507" i="1"/>
  <c r="G1506" i="1"/>
  <c r="G1502" i="1"/>
  <c r="G1500" i="1"/>
  <c r="G1588" i="1"/>
  <c r="G1587" i="1"/>
  <c r="G1499" i="1"/>
  <c r="G1498" i="1"/>
  <c r="G1497" i="1"/>
  <c r="G1495" i="1"/>
  <c r="G1488" i="1"/>
  <c r="G1485" i="1"/>
  <c r="G1484" i="1"/>
  <c r="G1479" i="1"/>
  <c r="G1478" i="1"/>
  <c r="G1475" i="1"/>
  <c r="G1468" i="1"/>
  <c r="G1462" i="1"/>
  <c r="G1454" i="1"/>
  <c r="G1453" i="1"/>
  <c r="G1452" i="1"/>
  <c r="G1451" i="1"/>
  <c r="G1450" i="1"/>
  <c r="G1449" i="1"/>
  <c r="G1445" i="1"/>
  <c r="G1436" i="1"/>
  <c r="G1435" i="1"/>
  <c r="G1434" i="1"/>
  <c r="G1433" i="1"/>
  <c r="G1432" i="1"/>
  <c r="G1431" i="1"/>
  <c r="G1430" i="1"/>
  <c r="G1428" i="1"/>
  <c r="G1426" i="1"/>
  <c r="G1425" i="1"/>
  <c r="G1422" i="1"/>
  <c r="G1421" i="1"/>
  <c r="G1419" i="1"/>
  <c r="G1418" i="1"/>
  <c r="G1417" i="1"/>
  <c r="G1415" i="1"/>
  <c r="G1411" i="1"/>
  <c r="G1410" i="1"/>
  <c r="G1409" i="1"/>
  <c r="G1408" i="1"/>
  <c r="G1403" i="1"/>
  <c r="G1393" i="1"/>
  <c r="G1392" i="1"/>
  <c r="G1391" i="1"/>
  <c r="G1390" i="1"/>
  <c r="G1386" i="1"/>
  <c r="G1383" i="1"/>
  <c r="G1382" i="1"/>
  <c r="G1381" i="1"/>
  <c r="G1380" i="1"/>
  <c r="G1376" i="1"/>
  <c r="G1371" i="1"/>
  <c r="G1370" i="1"/>
  <c r="G1369" i="1"/>
  <c r="G1368" i="1"/>
  <c r="G1367" i="1"/>
  <c r="G1366" i="1"/>
  <c r="G1365" i="1"/>
  <c r="G1364" i="1"/>
  <c r="G1363" i="1"/>
  <c r="G1361" i="1"/>
  <c r="G1359" i="1"/>
  <c r="G1352" i="1"/>
  <c r="G1351" i="1"/>
  <c r="G1349" i="1"/>
  <c r="G1340" i="1"/>
  <c r="G1339" i="1"/>
  <c r="G1338" i="1"/>
  <c r="G1337" i="1"/>
  <c r="G1336" i="1"/>
  <c r="G1335" i="1"/>
  <c r="G1334" i="1"/>
  <c r="G1333" i="1"/>
  <c r="G1329" i="1"/>
  <c r="G1328" i="1"/>
  <c r="G1327" i="1"/>
  <c r="G1326" i="1"/>
  <c r="G1325" i="1"/>
  <c r="G1324" i="1"/>
  <c r="G1323" i="1"/>
  <c r="G1322" i="1"/>
  <c r="G1317" i="1"/>
  <c r="G1316" i="1"/>
  <c r="G1310" i="1"/>
  <c r="G1309" i="1"/>
  <c r="G1307" i="1"/>
  <c r="G1306" i="1"/>
  <c r="G1305" i="1"/>
  <c r="G1304" i="1"/>
  <c r="G1303" i="1"/>
  <c r="G1302" i="1"/>
  <c r="G1301" i="1"/>
  <c r="G1300" i="1"/>
  <c r="G1297" i="1"/>
  <c r="G1296" i="1"/>
  <c r="G1295" i="1"/>
  <c r="G1294" i="1"/>
  <c r="G1293" i="1"/>
  <c r="G1284" i="1"/>
  <c r="G1283" i="1"/>
  <c r="G1282" i="1"/>
  <c r="G1281" i="1"/>
  <c r="G1280" i="1"/>
  <c r="G1276" i="1"/>
  <c r="G1275" i="1"/>
  <c r="G1269" i="1"/>
  <c r="G1268" i="1"/>
  <c r="G1267" i="1"/>
  <c r="G1264" i="1"/>
  <c r="G1263" i="1"/>
  <c r="G1262" i="1"/>
  <c r="G1252" i="1"/>
  <c r="G1248" i="1"/>
  <c r="G1246" i="1"/>
  <c r="G1492" i="1"/>
  <c r="G1243" i="1"/>
  <c r="G1242" i="1"/>
  <c r="G1241" i="1"/>
  <c r="G1240" i="1"/>
  <c r="G1239" i="1"/>
  <c r="G1238" i="1"/>
  <c r="G1237" i="1"/>
  <c r="G1236" i="1"/>
  <c r="G1232" i="1"/>
  <c r="G1389" i="1"/>
  <c r="G1228" i="1"/>
  <c r="G1223" i="1"/>
  <c r="G1219" i="1"/>
  <c r="G1218" i="1"/>
  <c r="G1213" i="1"/>
  <c r="G1211" i="1"/>
  <c r="G1209" i="1"/>
  <c r="G1208" i="1"/>
  <c r="G1207" i="1"/>
  <c r="G1206" i="1"/>
  <c r="G1204" i="1"/>
  <c r="G1203" i="1"/>
  <c r="G1201" i="1"/>
  <c r="G1200" i="1"/>
  <c r="G1199" i="1"/>
  <c r="G1198" i="1"/>
  <c r="G1197" i="1"/>
  <c r="G1194" i="1"/>
  <c r="G1192" i="1"/>
  <c r="G1191" i="1"/>
  <c r="G1190" i="1"/>
  <c r="G1181" i="1"/>
  <c r="G1180" i="1"/>
  <c r="G1179" i="1"/>
  <c r="G1178" i="1"/>
  <c r="G1177" i="1"/>
  <c r="G1176" i="1"/>
  <c r="G1175" i="1"/>
  <c r="G1172" i="1"/>
  <c r="G1170" i="1"/>
  <c r="G1167" i="1"/>
  <c r="G1166" i="1"/>
  <c r="G1165" i="1"/>
  <c r="G1164" i="1"/>
  <c r="G1162" i="1"/>
  <c r="G1161" i="1"/>
  <c r="G1159" i="1"/>
  <c r="G1156" i="1"/>
  <c r="G1155" i="1"/>
  <c r="G1154" i="1"/>
  <c r="G1152" i="1"/>
  <c r="G1150" i="1"/>
  <c r="G1149" i="1"/>
  <c r="G1145" i="1"/>
  <c r="G1144" i="1"/>
  <c r="G1143" i="1"/>
  <c r="G1141" i="1"/>
  <c r="G1140" i="1"/>
  <c r="G1139" i="1"/>
  <c r="G1137" i="1"/>
  <c r="G1133" i="1"/>
  <c r="G1132" i="1"/>
  <c r="G1129" i="1"/>
  <c r="G1128" i="1"/>
  <c r="G1127" i="1"/>
  <c r="G1126" i="1"/>
  <c r="G1119" i="1"/>
  <c r="G1118" i="1"/>
  <c r="G1106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1" i="1"/>
  <c r="G1080" i="1"/>
  <c r="G1078" i="1"/>
  <c r="G1077" i="1"/>
  <c r="G1076" i="1"/>
  <c r="G1075" i="1"/>
  <c r="G1073" i="1"/>
  <c r="G1072" i="1"/>
  <c r="G1071" i="1"/>
  <c r="G1070" i="1"/>
  <c r="G1069" i="1"/>
  <c r="G1064" i="1"/>
  <c r="G1063" i="1"/>
  <c r="G1062" i="1"/>
  <c r="G1061" i="1"/>
  <c r="G1060" i="1"/>
  <c r="G1059" i="1"/>
  <c r="G1058" i="1"/>
  <c r="G1057" i="1"/>
  <c r="G1046" i="1"/>
  <c r="G1045" i="1"/>
  <c r="G1044" i="1"/>
  <c r="G1043" i="1"/>
  <c r="G1042" i="1"/>
  <c r="G1041" i="1"/>
  <c r="G1040" i="1"/>
  <c r="G1038" i="1"/>
  <c r="G1037" i="1"/>
  <c r="G1036" i="1"/>
  <c r="G1033" i="1"/>
  <c r="G1032" i="1"/>
  <c r="G1022" i="1"/>
  <c r="G1020" i="1"/>
  <c r="G1019" i="1"/>
  <c r="G1017" i="1"/>
  <c r="G1016" i="1"/>
  <c r="G1015" i="1"/>
  <c r="G1014" i="1"/>
  <c r="G1013" i="1"/>
  <c r="G1011" i="1"/>
  <c r="G1245" i="1"/>
  <c r="G1230" i="1"/>
  <c r="G1003" i="1"/>
  <c r="G1002" i="1"/>
  <c r="G1001" i="1"/>
  <c r="G1006" i="1"/>
  <c r="G997" i="1"/>
  <c r="G992" i="1"/>
  <c r="G989" i="1"/>
  <c r="G988" i="1"/>
  <c r="G987" i="1"/>
  <c r="G986" i="1"/>
  <c r="G985" i="1"/>
  <c r="G978" i="1"/>
  <c r="G975" i="1"/>
  <c r="G974" i="1"/>
  <c r="G973" i="1"/>
  <c r="G970" i="1"/>
  <c r="G969" i="1"/>
  <c r="G995" i="1"/>
  <c r="G963" i="1"/>
  <c r="G959" i="1"/>
  <c r="G958" i="1"/>
  <c r="G954" i="1"/>
  <c r="G953" i="1"/>
  <c r="G952" i="1"/>
  <c r="G942" i="1"/>
  <c r="G941" i="1"/>
  <c r="G940" i="1"/>
  <c r="G939" i="1"/>
  <c r="G935" i="1"/>
  <c r="G934" i="1"/>
  <c r="G930" i="1"/>
  <c r="G929" i="1"/>
  <c r="G928" i="1"/>
  <c r="G927" i="1"/>
  <c r="G925" i="1"/>
  <c r="G924" i="1"/>
  <c r="G918" i="1"/>
  <c r="G916" i="1"/>
  <c r="G915" i="1"/>
  <c r="G913" i="1"/>
  <c r="G911" i="1"/>
  <c r="G910" i="1"/>
  <c r="G909" i="1"/>
  <c r="G908" i="1"/>
  <c r="G904" i="1"/>
  <c r="G901" i="1"/>
  <c r="G900" i="1"/>
  <c r="G897" i="1"/>
  <c r="G893" i="1"/>
  <c r="G892" i="1"/>
  <c r="G891" i="1"/>
  <c r="G889" i="1"/>
  <c r="G888" i="1"/>
  <c r="G887" i="1"/>
  <c r="G886" i="1"/>
  <c r="G884" i="1"/>
  <c r="G882" i="1"/>
  <c r="G877" i="1"/>
  <c r="G875" i="1"/>
  <c r="G874" i="1"/>
  <c r="G873" i="1"/>
  <c r="G872" i="1"/>
  <c r="G870" i="1"/>
  <c r="G860" i="1"/>
  <c r="G857" i="1"/>
  <c r="G856" i="1"/>
  <c r="G855" i="1"/>
  <c r="G854" i="1"/>
  <c r="G853" i="1"/>
  <c r="G851" i="1"/>
  <c r="G850" i="1"/>
  <c r="G847" i="1"/>
  <c r="G845" i="1"/>
  <c r="G842" i="1"/>
  <c r="G840" i="1"/>
  <c r="G837" i="1"/>
  <c r="G836" i="1"/>
  <c r="G832" i="1"/>
  <c r="G829" i="1"/>
  <c r="G828" i="1"/>
  <c r="G827" i="1"/>
  <c r="G826" i="1"/>
  <c r="G825" i="1"/>
  <c r="G824" i="1"/>
  <c r="G823" i="1"/>
  <c r="G822" i="1"/>
  <c r="G819" i="1"/>
  <c r="G817" i="1"/>
  <c r="G814" i="1"/>
  <c r="G813" i="1"/>
  <c r="G994" i="1"/>
  <c r="G806" i="1"/>
  <c r="G967" i="1"/>
  <c r="G809" i="1"/>
  <c r="G796" i="1"/>
  <c r="G795" i="1"/>
  <c r="G794" i="1"/>
  <c r="G793" i="1"/>
  <c r="G792" i="1"/>
  <c r="G791" i="1"/>
  <c r="G790" i="1"/>
  <c r="G789" i="1"/>
  <c r="G788" i="1"/>
  <c r="G787" i="1"/>
  <c r="G786" i="1"/>
  <c r="G784" i="1"/>
  <c r="G783" i="1"/>
  <c r="G781" i="1"/>
  <c r="G776" i="1"/>
  <c r="G775" i="1"/>
  <c r="G774" i="1"/>
  <c r="G773" i="1"/>
  <c r="G772" i="1"/>
  <c r="G771" i="1"/>
  <c r="G770" i="1"/>
  <c r="G769" i="1"/>
  <c r="G768" i="1"/>
  <c r="G767" i="1"/>
  <c r="G766" i="1"/>
  <c r="G764" i="1"/>
  <c r="G762" i="1"/>
  <c r="G761" i="1"/>
  <c r="G760" i="1"/>
  <c r="G759" i="1"/>
  <c r="G758" i="1"/>
  <c r="G757" i="1"/>
  <c r="G756" i="1"/>
  <c r="G755" i="1"/>
  <c r="G754" i="1"/>
  <c r="G752" i="1"/>
  <c r="G750" i="1"/>
  <c r="G749" i="1"/>
  <c r="G748" i="1"/>
  <c r="G747" i="1"/>
  <c r="G746" i="1"/>
  <c r="G745" i="1"/>
  <c r="G744" i="1"/>
  <c r="G743" i="1"/>
  <c r="G742" i="1"/>
  <c r="G741" i="1"/>
  <c r="G740" i="1"/>
  <c r="G738" i="1"/>
  <c r="G730" i="1"/>
  <c r="G728" i="1"/>
  <c r="G727" i="1"/>
  <c r="G726" i="1"/>
  <c r="G725" i="1"/>
  <c r="G723" i="1"/>
  <c r="G722" i="1"/>
  <c r="G721" i="1"/>
  <c r="G719" i="1"/>
  <c r="G717" i="1"/>
  <c r="G716" i="1"/>
  <c r="G713" i="1"/>
  <c r="G712" i="1"/>
  <c r="G711" i="1"/>
  <c r="G710" i="1"/>
  <c r="G709" i="1"/>
  <c r="G708" i="1"/>
  <c r="G705" i="1"/>
  <c r="G804" i="1"/>
  <c r="G703" i="1"/>
  <c r="G702" i="1"/>
  <c r="G700" i="1"/>
  <c r="G699" i="1"/>
  <c r="G696" i="1"/>
  <c r="G694" i="1"/>
  <c r="G693" i="1"/>
  <c r="G691" i="1"/>
  <c r="G690" i="1"/>
  <c r="G687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65" i="1"/>
  <c r="G664" i="1"/>
  <c r="G663" i="1"/>
  <c r="G659" i="1"/>
  <c r="G658" i="1"/>
  <c r="G657" i="1"/>
  <c r="G656" i="1"/>
  <c r="G655" i="1"/>
  <c r="G653" i="1"/>
  <c r="G651" i="1"/>
  <c r="G650" i="1"/>
  <c r="G648" i="1"/>
  <c r="G647" i="1"/>
  <c r="G645" i="1"/>
  <c r="G643" i="1"/>
  <c r="G642" i="1"/>
  <c r="G641" i="1"/>
  <c r="G639" i="1"/>
  <c r="G630" i="1"/>
  <c r="G629" i="1"/>
  <c r="G628" i="1"/>
  <c r="G627" i="1"/>
  <c r="G626" i="1"/>
  <c r="G625" i="1"/>
  <c r="G624" i="1"/>
  <c r="G623" i="1"/>
  <c r="G622" i="1"/>
  <c r="G621" i="1"/>
  <c r="G606" i="1"/>
  <c r="G605" i="1"/>
  <c r="G603" i="1"/>
  <c r="G599" i="1"/>
  <c r="G596" i="1"/>
  <c r="G594" i="1"/>
  <c r="G592" i="1"/>
  <c r="G591" i="1"/>
  <c r="G590" i="1"/>
  <c r="G589" i="1"/>
  <c r="G588" i="1"/>
  <c r="G587" i="1"/>
  <c r="G585" i="1"/>
  <c r="G584" i="1"/>
  <c r="G583" i="1"/>
  <c r="G582" i="1"/>
  <c r="G581" i="1"/>
  <c r="G580" i="1"/>
  <c r="G577" i="1"/>
  <c r="G576" i="1"/>
  <c r="G574" i="1"/>
  <c r="G573" i="1"/>
  <c r="G571" i="1"/>
  <c r="G569" i="1"/>
  <c r="G567" i="1"/>
  <c r="G566" i="1"/>
  <c r="G565" i="1"/>
  <c r="G562" i="1"/>
  <c r="G561" i="1"/>
  <c r="G560" i="1"/>
  <c r="G559" i="1"/>
  <c r="G558" i="1"/>
  <c r="G556" i="1"/>
  <c r="G554" i="1"/>
  <c r="G553" i="1"/>
  <c r="G551" i="1"/>
  <c r="G550" i="1"/>
  <c r="G546" i="1"/>
  <c r="G543" i="1"/>
  <c r="G540" i="1"/>
  <c r="G536" i="1"/>
  <c r="G535" i="1"/>
  <c r="G534" i="1"/>
  <c r="G533" i="1"/>
  <c r="G532" i="1"/>
  <c r="G528" i="1"/>
  <c r="G527" i="1"/>
  <c r="G525" i="1"/>
  <c r="G523" i="1"/>
  <c r="G522" i="1"/>
  <c r="G521" i="1"/>
  <c r="G510" i="1"/>
  <c r="G506" i="1"/>
  <c r="G505" i="1"/>
  <c r="G504" i="1"/>
  <c r="G503" i="1"/>
  <c r="G502" i="1"/>
  <c r="G500" i="1"/>
  <c r="G499" i="1"/>
  <c r="G495" i="1"/>
  <c r="G494" i="1"/>
  <c r="G493" i="1"/>
  <c r="G492" i="1"/>
  <c r="G486" i="1"/>
  <c r="G481" i="1"/>
  <c r="G480" i="1"/>
  <c r="G479" i="1"/>
  <c r="G477" i="1"/>
  <c r="G476" i="1"/>
  <c r="G473" i="1"/>
  <c r="G471" i="1"/>
  <c r="G470" i="1"/>
  <c r="G468" i="1"/>
  <c r="G467" i="1"/>
  <c r="G466" i="1"/>
  <c r="G465" i="1"/>
  <c r="G464" i="1"/>
  <c r="G463" i="1"/>
  <c r="G460" i="1"/>
  <c r="G459" i="1"/>
  <c r="G457" i="1"/>
  <c r="G454" i="1"/>
  <c r="G451" i="1"/>
  <c r="G450" i="1"/>
  <c r="G449" i="1"/>
  <c r="G444" i="1"/>
  <c r="G442" i="1"/>
  <c r="G438" i="1"/>
  <c r="G433" i="1"/>
  <c r="G432" i="1"/>
  <c r="G429" i="1"/>
  <c r="G428" i="1"/>
  <c r="G427" i="1"/>
  <c r="G425" i="1"/>
  <c r="G424" i="1"/>
  <c r="G415" i="1"/>
  <c r="G405" i="1"/>
  <c r="G404" i="1"/>
  <c r="G403" i="1"/>
  <c r="G402" i="1"/>
  <c r="G401" i="1"/>
  <c r="G400" i="1"/>
  <c r="G399" i="1"/>
  <c r="G398" i="1"/>
  <c r="G397" i="1"/>
  <c r="G396" i="1"/>
  <c r="G394" i="1"/>
  <c r="G393" i="1"/>
  <c r="G392" i="1"/>
  <c r="G390" i="1"/>
  <c r="G389" i="1"/>
  <c r="G388" i="1"/>
  <c r="G697" i="1"/>
  <c r="G570" i="1"/>
  <c r="G382" i="1"/>
  <c r="G371" i="1"/>
  <c r="G370" i="1"/>
  <c r="G369" i="1"/>
  <c r="G368" i="1"/>
  <c r="G367" i="1"/>
  <c r="G366" i="1"/>
  <c r="G363" i="1"/>
  <c r="G361" i="1"/>
  <c r="G360" i="1"/>
  <c r="G359" i="1"/>
  <c r="G357" i="1"/>
  <c r="G356" i="1"/>
  <c r="G355" i="1"/>
  <c r="G352" i="1"/>
  <c r="G351" i="1"/>
  <c r="G350" i="1"/>
  <c r="G349" i="1"/>
  <c r="G348" i="1"/>
  <c r="G347" i="1"/>
  <c r="G346" i="1"/>
  <c r="G340" i="1"/>
  <c r="G339" i="1"/>
  <c r="G338" i="1"/>
  <c r="G335" i="1"/>
  <c r="G326" i="1"/>
  <c r="G323" i="1"/>
  <c r="G322" i="1"/>
  <c r="G321" i="1"/>
  <c r="G320" i="1"/>
  <c r="G317" i="1"/>
  <c r="G316" i="1"/>
  <c r="G306" i="1"/>
  <c r="G305" i="1"/>
  <c r="G304" i="1"/>
  <c r="G299" i="1"/>
  <c r="G379" i="1"/>
  <c r="G289" i="1"/>
  <c r="G287" i="1"/>
  <c r="G286" i="1"/>
  <c r="G284" i="1"/>
  <c r="G283" i="1"/>
  <c r="G281" i="1"/>
  <c r="G280" i="1"/>
  <c r="G279" i="1"/>
  <c r="G278" i="1"/>
  <c r="G277" i="1"/>
  <c r="G276" i="1"/>
  <c r="G271" i="1"/>
  <c r="G264" i="1"/>
  <c r="G263" i="1"/>
  <c r="G262" i="1"/>
  <c r="G261" i="1"/>
  <c r="G260" i="1"/>
  <c r="G257" i="1"/>
  <c r="G252" i="1"/>
  <c r="G266" i="1"/>
  <c r="G256" i="1"/>
  <c r="G250" i="1"/>
  <c r="G235" i="1"/>
  <c r="G234" i="1"/>
  <c r="G226" i="1"/>
  <c r="G223" i="1"/>
  <c r="G222" i="1"/>
  <c r="G221" i="1"/>
  <c r="G215" i="1"/>
  <c r="G214" i="1"/>
  <c r="G213" i="1"/>
  <c r="G212" i="1"/>
  <c r="G211" i="1"/>
  <c r="G210" i="1"/>
  <c r="G208" i="1"/>
  <c r="G207" i="1"/>
  <c r="G200" i="1"/>
  <c r="G199" i="1"/>
  <c r="G198" i="1"/>
  <c r="G197" i="1"/>
  <c r="G196" i="1"/>
  <c r="G195" i="1"/>
  <c r="G193" i="1"/>
  <c r="G192" i="1"/>
  <c r="G191" i="1"/>
  <c r="G190" i="1"/>
  <c r="G189" i="1"/>
  <c r="G188" i="1"/>
  <c r="G187" i="1"/>
  <c r="G185" i="1"/>
  <c r="G184" i="1"/>
  <c r="G183" i="1"/>
  <c r="G182" i="1"/>
  <c r="G181" i="1"/>
  <c r="G179" i="1"/>
  <c r="G178" i="1"/>
  <c r="G177" i="1"/>
  <c r="G175" i="1"/>
  <c r="G174" i="1"/>
  <c r="G173" i="1"/>
  <c r="G171" i="1"/>
  <c r="G170" i="1"/>
  <c r="G169" i="1"/>
  <c r="G168" i="1"/>
  <c r="G167" i="1"/>
  <c r="G166" i="1"/>
  <c r="G165" i="1"/>
  <c r="G164" i="1"/>
  <c r="G161" i="1"/>
  <c r="G160" i="1"/>
  <c r="G157" i="1"/>
  <c r="G154" i="1"/>
  <c r="G144" i="1"/>
  <c r="G140" i="1"/>
  <c r="G139" i="1"/>
  <c r="G138" i="1"/>
  <c r="G133" i="1"/>
  <c r="G121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3" i="1"/>
  <c r="G99" i="1"/>
  <c r="G97" i="1"/>
  <c r="G96" i="1"/>
  <c r="G95" i="1"/>
  <c r="G94" i="1"/>
  <c r="G93" i="1"/>
  <c r="G92" i="1"/>
  <c r="G85" i="1"/>
  <c r="G83" i="1"/>
  <c r="G77" i="1"/>
  <c r="G74" i="1"/>
  <c r="G66" i="1"/>
  <c r="G65" i="1"/>
  <c r="G63" i="1"/>
  <c r="G61" i="1"/>
  <c r="G60" i="1"/>
  <c r="G59" i="1"/>
  <c r="G58" i="1"/>
  <c r="G57" i="1"/>
  <c r="G56" i="1"/>
  <c r="G55" i="1"/>
  <c r="G54" i="1"/>
  <c r="G53" i="1"/>
  <c r="G52" i="1"/>
  <c r="G51" i="1"/>
  <c r="G49" i="1"/>
  <c r="G47" i="1"/>
  <c r="G44" i="1"/>
  <c r="G43" i="1"/>
  <c r="G42" i="1"/>
  <c r="G41" i="1"/>
  <c r="G36" i="1"/>
  <c r="G33" i="1"/>
  <c r="G32" i="1"/>
  <c r="G31" i="1"/>
  <c r="G30" i="1"/>
  <c r="G26" i="1"/>
  <c r="G25" i="1"/>
  <c r="G20" i="1"/>
  <c r="G19" i="1"/>
  <c r="G15" i="1"/>
  <c r="G14" i="1"/>
  <c r="G13" i="1"/>
  <c r="G10" i="1"/>
</calcChain>
</file>

<file path=xl/sharedStrings.xml><?xml version="1.0" encoding="utf-8"?>
<sst xmlns="http://schemas.openxmlformats.org/spreadsheetml/2006/main" count="13431" uniqueCount="5021">
  <si>
    <t>Customer</t>
  </si>
  <si>
    <t>DocNo</t>
  </si>
  <si>
    <t>DocDate</t>
  </si>
  <si>
    <t>Accounting Ref</t>
  </si>
  <si>
    <t>Service Advance</t>
  </si>
  <si>
    <t>A S Tradetech Pvt Ltd</t>
  </si>
  <si>
    <t>AIPL/TC/2507/16-17 C Form Q4</t>
  </si>
  <si>
    <t>AIPL/BR/-793-/1718</t>
  </si>
  <si>
    <t>AIPL/BR/-1589-/1718</t>
  </si>
  <si>
    <t>AIPL/BR/-3120-/1718</t>
  </si>
  <si>
    <t>AMP</t>
  </si>
  <si>
    <t>A.T.E Enterprises Private Limited</t>
  </si>
  <si>
    <t>B/SR/225/1718</t>
  </si>
  <si>
    <t>B/SR/425/1819</t>
  </si>
  <si>
    <t>B/SR/433/1819</t>
  </si>
  <si>
    <t>A.V. Cam Corporation Ltd</t>
  </si>
  <si>
    <t>AIPL/Ser/784/1718</t>
  </si>
  <si>
    <t>Aad-Tech (I) Pvt Ltd</t>
  </si>
  <si>
    <t>B/S/2072/1819</t>
  </si>
  <si>
    <t>Aalidhra Textool Engg. Pvt Ltd.</t>
  </si>
  <si>
    <t>B/S/1559/1718</t>
  </si>
  <si>
    <t>AIPL/BR/-5508-/1718</t>
  </si>
  <si>
    <t>ABB India Ltd</t>
  </si>
  <si>
    <t>B/BR/-2099-/1819</t>
  </si>
  <si>
    <t>Pi no: 782</t>
  </si>
  <si>
    <t>ABC Technologies</t>
  </si>
  <si>
    <t>Tourbo Blower</t>
  </si>
  <si>
    <t>B/PURO/139/1819</t>
  </si>
  <si>
    <t>F/SR/230/1819</t>
  </si>
  <si>
    <t>F/SR/300/1819</t>
  </si>
  <si>
    <t>Abhirudha Electricals Pvt Ltd</t>
  </si>
  <si>
    <t>Excess Crdit</t>
  </si>
  <si>
    <t>AIPL/TC/2069/16-17 C-Form Credit Q3 1617</t>
  </si>
  <si>
    <t>AIPL/BR/-3801-/1718</t>
  </si>
  <si>
    <t>B/BR/-2008-/1819</t>
  </si>
  <si>
    <t>AC Electromech Engineers</t>
  </si>
  <si>
    <t>AIPL/M/256/1617</t>
  </si>
  <si>
    <t>AIPL/Ser/168/1718</t>
  </si>
  <si>
    <t>AIPL/Jnl/-92-/1718</t>
  </si>
  <si>
    <t>AIPL/BR/-1242-/1718</t>
  </si>
  <si>
    <t>AIPL/BR/-4546-/1718</t>
  </si>
  <si>
    <t>B/S/2650/1718</t>
  </si>
  <si>
    <t>M/SR/164/1718</t>
  </si>
  <si>
    <t>M/SR/191/1718</t>
  </si>
  <si>
    <t>M/SR/215/1718</t>
  </si>
  <si>
    <t>ACCROPOLY NINOMIYA INDUSTRIES PRIVATE LIMITED</t>
  </si>
  <si>
    <t>AIPL/TC/1218/16-17 C Form Q2</t>
  </si>
  <si>
    <t>B/S/Mach/158/1819</t>
  </si>
  <si>
    <t>Machine</t>
  </si>
  <si>
    <t>Accucut Lasers</t>
  </si>
  <si>
    <t>AIPL/CH/100/1617</t>
  </si>
  <si>
    <t>P.O NO: PO/15-16/191</t>
  </si>
  <si>
    <t>Po No:Po/16-17/178</t>
  </si>
  <si>
    <t>AIPL/TC/2261/16-17 C Form Q4</t>
  </si>
  <si>
    <t>AIPL/BR/-2842-/1718</t>
  </si>
  <si>
    <t>B/S/1046/1718</t>
  </si>
  <si>
    <t>B/S/1152/1718</t>
  </si>
  <si>
    <t>B/S/1258/1718</t>
  </si>
  <si>
    <t>AIPL/DN/-32-/1718</t>
  </si>
  <si>
    <t>B/BR/-3589-/1819</t>
  </si>
  <si>
    <t>Accupunch Systems</t>
  </si>
  <si>
    <t>AIPL/TC/RCT/3363/16-17</t>
  </si>
  <si>
    <t>AIPL/B/616/1617</t>
  </si>
  <si>
    <t>Ace Designers Ltd</t>
  </si>
  <si>
    <t>B/S/1338/1718</t>
  </si>
  <si>
    <t>B/SR/421/1819</t>
  </si>
  <si>
    <t>ACE Electrical Equipments (I) Pvt Ltd</t>
  </si>
  <si>
    <t>AIPL/TC/CEX/50/16-17-PDC27</t>
  </si>
  <si>
    <t>AIPL/TC/CEX/50/16-17-PDC28</t>
  </si>
  <si>
    <t>AIPL/TC/CEX/50/16-17-PDC29</t>
  </si>
  <si>
    <t>AIPL/TC/CEX/50/16-17-PDC30</t>
  </si>
  <si>
    <t>AIPL/TC/CEX/50/16-17-PDC31</t>
  </si>
  <si>
    <t>AIPL/TC/CEX/50/16-17-PDC32</t>
  </si>
  <si>
    <t>AIPL/TC/CEX/50/16-17-PDC33</t>
  </si>
  <si>
    <t>AIPL/TC/CEX/50/16-17-PDC34</t>
  </si>
  <si>
    <t>AIPL/TC/CEX/50/16-17-PDC35</t>
  </si>
  <si>
    <t>AIPL/TC/CEX/50/16-17-PDC36</t>
  </si>
  <si>
    <t>Stamp Duty for Hypo</t>
  </si>
  <si>
    <t>Po No: 229,</t>
  </si>
  <si>
    <t>AIPL/TC/DN/70/16-17</t>
  </si>
  <si>
    <t>AIPL/TC/2446/16-17- C Form 4Q</t>
  </si>
  <si>
    <t>B/S/1939/1718</t>
  </si>
  <si>
    <t>B/SR/343/1819</t>
  </si>
  <si>
    <t>B/BR/-2781-/1819</t>
  </si>
  <si>
    <t>Po no: 1253, Date: 11.09.2018</t>
  </si>
  <si>
    <t>B/BR/-2986-/1819</t>
  </si>
  <si>
    <t>B/SR/415/1819</t>
  </si>
  <si>
    <t>B/BR/-3194-/1819</t>
  </si>
  <si>
    <t>Pi no: 1961</t>
  </si>
  <si>
    <t>B/SR/436/1819</t>
  </si>
  <si>
    <t>B/BR/-3490-/1819</t>
  </si>
  <si>
    <t>B/BR/-3601-/1819</t>
  </si>
  <si>
    <t>Ace Laser Works</t>
  </si>
  <si>
    <t>B/S/Mach/72/1819</t>
  </si>
  <si>
    <t>B/DN/-22-/1819</t>
  </si>
  <si>
    <t>B/BR/-2847-/1819</t>
  </si>
  <si>
    <t>Pi no: 1340</t>
  </si>
  <si>
    <t>B/S/2210/1819</t>
  </si>
  <si>
    <t>ACME Cleantech Solutions Pvt Ltd</t>
  </si>
  <si>
    <t>AIPL/TC/D/0567/15-16</t>
  </si>
  <si>
    <t>AIPL/TC/1551/16-17 C Form Q3</t>
  </si>
  <si>
    <t>Adarsha Control Systems Pvt Ltd</t>
  </si>
  <si>
    <t>3463/14-15</t>
  </si>
  <si>
    <t>ADI Automotives Pvt Ltd</t>
  </si>
  <si>
    <t>AIPL/TC/D/0282/15-16 C FORM Q2</t>
  </si>
  <si>
    <t>AIPL/SS/TC/2055/14-15 C Form Q4 Received</t>
  </si>
  <si>
    <t>F/AMC/10/1718</t>
  </si>
  <si>
    <t>Adishwar Industries</t>
  </si>
  <si>
    <t>AIPL/SS/TC/1195/14-15</t>
  </si>
  <si>
    <t>B/AMC/11/1819</t>
  </si>
  <si>
    <t>Aditac Solution &amp; Services Pvt Ltd</t>
  </si>
  <si>
    <t>F/SR/367/1819</t>
  </si>
  <si>
    <t>Adobe Metal Products</t>
  </si>
  <si>
    <t>AIPL/BR/-3262-/1718</t>
  </si>
  <si>
    <t>B/BR/-3458-/1819</t>
  </si>
  <si>
    <t>Pi no: 2073 &amp; 2108</t>
  </si>
  <si>
    <t>Ador Welding Ltd</t>
  </si>
  <si>
    <t>AIPL/TC/RCT/4451/16-17</t>
  </si>
  <si>
    <t>AIPL/TC/2556/16-17 C Form Q4</t>
  </si>
  <si>
    <t>AIPL/BR/-705-/1718</t>
  </si>
  <si>
    <t>AIPL/BR/-2849-/1718</t>
  </si>
  <si>
    <t>Advance Panels &amp; Switchgear (P) Ltd</t>
  </si>
  <si>
    <t>F/SR/196/1718</t>
  </si>
  <si>
    <t>B/S/34/1819</t>
  </si>
  <si>
    <t>B/S/93/1819</t>
  </si>
  <si>
    <t>F/SR/86/1819</t>
  </si>
  <si>
    <t>F/SR/70/1819</t>
  </si>
  <si>
    <t>F/SR/159/1819</t>
  </si>
  <si>
    <t>B/BR/-2531-/1819</t>
  </si>
  <si>
    <t>F/SR/343/1819</t>
  </si>
  <si>
    <t>B/BR/-3567-/1819</t>
  </si>
  <si>
    <t>B/BR/-3568-/1819</t>
  </si>
  <si>
    <t>Advance Power Display Systems Ltd</t>
  </si>
  <si>
    <t>AIPL/BR/-1763-/1718</t>
  </si>
  <si>
    <t>B/S/793/1718</t>
  </si>
  <si>
    <t>Service</t>
  </si>
  <si>
    <t>AIPL/BR/-3478-/1718</t>
  </si>
  <si>
    <t>M/SR/106/1718</t>
  </si>
  <si>
    <t>AIPL/DN/-39-/1718</t>
  </si>
  <si>
    <t>B/S/2146/1718</t>
  </si>
  <si>
    <t>M/SR/163/1718</t>
  </si>
  <si>
    <t>M/SR/189/1718</t>
  </si>
  <si>
    <t>M/SR/209/1718</t>
  </si>
  <si>
    <t>B/S/152/1819</t>
  </si>
  <si>
    <t>M/SR/21/1819</t>
  </si>
  <si>
    <t>B/BR/-1162-/1819</t>
  </si>
  <si>
    <t>Advansys (India) Private Ltd</t>
  </si>
  <si>
    <t>AIPL/W/171/1213</t>
  </si>
  <si>
    <t>AIPL/P/169/1415</t>
  </si>
  <si>
    <t>AIPL/P/200/1415</t>
  </si>
  <si>
    <t>AIPL/P/201/1516</t>
  </si>
  <si>
    <t>AEGIS Punching Systems Pvt Ltd</t>
  </si>
  <si>
    <t>3168ser</t>
  </si>
  <si>
    <t>1702/14-15</t>
  </si>
  <si>
    <t>AIPL/B/243</t>
  </si>
  <si>
    <t>B/SR/359/1718</t>
  </si>
  <si>
    <t>Agarwal Industries</t>
  </si>
  <si>
    <t>AIPL/TC/P/1711/15-16-C Form 4Q</t>
  </si>
  <si>
    <t>B/JV/-2788-/1819</t>
  </si>
  <si>
    <t>Agni Laser Cutting</t>
  </si>
  <si>
    <t>P.O NO: ALC/PO/03</t>
  </si>
  <si>
    <t>AIPL/TC/RCT/4347/16-17</t>
  </si>
  <si>
    <t>Ahura Mazda Metal Forming &amp; Finishing-Drs</t>
  </si>
  <si>
    <t>AIPL/TC/D/0613/15-16 C Form Q2</t>
  </si>
  <si>
    <t>Airvision Technologies Pvt Ltd</t>
  </si>
  <si>
    <t>B/BR/-3193-/1819</t>
  </si>
  <si>
    <t>M/SR/1/1819, M/SR/12/1819,M/SR/31/1819 Pi no: 1970</t>
  </si>
  <si>
    <t>M/SR/97/1819</t>
  </si>
  <si>
    <t>Ajni Clean Rooms Pvt Ltd</t>
  </si>
  <si>
    <t>AMC910</t>
  </si>
  <si>
    <t>Ajni Industries Pvt Ltd</t>
  </si>
  <si>
    <t>B/BR/-3188-/1819</t>
  </si>
  <si>
    <t>Pi no: 1890 &amp; 1891</t>
  </si>
  <si>
    <t>Akshar Engineering Works</t>
  </si>
  <si>
    <t>AIPL/BR/-3954-/1718</t>
  </si>
  <si>
    <t>Akshaya Engineering Industries</t>
  </si>
  <si>
    <t>B/SR/368/1819</t>
  </si>
  <si>
    <t>Alkon Plastics Pvt. Ltd.</t>
  </si>
  <si>
    <t>B/JV/-3561-/1819</t>
  </si>
  <si>
    <t>Allengers Medical Systems Ltd</t>
  </si>
  <si>
    <t>AIPL/TC/EB/4/16-17</t>
  </si>
  <si>
    <t>AIPL/TC/EB/3/16-17</t>
  </si>
  <si>
    <t>B/BR/-3218-/1819</t>
  </si>
  <si>
    <t>Pi no: 1952</t>
  </si>
  <si>
    <t>Alpha Compressor Valves Pvt Ltd</t>
  </si>
  <si>
    <t>AIPL/P/86/1617</t>
  </si>
  <si>
    <t>AIPL/P/93/1617</t>
  </si>
  <si>
    <t>Alpha Nippon Innovative Ltd</t>
  </si>
  <si>
    <t>AIPL/SS/026/2014-15</t>
  </si>
  <si>
    <t>Alpha Tech</t>
  </si>
  <si>
    <t>Misc Credit</t>
  </si>
  <si>
    <t>AIPL/TC/RCT/4348/16-17</t>
  </si>
  <si>
    <t>ALPSCO Graintech Private Limited,</t>
  </si>
  <si>
    <t>F/SR/157/1819</t>
  </si>
  <si>
    <t>F/SR/426/1819</t>
  </si>
  <si>
    <t>Alto Power Systems (India) Pvt. Ltd</t>
  </si>
  <si>
    <t>P/SR/57/1718</t>
  </si>
  <si>
    <t>P/SR/90/1718</t>
  </si>
  <si>
    <t>AIPL/BR/-209-/1718</t>
  </si>
  <si>
    <t>B/JV/-3759-/1819</t>
  </si>
  <si>
    <t>Amba Steel &amp; Metal Udyog</t>
  </si>
  <si>
    <t>PO NO ASMU/12-13/07</t>
  </si>
  <si>
    <t>AIPL/BR/-4582-/1718</t>
  </si>
  <si>
    <t>F/SR/431/1819</t>
  </si>
  <si>
    <t>F/SR/448/1819</t>
  </si>
  <si>
    <t>F/SR/468/1819</t>
  </si>
  <si>
    <t>Ambit Switchgear Pvt Ltd</t>
  </si>
  <si>
    <t>B/S/2820/1718</t>
  </si>
  <si>
    <t>B/BR/-2332-/1819</t>
  </si>
  <si>
    <t>Pi no: ASPL/43307/22301320</t>
  </si>
  <si>
    <t>B/BR/-3462-/1819</t>
  </si>
  <si>
    <t>Amit Engineers</t>
  </si>
  <si>
    <t>F/SR/315/1819</t>
  </si>
  <si>
    <t>B/BR/-2938-/1819</t>
  </si>
  <si>
    <t>Pi no: 1850</t>
  </si>
  <si>
    <t>F/SR/433/1819</t>
  </si>
  <si>
    <t>Ammann India Pvt Ltd</t>
  </si>
  <si>
    <t>AIPL/V/23/1617</t>
  </si>
  <si>
    <t>B/S/950/1718</t>
  </si>
  <si>
    <t>B/BR/-3252-/1819</t>
  </si>
  <si>
    <t>Pi no: 1949</t>
  </si>
  <si>
    <t>Amogh Technologies</t>
  </si>
  <si>
    <t>B/BR/-2960-/1819</t>
  </si>
  <si>
    <t>Anand Engineering Works</t>
  </si>
  <si>
    <t>B/S/700/1718</t>
  </si>
  <si>
    <t>B/S/882/1718</t>
  </si>
  <si>
    <t>B/S/990/1718</t>
  </si>
  <si>
    <t>AIPL/DN/-30-/1718</t>
  </si>
  <si>
    <t>B/S/Mach/115/1819</t>
  </si>
  <si>
    <t>P/SR/107/1819</t>
  </si>
  <si>
    <t>P/SR/109/1819</t>
  </si>
  <si>
    <t>P/SR/121/1819</t>
  </si>
  <si>
    <t>B/BR/-3494-/1819</t>
  </si>
  <si>
    <t>Anand Imprex</t>
  </si>
  <si>
    <t>P/SR/98/1819</t>
  </si>
  <si>
    <t>Anand Tools &amp; Equipments</t>
  </si>
  <si>
    <t>M/SR/213/1718</t>
  </si>
  <si>
    <t>M/SR/219/1718</t>
  </si>
  <si>
    <t>M/SR/99/1819</t>
  </si>
  <si>
    <t>Antarctica Equipment Private Limited</t>
  </si>
  <si>
    <t>Exces Credit</t>
  </si>
  <si>
    <t>F/SR/534/1718</t>
  </si>
  <si>
    <t>F/SR/400/1819</t>
  </si>
  <si>
    <t>F/SR/401/1819</t>
  </si>
  <si>
    <t>B/BR/-3572-/1819</t>
  </si>
  <si>
    <t>APEX INDUSTRIES</t>
  </si>
  <si>
    <t>AIPL/TC/DN/75/15-16</t>
  </si>
  <si>
    <t>B/S/63/1819</t>
  </si>
  <si>
    <t>M/SR/23/1819</t>
  </si>
  <si>
    <t>M/SR/53/1819</t>
  </si>
  <si>
    <t>M/SR/76/1819</t>
  </si>
  <si>
    <t>M/SR/95/1819</t>
  </si>
  <si>
    <t>Apex Industries</t>
  </si>
  <si>
    <t>AIPL/Ser/520/1718</t>
  </si>
  <si>
    <t>M/SR/50/1718</t>
  </si>
  <si>
    <t>M/SR/56/1718</t>
  </si>
  <si>
    <t>M/SR/57/1718</t>
  </si>
  <si>
    <t>M/SR/124/1718</t>
  </si>
  <si>
    <t>M/SR/220/1718</t>
  </si>
  <si>
    <t>Apex Luminaires Pvt Ltd</t>
  </si>
  <si>
    <t>B/S/552/1718</t>
  </si>
  <si>
    <t>AIPL/BR/-3972-/1718</t>
  </si>
  <si>
    <t>B/SR/373/1819</t>
  </si>
  <si>
    <t>B/SR/394/1819</t>
  </si>
  <si>
    <t>AQ Mechanical &amp; Electrical Mfg India Pvt Ltd</t>
  </si>
  <si>
    <t>AIPL/P/192/1617</t>
  </si>
  <si>
    <t>AIPL/Ser/762/1718</t>
  </si>
  <si>
    <t>P/SR/190/1718</t>
  </si>
  <si>
    <t>P/SR/82/1819</t>
  </si>
  <si>
    <t>Aries Precision Technologies</t>
  </si>
  <si>
    <t>B/BR/-3134-/1819</t>
  </si>
  <si>
    <t>Pi no: 1905</t>
  </si>
  <si>
    <t>B/SR/431/1819</t>
  </si>
  <si>
    <t>Arkay Fabsteel Systems Pvt Ltd</t>
  </si>
  <si>
    <t>EXCESS</t>
  </si>
  <si>
    <t>Arkay Fabsteel Systems Pvt Ltd - Haryana</t>
  </si>
  <si>
    <t>AIPL/SS/TC/1418/13-14 C Form Q4</t>
  </si>
  <si>
    <t>AIPL/SS/TC/512/14-15 C Form Q1</t>
  </si>
  <si>
    <t>Arneg India Pvt Ltd</t>
  </si>
  <si>
    <t>AIPL/BR/-2666-/1718</t>
  </si>
  <si>
    <t>M/SR/10/1718</t>
  </si>
  <si>
    <t>M/SR/17/1718</t>
  </si>
  <si>
    <t>AIPL/BR/-3290-/1718</t>
  </si>
  <si>
    <t>M/SR/90/1718</t>
  </si>
  <si>
    <t>M/SR/201/1718</t>
  </si>
  <si>
    <t>Arrow Engineers</t>
  </si>
  <si>
    <t>M/SR/33/1819</t>
  </si>
  <si>
    <t>M/SR/78/1819</t>
  </si>
  <si>
    <t>Ascent Enggco Pvt Ltd</t>
  </si>
  <si>
    <t>B/SR/481/1718</t>
  </si>
  <si>
    <t>B/SR/154/1819</t>
  </si>
  <si>
    <t>Ascent Industries</t>
  </si>
  <si>
    <t>AIPL/BR/-3504-/1718</t>
  </si>
  <si>
    <t>Asian Switchgear Pvt Ltd</t>
  </si>
  <si>
    <t>AIPL/TC/148/16-17 C FORM Q1</t>
  </si>
  <si>
    <t>F/SR/446/1819</t>
  </si>
  <si>
    <t>Asiatic Electrical &amp; Switchgear Pvt Ltd</t>
  </si>
  <si>
    <t>AIPL/SS/TC/284/14-15 C Form Q1</t>
  </si>
  <si>
    <t>AIPL/BR/-2926-/1718</t>
  </si>
  <si>
    <t>Astra Laser Tech Pvt Ltd</t>
  </si>
  <si>
    <t>P/SR/44/1718</t>
  </si>
  <si>
    <t>B/S/Mach/24/1718</t>
  </si>
  <si>
    <t>B/S/Mach/30/1718</t>
  </si>
  <si>
    <t>Astra Metal Systems Ltd</t>
  </si>
  <si>
    <t>AIPL/TC/183/1718</t>
  </si>
  <si>
    <t>B/S/1605/1819</t>
  </si>
  <si>
    <t>B/BR/-1972-/1819</t>
  </si>
  <si>
    <t>B/BR/-3390-/1819</t>
  </si>
  <si>
    <t>Pi no: 2076</t>
  </si>
  <si>
    <t>B/BR/-3451-/1819</t>
  </si>
  <si>
    <t>Athancy Engineering Pvt. Ltd</t>
  </si>
  <si>
    <t>AIPL/TC/1405/16-17 C Form Q2</t>
  </si>
  <si>
    <t>AIPL/BR/-653-/1718</t>
  </si>
  <si>
    <t>Atharva Engineering Pvt Ltd</t>
  </si>
  <si>
    <t>1293 SERVICE ADV</t>
  </si>
  <si>
    <t>C Form AIPL/SS/TC/477/14-15</t>
  </si>
  <si>
    <t>Augmentix Engineering Pvt Ltd</t>
  </si>
  <si>
    <t>AIPL/SS/152/2011-12/ C Form- 4Q</t>
  </si>
  <si>
    <t>Avaids Technovators Pvt Ltd - Drs</t>
  </si>
  <si>
    <t>AIPL/TC/D/2041/15-16</t>
  </si>
  <si>
    <t>AIPL/D/377/1617</t>
  </si>
  <si>
    <t>Avalon Technologies and Services Pvt Ltd (SEZ)</t>
  </si>
  <si>
    <t>CH/SR/98/1718</t>
  </si>
  <si>
    <t>AIPL/BR/-4504-/1718</t>
  </si>
  <si>
    <t>B/BR/-3464-/1819</t>
  </si>
  <si>
    <t>B/BR/-2432-/1819</t>
  </si>
  <si>
    <t>Pi no: 766</t>
  </si>
  <si>
    <t>Avalon Technologies Pvt Ltd</t>
  </si>
  <si>
    <t>AIPL/SS/TC/0341/12-13- Cform 3Q</t>
  </si>
  <si>
    <t>Excess Credi</t>
  </si>
  <si>
    <t>Avian Technologies</t>
  </si>
  <si>
    <t>Po No:AT/15-16/203</t>
  </si>
  <si>
    <t>Po No: AT/16-17/029- C Form 2Q</t>
  </si>
  <si>
    <t>AIPL/BR/-665-/1718</t>
  </si>
  <si>
    <t>AIPL/BR/-677-/1718</t>
  </si>
  <si>
    <t>AIPL/BR/-1137-/1718</t>
  </si>
  <si>
    <t>AIPL/BR/-1197-/1718</t>
  </si>
  <si>
    <t>AIPL/BR/-3616-/1718</t>
  </si>
  <si>
    <t>CH/SR/126/1819</t>
  </si>
  <si>
    <t>CH/SR/177/1819</t>
  </si>
  <si>
    <t>Axon Technologies</t>
  </si>
  <si>
    <t>AIPL/TC/CEX/121/15-16</t>
  </si>
  <si>
    <t>AIPL/BR/-3898-/1718</t>
  </si>
  <si>
    <t>AIPL/BR/-3996-/1718</t>
  </si>
  <si>
    <t>B/BR/-1131-/1819</t>
  </si>
  <si>
    <t>Japan Trip</t>
  </si>
  <si>
    <t>CH/SR/225/1819</t>
  </si>
  <si>
    <t>Axon Technologies - Poonamallee</t>
  </si>
  <si>
    <t>AIPL/TC/CH/2066A/15-16</t>
  </si>
  <si>
    <t>AIPL/TC/RCT/4133/16-17</t>
  </si>
  <si>
    <t>AIPL/BR/-2874-/1718</t>
  </si>
  <si>
    <t>B/S/1054/1718</t>
  </si>
  <si>
    <t>B/S/2178/1718</t>
  </si>
  <si>
    <t>B/S/2212/1718</t>
  </si>
  <si>
    <t>B/S/Mach/91/1718</t>
  </si>
  <si>
    <t>B/S/Mach/23/1819</t>
  </si>
  <si>
    <t>B/BR/-1313-/1819</t>
  </si>
  <si>
    <t>CH/SR/230/1819</t>
  </si>
  <si>
    <t>CH/SR/235/1819</t>
  </si>
  <si>
    <t>Axtel Industries Limited</t>
  </si>
  <si>
    <t>Po No: 15-16/06/02955/PMCO</t>
  </si>
  <si>
    <t>AIPL/TC/RCT/4965/16-17</t>
  </si>
  <si>
    <t>AIPL/TC/CN/123/16-17</t>
  </si>
  <si>
    <t>AIPL/TC/8/1718</t>
  </si>
  <si>
    <t>B/BR/-3066-/1819</t>
  </si>
  <si>
    <t>Pi no: 1647 &amp; 1648</t>
  </si>
  <si>
    <t>B C Technomation Pvt Ltd</t>
  </si>
  <si>
    <t>B/BR/-42-/1819</t>
  </si>
  <si>
    <t>Pi no: 2567</t>
  </si>
  <si>
    <t>B.A. International - Drs</t>
  </si>
  <si>
    <t>AIPL/TC/2542/16-17 C Form Q4</t>
  </si>
  <si>
    <t>Bachan India(Elevators)</t>
  </si>
  <si>
    <t>AIPL/D/450/1415</t>
  </si>
  <si>
    <t>AIPL/D/510/1415</t>
  </si>
  <si>
    <t>Balaji Engineering Works</t>
  </si>
  <si>
    <t>H/SR/52/1819</t>
  </si>
  <si>
    <t>H/SR/53/1819</t>
  </si>
  <si>
    <t>H/SR/48/1819</t>
  </si>
  <si>
    <t>H/SR/57/1819</t>
  </si>
  <si>
    <t>B/BR/-1619-/1819</t>
  </si>
  <si>
    <t>Pi no: 947 &amp; 948</t>
  </si>
  <si>
    <t>H/SR/66/1819</t>
  </si>
  <si>
    <t>H/SR/67/1819</t>
  </si>
  <si>
    <t>B/BR/-3015-/1819</t>
  </si>
  <si>
    <t>H/SR/97/1819</t>
  </si>
  <si>
    <t>Balaji Engineers</t>
  </si>
  <si>
    <t>B/JV/-3652-/1819</t>
  </si>
  <si>
    <t>F/SR/473/1718</t>
  </si>
  <si>
    <t>AIPL/BR/-5567-/1718</t>
  </si>
  <si>
    <t>F/SR/310/1819</t>
  </si>
  <si>
    <t>F/SR/430/1819</t>
  </si>
  <si>
    <t>B/BR/-3579-/1819</t>
  </si>
  <si>
    <t>Balaji Industries - Drs</t>
  </si>
  <si>
    <t>Ref BI/CNCPB/055/2012-13</t>
  </si>
  <si>
    <t>Balaji Punching</t>
  </si>
  <si>
    <t>AIPL/TC/RCT/1258/16-17</t>
  </si>
  <si>
    <t>Balsara Engineering Products Ltd</t>
  </si>
  <si>
    <t>AIPL/SS/TC/1005/13-14/ C Form Q3</t>
  </si>
  <si>
    <t>AIPL/Ser/599/1718</t>
  </si>
  <si>
    <t>Banco Products (India) Ltd</t>
  </si>
  <si>
    <t>PO-1150003869</t>
  </si>
  <si>
    <t>V/AMC/1/1718</t>
  </si>
  <si>
    <t>B/S/1005/1819</t>
  </si>
  <si>
    <t>B/BR/-3167-/1819</t>
  </si>
  <si>
    <t>Pi no: 142 &amp; 1847</t>
  </si>
  <si>
    <t>B/BR/-3522-/1819</t>
  </si>
  <si>
    <t>Pi no: 2037</t>
  </si>
  <si>
    <t>BCH Electric Ltd - Drs</t>
  </si>
  <si>
    <t>Misc</t>
  </si>
  <si>
    <t>Opening Balance Diff 1-4-13</t>
  </si>
  <si>
    <t>F/SR/333/1819</t>
  </si>
  <si>
    <t>BEARDSELL LIMITED</t>
  </si>
  <si>
    <t>P/SR/164/1718</t>
  </si>
  <si>
    <t>P/SR/5/1819</t>
  </si>
  <si>
    <t>Belmaks Pvt Ltd</t>
  </si>
  <si>
    <t>1088-1011</t>
  </si>
  <si>
    <t>AMC/003-1112</t>
  </si>
  <si>
    <t>BPL/14-15/1329</t>
  </si>
  <si>
    <t>AIPL/TC/951/16-17 C Form Q2</t>
  </si>
  <si>
    <t>AIPL/TC/953/16-17- C-Form 2Q</t>
  </si>
  <si>
    <t>AIPL/TC/1167/16-17 C Form Q2</t>
  </si>
  <si>
    <t>AIPL/BR/-350-/1718</t>
  </si>
  <si>
    <t>AIPL/BR/-1968-/1718</t>
  </si>
  <si>
    <t>AIPL/BR/-3904-/1718</t>
  </si>
  <si>
    <t>F/SR/255/1819</t>
  </si>
  <si>
    <t>F/SR/281/1819</t>
  </si>
  <si>
    <t>Beth Lifestyle Private Limited</t>
  </si>
  <si>
    <t>AIPL/BR/-4597-/1718</t>
  </si>
  <si>
    <t>B/SR/284/1819</t>
  </si>
  <si>
    <t>B/SR/377/1819</t>
  </si>
  <si>
    <t>B/SR/395/1819</t>
  </si>
  <si>
    <t>Bhagvati Industries</t>
  </si>
  <si>
    <t>V/SR/115/1819</t>
  </si>
  <si>
    <t>Bharat Engineering Works</t>
  </si>
  <si>
    <t>725/14-15</t>
  </si>
  <si>
    <t>2621/15-16</t>
  </si>
  <si>
    <t>AIPL/TC/DN/46/16-17</t>
  </si>
  <si>
    <t>B/BR/-2270-/1819</t>
  </si>
  <si>
    <t>B/BR/-3400-/1819</t>
  </si>
  <si>
    <t>Pi no: 1780</t>
  </si>
  <si>
    <t>Bharat Engineers</t>
  </si>
  <si>
    <t>AMC/75/1617</t>
  </si>
  <si>
    <t>Bharat Enterprises</t>
  </si>
  <si>
    <t>AIPL/TC/CEX/21/15-16</t>
  </si>
  <si>
    <t>Bhopal Switchgears Pvt Ltd</t>
  </si>
  <si>
    <t>AIPL/TC/2277/16-17 C Form Q4</t>
  </si>
  <si>
    <t>AIPL/BR/-4996-/1718</t>
  </si>
  <si>
    <t>AIPL/OPB/-22-/1819</t>
  </si>
  <si>
    <t>C Forms Received</t>
  </si>
  <si>
    <t>Bhupindra Engineering Works</t>
  </si>
  <si>
    <t>AIPL/BR/-1310-/1718</t>
  </si>
  <si>
    <t>F/SR/178/1718</t>
  </si>
  <si>
    <t>Biecco Lawrie Limited</t>
  </si>
  <si>
    <t>AIPL/SS/TC/2270/14-15 C Form Deposit</t>
  </si>
  <si>
    <t>AIPL/TC/D/0289/15-16/ C Form Q2</t>
  </si>
  <si>
    <t>F/SR/72/1718</t>
  </si>
  <si>
    <t>Birla Aircon Industries</t>
  </si>
  <si>
    <t>F/SR/65/1819</t>
  </si>
  <si>
    <t>BLN Industries</t>
  </si>
  <si>
    <t>C Form Credit</t>
  </si>
  <si>
    <t>CB/SR/53/1819</t>
  </si>
  <si>
    <t>B/BR/-3348-/1819</t>
  </si>
  <si>
    <t>Pi no: 2058</t>
  </si>
  <si>
    <t>CB/SR/73/1819</t>
  </si>
  <si>
    <t>CB/SR/71/1819</t>
  </si>
  <si>
    <t>B/BR/-3492-/1819</t>
  </si>
  <si>
    <t>PI no: 2175</t>
  </si>
  <si>
    <t>Blue Star Limited (Dadra)</t>
  </si>
  <si>
    <t>AIPL/JV/Jun/-58-/1718</t>
  </si>
  <si>
    <t>V/SR/42/1718</t>
  </si>
  <si>
    <t>V/SR/46/1718</t>
  </si>
  <si>
    <t>B/S/1452/1718</t>
  </si>
  <si>
    <t>AIPL/DN/-43-/1718</t>
  </si>
  <si>
    <t>B/JV/-2517-/1819</t>
  </si>
  <si>
    <t>V/SR/67/1819</t>
  </si>
  <si>
    <t>B/S/1351/1819</t>
  </si>
  <si>
    <t>V/SR/111/1819</t>
  </si>
  <si>
    <t>Blue Star Limited (H.P)</t>
  </si>
  <si>
    <t>Debit Notes to Be Received</t>
  </si>
  <si>
    <t>Reconciliation Diff</t>
  </si>
  <si>
    <t>AIPL/TC/2189/16-17</t>
  </si>
  <si>
    <t>B/S/1228/1718</t>
  </si>
  <si>
    <t>F/SR/356/1718</t>
  </si>
  <si>
    <t>AIPL/BR/-4651-/1718</t>
  </si>
  <si>
    <t>F/SR/23/1819</t>
  </si>
  <si>
    <t>B/S/334/1819</t>
  </si>
  <si>
    <t>B/S/395/1819</t>
  </si>
  <si>
    <t>B/BR/-1703-/1819</t>
  </si>
  <si>
    <t>B/S/1238/1819</t>
  </si>
  <si>
    <t>B/BR/-3135-/1819</t>
  </si>
  <si>
    <t>Blue Star Ltd - Wada</t>
  </si>
  <si>
    <t>M/SR/122/1718</t>
  </si>
  <si>
    <t>M/SR/149/1718</t>
  </si>
  <si>
    <t>M/SR/54/1819</t>
  </si>
  <si>
    <t>M/SR/75/1819</t>
  </si>
  <si>
    <t>M/SR/77/1819</t>
  </si>
  <si>
    <t>M/SR/71/1819</t>
  </si>
  <si>
    <t>M/SR/100/1819</t>
  </si>
  <si>
    <t>B/BR/-3217-/1819</t>
  </si>
  <si>
    <t>Pi no: 1924</t>
  </si>
  <si>
    <t>BP Ergo LTD</t>
  </si>
  <si>
    <t>3586/14-15</t>
  </si>
  <si>
    <t>AIPL/BR/-2993-/1718</t>
  </si>
  <si>
    <t>B/BR/-28-/1819</t>
  </si>
  <si>
    <t>Pi no: 3510 &amp; 2388</t>
  </si>
  <si>
    <t>Brick &amp; Byte Innovative Products Pvt Ltd</t>
  </si>
  <si>
    <t>AIPL/M/230/1617</t>
  </si>
  <si>
    <t>AIPL/Jnl/-42-/1718</t>
  </si>
  <si>
    <t>M/SR/82/1718</t>
  </si>
  <si>
    <t>Bull Machines Pvt Ltd</t>
  </si>
  <si>
    <t>294/14-15</t>
  </si>
  <si>
    <t>TDS As Per 26 AS (AIPL/TC/499/1617</t>
  </si>
  <si>
    <t>CB/SR/123/1718</t>
  </si>
  <si>
    <t>B/BR/-3461-/1819</t>
  </si>
  <si>
    <t>Pi no: 2039</t>
  </si>
  <si>
    <t>Bull Machines Pvt Ltd - Unit II</t>
  </si>
  <si>
    <t>AIPL/SS/TC/1143/13-14-C Form-Q4</t>
  </si>
  <si>
    <t>AIPL/SS/TC/1340/14-15- C Form-Q3</t>
  </si>
  <si>
    <t>AIPL/SS/TC/887/14-15/ C Form Q2</t>
  </si>
  <si>
    <t>AIPL/BR/-4505-/1718</t>
  </si>
  <si>
    <t>CB/SR/38/1819</t>
  </si>
  <si>
    <t>CB/SR/51/1819</t>
  </si>
  <si>
    <t>CB/SR/56/1819</t>
  </si>
  <si>
    <t>CB/SR/70/1819</t>
  </si>
  <si>
    <t>C &amp; S Electric Ltd - UP Sector VIII</t>
  </si>
  <si>
    <t>AIPL/D/502/1617</t>
  </si>
  <si>
    <t>F/SR/241/1819</t>
  </si>
  <si>
    <t>C &amp; S Electric Ltd- Plot 10</t>
  </si>
  <si>
    <t>AIPL/D/280/1617</t>
  </si>
  <si>
    <t>B/JV/-2305-/1819</t>
  </si>
  <si>
    <t>C &amp; S Electric Ltd- Plot 1A</t>
  </si>
  <si>
    <t>C &amp; S Electric Ltd. Plot 1C</t>
  </si>
  <si>
    <t>F/SR/1/1819</t>
  </si>
  <si>
    <t>C &amp; S Himoinsa Pvt Ltd</t>
  </si>
  <si>
    <t>B/S/850/1718</t>
  </si>
  <si>
    <t>C.S.Components Pvt Ltd</t>
  </si>
  <si>
    <t>Available Credit</t>
  </si>
  <si>
    <t>AIPL/Ser/494/1718</t>
  </si>
  <si>
    <t>AIPL/TC/805/1718</t>
  </si>
  <si>
    <t>V/SR/168/1718</t>
  </si>
  <si>
    <t>V/SR/4/1819</t>
  </si>
  <si>
    <t>B/S/1284/1819</t>
  </si>
  <si>
    <t>B/DN/-23-/1819</t>
  </si>
  <si>
    <t>V/SR/104/1819</t>
  </si>
  <si>
    <t>V/SR/118/1819</t>
  </si>
  <si>
    <t>B/S/2196/1819</t>
  </si>
  <si>
    <t>B/S/2197/1819</t>
  </si>
  <si>
    <t>V/SR/148/1819</t>
  </si>
  <si>
    <t>V/SR/132/1819</t>
  </si>
  <si>
    <t>B/S/2382/1819</t>
  </si>
  <si>
    <t>B/S/2467/1819</t>
  </si>
  <si>
    <t>B/S/2507/1819</t>
  </si>
  <si>
    <t>B/S/2561/1819</t>
  </si>
  <si>
    <t>Cad Laser Industries</t>
  </si>
  <si>
    <t>V/SR/135/1819</t>
  </si>
  <si>
    <t>Calcutta Enterprise</t>
  </si>
  <si>
    <t>F/SR/184/1718</t>
  </si>
  <si>
    <t>Cantech Engineers Pvt Ltd</t>
  </si>
  <si>
    <t>PO-00029</t>
  </si>
  <si>
    <t>AIPL/TC/JV/1690/16-17</t>
  </si>
  <si>
    <t>AIPL/TC/933/16-17 C Form Q2</t>
  </si>
  <si>
    <t>AIPL/TC/1286/16-17 C Form Q2</t>
  </si>
  <si>
    <t>AIPL/TC/1287/16-17 C Form Q2</t>
  </si>
  <si>
    <t>AIPL/TC/1289/16-17 C Form Q2</t>
  </si>
  <si>
    <t>AIPL/TC/1339/16-17 C-Form Q2 1617</t>
  </si>
  <si>
    <t>Po No: 2423</t>
  </si>
  <si>
    <t>B/S/1050/1718</t>
  </si>
  <si>
    <t>B/S/1051/1718</t>
  </si>
  <si>
    <t>B/BR/-682-/1819</t>
  </si>
  <si>
    <t>Pi no: 352, 353, 354</t>
  </si>
  <si>
    <t>F/SR/154/1819</t>
  </si>
  <si>
    <t>F/SR/190/1819</t>
  </si>
  <si>
    <t>F/SR/318/1819</t>
  </si>
  <si>
    <t>B/BR/-2632-/1819</t>
  </si>
  <si>
    <t>B/BR/-2744-/1819</t>
  </si>
  <si>
    <t>F/SR/359/1819</t>
  </si>
  <si>
    <t>F/SR/369/1819</t>
  </si>
  <si>
    <t>B/S/2183/1819</t>
  </si>
  <si>
    <t>F/SR/449/1819</t>
  </si>
  <si>
    <t>F/SR/457/1819</t>
  </si>
  <si>
    <t>CARRIER AIRCONDITIONING &amp; REFRIGERATION LTD.</t>
  </si>
  <si>
    <t>1861/14-15courier Charges</t>
  </si>
  <si>
    <t>AIPL/Ser/536/1718</t>
  </si>
  <si>
    <t>Champion Components Pvt Ltd</t>
  </si>
  <si>
    <t>AIPL/Ser/307/1718</t>
  </si>
  <si>
    <t>B/S/184/1718</t>
  </si>
  <si>
    <t>AIPL/JV/-7-/1718</t>
  </si>
  <si>
    <t>F/SR/309/1718</t>
  </si>
  <si>
    <t>AIPL/BR/-4929-/1718</t>
  </si>
  <si>
    <t>B/S/2677/1718</t>
  </si>
  <si>
    <t>B/JV/-1183-/1819</t>
  </si>
  <si>
    <t>AIPL/BR/-5391-/1718</t>
  </si>
  <si>
    <t>AIPL/OPB/-25-/1819</t>
  </si>
  <si>
    <t>B/BR/-1434-/1819</t>
  </si>
  <si>
    <t>B/S/1418/1819</t>
  </si>
  <si>
    <t>F/SR/370/1819</t>
  </si>
  <si>
    <t>Chandra Electrical &amp; Electronics</t>
  </si>
  <si>
    <t>B/S/170/1718</t>
  </si>
  <si>
    <t>Chawla Auto Components</t>
  </si>
  <si>
    <t>B/BR/-595-/1819</t>
  </si>
  <si>
    <t>B/BR/-3533-/1819</t>
  </si>
  <si>
    <t>Chetak Autoengineering Products Co. Pvt. Ltd</t>
  </si>
  <si>
    <t>AIPL/D/38/1415</t>
  </si>
  <si>
    <t>Chhaparia Industries Pvt Ltd</t>
  </si>
  <si>
    <t>C-Form Credit 2015-16</t>
  </si>
  <si>
    <t>B/BR/-2559-/1819</t>
  </si>
  <si>
    <t>M/SR/87/1819</t>
  </si>
  <si>
    <t>Chinni Industries</t>
  </si>
  <si>
    <t>AIPL/TC/CEX/11/16-17 - Siemens Finance</t>
  </si>
  <si>
    <t>H/SR/127/1718</t>
  </si>
  <si>
    <t>H/SR/1/1819</t>
  </si>
  <si>
    <t>H/SR/100/1819</t>
  </si>
  <si>
    <t>Chirag Refrigeration (P) Ltd</t>
  </si>
  <si>
    <t>AIPL/BR/-3682-/1718</t>
  </si>
  <si>
    <t>Citizen Industries</t>
  </si>
  <si>
    <t>B/S/1080/1819</t>
  </si>
  <si>
    <t>V/SR/120/1819</t>
  </si>
  <si>
    <t>Citizen Industries- Bangalore</t>
  </si>
  <si>
    <t>B/SR/101/1819</t>
  </si>
  <si>
    <t>Claas India Private Limited</t>
  </si>
  <si>
    <t>AIPL/Ser/88/1718</t>
  </si>
  <si>
    <t>B/S/2696/1718</t>
  </si>
  <si>
    <t>F/SR/47/1819</t>
  </si>
  <si>
    <t>F/AMC/4/1819</t>
  </si>
  <si>
    <t>F/SR/161/1819</t>
  </si>
  <si>
    <t>F/SR/162/1819</t>
  </si>
  <si>
    <t>B/BR/-1997-/1819</t>
  </si>
  <si>
    <t>RGM II AMP, PI No 1140 &amp; 1147</t>
  </si>
  <si>
    <t>B/S/1441/1819</t>
  </si>
  <si>
    <t>B/BR/-2779-/1819</t>
  </si>
  <si>
    <t>B/BR/-3300-/1819</t>
  </si>
  <si>
    <t>Classic Display Systems Private Limited</t>
  </si>
  <si>
    <t>F/SR/309/1819</t>
  </si>
  <si>
    <t>Classi-Mech Equipments Pvt Ltd</t>
  </si>
  <si>
    <t>AIPL/TC/M/2082/15-16</t>
  </si>
  <si>
    <t>Colton Industries</t>
  </si>
  <si>
    <t>B/SR/407/1819</t>
  </si>
  <si>
    <t>Credit Available</t>
  </si>
  <si>
    <t>Competent Engineers</t>
  </si>
  <si>
    <t>F/SR/416/1718</t>
  </si>
  <si>
    <t>F/SR/430/1718</t>
  </si>
  <si>
    <t>F/SR/122/1819</t>
  </si>
  <si>
    <t>Composite Technologies Pvt Ltd</t>
  </si>
  <si>
    <t>AIPL/TC/RCT/2401/16-17</t>
  </si>
  <si>
    <t>Comrack Infonet Pvt Ltd</t>
  </si>
  <si>
    <t>TDS Diff</t>
  </si>
  <si>
    <t>P.O NO: COM/PO/16-17/0711</t>
  </si>
  <si>
    <t>AIPL/TC/2159/16-17- C Form 3Q</t>
  </si>
  <si>
    <t>B/S/1198/1718</t>
  </si>
  <si>
    <t>F/SR/459/1819</t>
  </si>
  <si>
    <t>Concept And Solutions Metfab Private Limited</t>
  </si>
  <si>
    <t>AIPL/TC/362/16-17 C FORM Q1</t>
  </si>
  <si>
    <t>Continental Electrical Industries Pvt Ltd</t>
  </si>
  <si>
    <t>AIPL/TC/D/1873/15-16- C Form Q4</t>
  </si>
  <si>
    <t>AIPL/BR/-629-/1718</t>
  </si>
  <si>
    <t>AIPL/BR/-630-/1718</t>
  </si>
  <si>
    <t>Core Metal Krafts Ltd</t>
  </si>
  <si>
    <t>F/SR/99/1819</t>
  </si>
  <si>
    <t>F/SR/153/1819</t>
  </si>
  <si>
    <t>F/SR/203/1819</t>
  </si>
  <si>
    <t>F/SR/322/1819</t>
  </si>
  <si>
    <t>B/BR/-3227-/1819</t>
  </si>
  <si>
    <t>F/SR/412/1819</t>
  </si>
  <si>
    <t>F/SR/463/1819</t>
  </si>
  <si>
    <t>Craftsman Automation Limited-Unit-3</t>
  </si>
  <si>
    <t>CB/SR/31/1819</t>
  </si>
  <si>
    <t>Creative Engineering Industries</t>
  </si>
  <si>
    <t>B/S/406/1718</t>
  </si>
  <si>
    <t>AIPL/JV/-984-/1718</t>
  </si>
  <si>
    <t>M/SR/37/1718</t>
  </si>
  <si>
    <t>M/SR/77/1718</t>
  </si>
  <si>
    <t>M/SR/119/1718</t>
  </si>
  <si>
    <t>M/SR/199/1718</t>
  </si>
  <si>
    <t>M/SR/11/1819</t>
  </si>
  <si>
    <t>B/BR/-2226-/1819</t>
  </si>
  <si>
    <t>Creative Manufacturing Solution India Pvt Ltd</t>
  </si>
  <si>
    <t>AIPL/BR/-5091-/1718</t>
  </si>
  <si>
    <t>B/BR/-818-/1819</t>
  </si>
  <si>
    <t>Pi no: 306,(25 % advance)</t>
  </si>
  <si>
    <t>P/SR/93/1819</t>
  </si>
  <si>
    <t>B/S/2441/1819</t>
  </si>
  <si>
    <t>B/JV/-3548-/1819</t>
  </si>
  <si>
    <t>P/SR/129/1819</t>
  </si>
  <si>
    <t>Crish Metal Works Pvt Ltd</t>
  </si>
  <si>
    <t>AIPL/M/351/1415</t>
  </si>
  <si>
    <t>AIPL/TC/RCT/5150/16-17</t>
  </si>
  <si>
    <t>Crown Star Industries Pvt Ltd</t>
  </si>
  <si>
    <t>AIPL/BR/-2718-/1718</t>
  </si>
  <si>
    <t>D Mech Lift Components Pvt Ltd</t>
  </si>
  <si>
    <t>PO NO 455</t>
  </si>
  <si>
    <t>P.O NO: 159-Maint</t>
  </si>
  <si>
    <t>AIPL/SS/TC/2306/14-15 C Form Deposit</t>
  </si>
  <si>
    <t>AIPL/V/31/1617</t>
  </si>
  <si>
    <t>DAIKIN AIRCHONDITIONING INDIA P. LTD.</t>
  </si>
  <si>
    <t>AIPL/TC/V/1480/15-16</t>
  </si>
  <si>
    <t>F/SR/320/1718</t>
  </si>
  <si>
    <t>B/S/2592/1819</t>
  </si>
  <si>
    <t>Danish Steel Cluster Pvt Ltd</t>
  </si>
  <si>
    <t>DN/45</t>
  </si>
  <si>
    <t>Dasmesh Mechanical Works</t>
  </si>
  <si>
    <t>AIPL/BR/-672-/1718</t>
  </si>
  <si>
    <t>B/S/1165/1718</t>
  </si>
  <si>
    <t>B/S/1261/1718</t>
  </si>
  <si>
    <t>AIPL/BR/-4631-/1718</t>
  </si>
  <si>
    <t>AIPL/SR/49/1718</t>
  </si>
  <si>
    <t>AIPL/BR/-5395-/1718</t>
  </si>
  <si>
    <t>F/SR/532/1718</t>
  </si>
  <si>
    <t>B/S/Mach/84/1718</t>
  </si>
  <si>
    <t>B/S/421/1819</t>
  </si>
  <si>
    <t>B/S/Mach/25/1819</t>
  </si>
  <si>
    <t>B/S/521/1819</t>
  </si>
  <si>
    <t>B/BR/-1449-/1819</t>
  </si>
  <si>
    <t>B/BR/-2431-/1819</t>
  </si>
  <si>
    <t>Pi no: 1510</t>
  </si>
  <si>
    <t>B/BR/-2823-/1819</t>
  </si>
  <si>
    <t>Pi no: 1852</t>
  </si>
  <si>
    <t>De Bono Flexcom (I) Ltd</t>
  </si>
  <si>
    <t>AIPL/D/08/1617</t>
  </si>
  <si>
    <t>Deccan Hydraulics Pvt Ltd</t>
  </si>
  <si>
    <t>Po No: 10655, Dt 15.10.16</t>
  </si>
  <si>
    <t>B/S/1270/1819</t>
  </si>
  <si>
    <t>B/BR/-3089-/1819</t>
  </si>
  <si>
    <t>Degas India Pvt Ltd</t>
  </si>
  <si>
    <t>320/14-15</t>
  </si>
  <si>
    <t>B/SR/316/1718</t>
  </si>
  <si>
    <t>Dewas Techno Products Private Limited</t>
  </si>
  <si>
    <t>AIPL/TC/D/0099/15-16- C-Form-2Q</t>
  </si>
  <si>
    <t>B/BR/-3546-/1819</t>
  </si>
  <si>
    <t>DG Fabbs Pvt Ltd</t>
  </si>
  <si>
    <t>Po No: DGF/PO/15-16/007</t>
  </si>
  <si>
    <t>Dhanalakshmi Precision Pvt Ltd</t>
  </si>
  <si>
    <t>B/SR/1/1819</t>
  </si>
  <si>
    <t>Dhanashri Tooling System Private Limited</t>
  </si>
  <si>
    <t>AIPL/P/22/1415</t>
  </si>
  <si>
    <t>Dhanraj Switchgear Pvt Ltd -Drs</t>
  </si>
  <si>
    <t>375-1011</t>
  </si>
  <si>
    <t>Dharia Switchgear &amp; Controls (P) Ltd</t>
  </si>
  <si>
    <t>AIPL/SS/TC/1157/13-14</t>
  </si>
  <si>
    <t>M/SR/74/1819</t>
  </si>
  <si>
    <t>Dighvijay Plastics &amp; Allied Products Pvt Ltd</t>
  </si>
  <si>
    <t>AIPL/B/11/1516</t>
  </si>
  <si>
    <t>Dongkwang Precision India Pvt.Ltd</t>
  </si>
  <si>
    <t>AIPL/TC/310/1718</t>
  </si>
  <si>
    <t>AIPL/BR/-1680-/1718</t>
  </si>
  <si>
    <t>B/S/120/1718</t>
  </si>
  <si>
    <t>P/SR/37/1718</t>
  </si>
  <si>
    <t>B/S/1768/1718</t>
  </si>
  <si>
    <t>DSA Electro Controls Pvt Ltd</t>
  </si>
  <si>
    <t>M/SR/66/1819</t>
  </si>
  <si>
    <t>M/SR/83/1819</t>
  </si>
  <si>
    <t>Dulocos Conveyors &amp; Moulds Pvt Ltd</t>
  </si>
  <si>
    <t>1464/14-15</t>
  </si>
  <si>
    <t>AIPL/BR/-3267-/1718</t>
  </si>
  <si>
    <t>AIPL/DN/-41-/1718</t>
  </si>
  <si>
    <t>P/SR/130/1718</t>
  </si>
  <si>
    <t>Dustven Pvt Ltd</t>
  </si>
  <si>
    <t>AIPL/S/650/13/14</t>
  </si>
  <si>
    <t>Dwaraka Engineerings - Drs</t>
  </si>
  <si>
    <t>AIPL/TC/CEX/125/16-17</t>
  </si>
  <si>
    <t>B/S/1759/1718</t>
  </si>
  <si>
    <t>CH/SR/241/1819</t>
  </si>
  <si>
    <t>Dyna Filters Pvt Ltd</t>
  </si>
  <si>
    <t>B/CR/-32-/1819</t>
  </si>
  <si>
    <t>P/SR/35/1819, Pi no: 1097</t>
  </si>
  <si>
    <t>P/SR/74/1819</t>
  </si>
  <si>
    <t>P/SR/116/1819</t>
  </si>
  <si>
    <t>Dynamatic Technologies Limited</t>
  </si>
  <si>
    <t>B/SR/294/1819</t>
  </si>
  <si>
    <t>Dynamic Power Projects (P) Ltd</t>
  </si>
  <si>
    <t>AIPL/TC/D/1259/15-16 C Form Q3</t>
  </si>
  <si>
    <t>E Appliances</t>
  </si>
  <si>
    <t>F/SR/288/1819</t>
  </si>
  <si>
    <t>F/SR/407/1819</t>
  </si>
  <si>
    <t>Ece Industries Ltd</t>
  </si>
  <si>
    <t>AIPL/TC/D/2074/15-16- C FORM 4Q</t>
  </si>
  <si>
    <t>P.O NO: GZB/0939/114</t>
  </si>
  <si>
    <t>Efficient Engineering &amp; Shital Mechatronics Pvt Ltd</t>
  </si>
  <si>
    <t>P/SR/118/1718</t>
  </si>
  <si>
    <t>P/SR/157/1718</t>
  </si>
  <si>
    <t>P/SR/11/1819</t>
  </si>
  <si>
    <t>P/SR/83/1819</t>
  </si>
  <si>
    <t>P/SR/94/1819</t>
  </si>
  <si>
    <t>B/S/1701/1819</t>
  </si>
  <si>
    <t>Efficut Technologies Pvt Ltd</t>
  </si>
  <si>
    <t>Po No: 001 ,dt 21.01.16</t>
  </si>
  <si>
    <t>B/S/1323/1718</t>
  </si>
  <si>
    <t>CB/SR/96/1718</t>
  </si>
  <si>
    <t>CB/SR/97/1718</t>
  </si>
  <si>
    <t>CB/SR/98/1718</t>
  </si>
  <si>
    <t>CB/SR/106/1718</t>
  </si>
  <si>
    <t>CB/SR/2/1819</t>
  </si>
  <si>
    <t>B/BR/-1355-/1819</t>
  </si>
  <si>
    <t>CB/SR/33/1819</t>
  </si>
  <si>
    <t>Electra Enterprises</t>
  </si>
  <si>
    <t>B/BR/-2828-/1819</t>
  </si>
  <si>
    <t>B/S/2295/1819</t>
  </si>
  <si>
    <t>P/SR/112/1819</t>
  </si>
  <si>
    <t>Electra Power Pvt Ltd</t>
  </si>
  <si>
    <t>Electricfield Company</t>
  </si>
  <si>
    <t>AIPL/D/237/1516</t>
  </si>
  <si>
    <t>Electro Allied Products - Drs</t>
  </si>
  <si>
    <t>AIPL/SS/TC/474/13-14 C-FORM Q2 13-14</t>
  </si>
  <si>
    <t>AIPL/TC/RCT/3446/16-17</t>
  </si>
  <si>
    <t>AIPL/BR/-3315-/1718</t>
  </si>
  <si>
    <t>F/SR/211/1819</t>
  </si>
  <si>
    <t>B/BR/-2055-/1819</t>
  </si>
  <si>
    <t>Pi no: 1260</t>
  </si>
  <si>
    <t>F/SR/329/1819</t>
  </si>
  <si>
    <t>F/SR/327/1819</t>
  </si>
  <si>
    <t>B/BR/-2899-/1819</t>
  </si>
  <si>
    <t>Pi no: 1175</t>
  </si>
  <si>
    <t>Electrofab Innovations (India) Pvt Ltd</t>
  </si>
  <si>
    <t>Po No.1415-089</t>
  </si>
  <si>
    <t>Po No: 1006150785</t>
  </si>
  <si>
    <t>AIPL/TC/P/0716/15-16- C Form 3Q</t>
  </si>
  <si>
    <t>AIPL/TC/756/16-17 C-Form Credit Q2 1617</t>
  </si>
  <si>
    <t>AMC/01/1617 TDS</t>
  </si>
  <si>
    <t>AIPL/TC/2882/16-17 C-Form Q4 1617</t>
  </si>
  <si>
    <t>AIPL/BR/-567-/1718</t>
  </si>
  <si>
    <t>AIPL/BR/-2798-/1718</t>
  </si>
  <si>
    <t>Electro-Mech Corporation</t>
  </si>
  <si>
    <t>AIPL/BR/-2834-/1718</t>
  </si>
  <si>
    <t>Electrospark - Haryana</t>
  </si>
  <si>
    <t>AIPL/SR/58/1718</t>
  </si>
  <si>
    <t>AIPL/BR/-5081-/1718</t>
  </si>
  <si>
    <t>B/BR/-78-/1819</t>
  </si>
  <si>
    <t>PI No-3355 and 3550</t>
  </si>
  <si>
    <t>B/BR/-1996-/1819</t>
  </si>
  <si>
    <t>P.I no-1150,1151,626,625</t>
  </si>
  <si>
    <t>B/S/Mach/105/1819</t>
  </si>
  <si>
    <t>F/SR/279/1819</t>
  </si>
  <si>
    <t>F/SR/291/1819</t>
  </si>
  <si>
    <t>F/SR/285/1819</t>
  </si>
  <si>
    <t>F/SR/352/1819</t>
  </si>
  <si>
    <t>F/SR/354/1819</t>
  </si>
  <si>
    <t>F/SR/366/1819</t>
  </si>
  <si>
    <t>F/SR/384/1819</t>
  </si>
  <si>
    <t>F/SR/385/1819</t>
  </si>
  <si>
    <t>F/SR/396/1819</t>
  </si>
  <si>
    <t>B/DN/-32-/1819</t>
  </si>
  <si>
    <t>B/BR/-3212-/1819</t>
  </si>
  <si>
    <t>Po no: KKB/2018/15, Date: 01.10.2018</t>
  </si>
  <si>
    <t>F/SR/455/1819</t>
  </si>
  <si>
    <t>B/BR/-3416-/1819</t>
  </si>
  <si>
    <t>Pi no: 2016</t>
  </si>
  <si>
    <t>ELIN Electronics Ltd.</t>
  </si>
  <si>
    <t>PO No: PO - GPO 16/004658</t>
  </si>
  <si>
    <t>AIPL/BR/-3037-/1718</t>
  </si>
  <si>
    <t>B/BR/-425-/1819</t>
  </si>
  <si>
    <t>B/BR/-2549-/1819</t>
  </si>
  <si>
    <t>Pi no: 1611</t>
  </si>
  <si>
    <t>F/SR/344/1819</t>
  </si>
  <si>
    <t>F/SR/422/1819</t>
  </si>
  <si>
    <t>Elins Sheet Metal Industries</t>
  </si>
  <si>
    <t>AIPL/TC/CEX/77/15-16</t>
  </si>
  <si>
    <t>AIPL/Ser/415/1718</t>
  </si>
  <si>
    <t>Elins Switch Boards Pvt Ltd</t>
  </si>
  <si>
    <t>B/S/78/1718</t>
  </si>
  <si>
    <t>B/SR/412/1819</t>
  </si>
  <si>
    <t>Elsteel Modular Products India Pvt Ltd</t>
  </si>
  <si>
    <t>B/S/2091/1819</t>
  </si>
  <si>
    <t>Eltek SGS Mechanics Pvt Ltd</t>
  </si>
  <si>
    <t>AIPL/BR/-780-/1718</t>
  </si>
  <si>
    <t>Emesa India Elevator Components Pvt Ltd</t>
  </si>
  <si>
    <t>B/S/76/1718</t>
  </si>
  <si>
    <t>B/S/878/1718</t>
  </si>
  <si>
    <t>AIPL/BR/-3266-/1718</t>
  </si>
  <si>
    <t>P/SR/147/1718</t>
  </si>
  <si>
    <t>P/SR/148/1718</t>
  </si>
  <si>
    <t>Empower Gensets Pvt Ltd.</t>
  </si>
  <si>
    <t>B/BR/-2133-/1819</t>
  </si>
  <si>
    <t>Enam Casting Pvt Ltd -Drs</t>
  </si>
  <si>
    <t>AIPL/P/226/1617</t>
  </si>
  <si>
    <t>AIPL/BR/-237-/1718</t>
  </si>
  <si>
    <t>P/SR/5/1718</t>
  </si>
  <si>
    <t>P/SR/33/1718</t>
  </si>
  <si>
    <t>P/SR/70/1718</t>
  </si>
  <si>
    <t>P/SR/101/1718</t>
  </si>
  <si>
    <t>P/SR/102/1718</t>
  </si>
  <si>
    <t>B/BR/-1871-/1819</t>
  </si>
  <si>
    <t>P/SR/131/1819</t>
  </si>
  <si>
    <t>P/SR/132/1819</t>
  </si>
  <si>
    <t>ENCLOSURE INDIA</t>
  </si>
  <si>
    <t>AIPL/Ser/244/1718</t>
  </si>
  <si>
    <t>AIPL/Ser/388/1718</t>
  </si>
  <si>
    <t>B/SR/410/1718</t>
  </si>
  <si>
    <t>Energypac Engineering Ltd</t>
  </si>
  <si>
    <t>AIPL/D/142/1617</t>
  </si>
  <si>
    <t>TDS As Per 26AS AIPL/D/142/1617</t>
  </si>
  <si>
    <t>Serviec Advance</t>
  </si>
  <si>
    <t>M/BR/-126-/1819</t>
  </si>
  <si>
    <t>B/BR/-2504-/1819</t>
  </si>
  <si>
    <t>B/JV/-2811-/1819</t>
  </si>
  <si>
    <t>Enginemates Heat Transfer Pvt Ltd - Dharwad</t>
  </si>
  <si>
    <t>B/S/865/1718</t>
  </si>
  <si>
    <t>B/SR/337/1819</t>
  </si>
  <si>
    <t>Enginemates Heat Transfer Pvt Ltd</t>
  </si>
  <si>
    <t>M/SR/47/1819</t>
  </si>
  <si>
    <t>EPS Worldwide Pvt. Ltd.</t>
  </si>
  <si>
    <t>B/JV/-2823-/1819</t>
  </si>
  <si>
    <t>P/SR/152/1718</t>
  </si>
  <si>
    <t>B/S/2655/1718</t>
  </si>
  <si>
    <t>P/SR/178/1718</t>
  </si>
  <si>
    <t>P/SR/3/1819</t>
  </si>
  <si>
    <t>P/SR/8/1819</t>
  </si>
  <si>
    <t>P/SR/17/1819</t>
  </si>
  <si>
    <t>P/SR/21/1819</t>
  </si>
  <si>
    <t>P/SR/22/1819</t>
  </si>
  <si>
    <t>P/SR/51/1819</t>
  </si>
  <si>
    <t>B/BR/-2229-/1819</t>
  </si>
  <si>
    <t>Pi no: 1388</t>
  </si>
  <si>
    <t>P/SR/115/1819</t>
  </si>
  <si>
    <t>Epsilon Engineering Pvt Ltd</t>
  </si>
  <si>
    <t>AIPL/TC/989/16-17- C Form 2Q</t>
  </si>
  <si>
    <t>Escon Gensets Pvt Ltd</t>
  </si>
  <si>
    <t>Stamp Duty</t>
  </si>
  <si>
    <t>AIPL/TC/643/1718</t>
  </si>
  <si>
    <t>Ess Ess Kay Engg. Co. Ltd</t>
  </si>
  <si>
    <t>F/SR/129/1718</t>
  </si>
  <si>
    <t>AIPL/BR/-4661-/1718</t>
  </si>
  <si>
    <t>F/SR/474/1718</t>
  </si>
  <si>
    <t>F/SR/498/1718</t>
  </si>
  <si>
    <t>B/S/724/1819</t>
  </si>
  <si>
    <t>B/BR/-156-/1819</t>
  </si>
  <si>
    <t>Po no: 6787, Date: 05.04.2018</t>
  </si>
  <si>
    <t>Essaar Elevators India Pvt Ltd</t>
  </si>
  <si>
    <t>CH/SR/92/1819</t>
  </si>
  <si>
    <t>CH/SR/119/1819</t>
  </si>
  <si>
    <t>CH/SR/243/1819</t>
  </si>
  <si>
    <t>ETA Engineering Pvt Ltd</t>
  </si>
  <si>
    <t>CH/SR/26/1819</t>
  </si>
  <si>
    <t>CH/SR/156/1819</t>
  </si>
  <si>
    <t>CH/SR/211/1819</t>
  </si>
  <si>
    <t>CH/SR/242/1819</t>
  </si>
  <si>
    <t>B/BR/-3580-/1819</t>
  </si>
  <si>
    <t>ETE Electrogears Pvt Ltd</t>
  </si>
  <si>
    <t>F/SR/124/1819</t>
  </si>
  <si>
    <t>Evergreen Engineering Co. Pvt Ltd.</t>
  </si>
  <si>
    <t>Po No: E734, dt 03.08.15</t>
  </si>
  <si>
    <t>AIPL/TC/P/2060/15-16- C Form 4Q</t>
  </si>
  <si>
    <t>AIPL/P/97/1516</t>
  </si>
  <si>
    <t>AIPL/TC/77/1718</t>
  </si>
  <si>
    <t>Evident Laser Auto Private Limited</t>
  </si>
  <si>
    <t>AIPL/TC/CEX/102/15-16</t>
  </si>
  <si>
    <t>B/SR/388/1718</t>
  </si>
  <si>
    <t>B/SR/288/1819</t>
  </si>
  <si>
    <t>B/SR/302/1819</t>
  </si>
  <si>
    <t>Excel Engineering Company</t>
  </si>
  <si>
    <t>AIPL/BR/-4917-/1718</t>
  </si>
  <si>
    <t>B/BR/-1225-/1819</t>
  </si>
  <si>
    <t>Excel Metal Engineering Pvt Ltd</t>
  </si>
  <si>
    <t>AIPL/TC/DN/39/15-16</t>
  </si>
  <si>
    <t>Fab-O-Weld Engineers</t>
  </si>
  <si>
    <t>AIPL/P/170/1617</t>
  </si>
  <si>
    <t>AIPL/BR/-201-/1718</t>
  </si>
  <si>
    <t>B/S/45/1718</t>
  </si>
  <si>
    <t>AIPL/BR/-3396-/1718</t>
  </si>
  <si>
    <t>P/SR/196/1718</t>
  </si>
  <si>
    <t>P/SR/27/1819</t>
  </si>
  <si>
    <t>P/SR/60/1819</t>
  </si>
  <si>
    <t>B/BR/-3505-/1819</t>
  </si>
  <si>
    <t>Pi no: 2152</t>
  </si>
  <si>
    <t>Fabricon</t>
  </si>
  <si>
    <t>F/SR/185/1718</t>
  </si>
  <si>
    <t>F/SR/158/1819</t>
  </si>
  <si>
    <t>F/SR/379/1819</t>
  </si>
  <si>
    <t>Fabtech Industries - Drs</t>
  </si>
  <si>
    <t>AIPL/Ser/757/1718</t>
  </si>
  <si>
    <t>AIPL/BR/-3850-/1718</t>
  </si>
  <si>
    <t>Fabtech Technologies International Ltd</t>
  </si>
  <si>
    <t>AIPL/TC/260/1718</t>
  </si>
  <si>
    <t>B/BR/-3385-/1819</t>
  </si>
  <si>
    <t>Pi no: 1879</t>
  </si>
  <si>
    <t>B/BR/-3534-/1819</t>
  </si>
  <si>
    <t>Pi no: 1821 &amp; 1823</t>
  </si>
  <si>
    <t>Femps Fabtech Private Limited</t>
  </si>
  <si>
    <t>B/BR/-2777-/1819</t>
  </si>
  <si>
    <t>Pi no: 1732</t>
  </si>
  <si>
    <t>B/BR/-2943-/1819</t>
  </si>
  <si>
    <t>Pi no: 1840</t>
  </si>
  <si>
    <t>Ferraria Metal Industries LLP</t>
  </si>
  <si>
    <t>B/BR/-2365-/1819</t>
  </si>
  <si>
    <t>Po no:FMI/18-19/041, Date: 21.08.2018</t>
  </si>
  <si>
    <t>B/CR/-59-/1819</t>
  </si>
  <si>
    <t>Fibrecare Technologies</t>
  </si>
  <si>
    <t>AIPL/BR/-4356-/1718</t>
  </si>
  <si>
    <t>CB/SR/35/1819</t>
  </si>
  <si>
    <t>Fine Automotive Inds. Radiators P.Ltd</t>
  </si>
  <si>
    <t>B/BR/-2628-/1819</t>
  </si>
  <si>
    <t>Finepac Structures Pvt Ltd</t>
  </si>
  <si>
    <t>AIPL/P/79/1516</t>
  </si>
  <si>
    <t>AIPL/P/217/1617</t>
  </si>
  <si>
    <t>AIPL/Ser/723/1718</t>
  </si>
  <si>
    <t>AIPL/Ser/800/1718</t>
  </si>
  <si>
    <t>AIPL/Ser/801/1718</t>
  </si>
  <si>
    <t>P/SR/7/1718</t>
  </si>
  <si>
    <t>P/SR/19/1718</t>
  </si>
  <si>
    <t>P/SR/21/1718</t>
  </si>
  <si>
    <t>P/SR/35/1718</t>
  </si>
  <si>
    <t>P/SR/38/1819</t>
  </si>
  <si>
    <t>P/SR/44/1819</t>
  </si>
  <si>
    <t>B/BR/-1922-/1819</t>
  </si>
  <si>
    <t>Pi no: 1190</t>
  </si>
  <si>
    <t>P/SR/81/1819</t>
  </si>
  <si>
    <t>FläktGroup India Private Limited</t>
  </si>
  <si>
    <t>Flour Tech Engineers Pvt Ltd</t>
  </si>
  <si>
    <t>AIPL/D/391/1617</t>
  </si>
  <si>
    <t>AIPL/Ser/341/1718</t>
  </si>
  <si>
    <t>AIPL/Ser/343/1718</t>
  </si>
  <si>
    <t>F/SR/155/1718</t>
  </si>
  <si>
    <t>F/SR/24/1819</t>
  </si>
  <si>
    <t>F/SR/342/1819</t>
  </si>
  <si>
    <t>F/SR/357/1819</t>
  </si>
  <si>
    <t>F/SR/361/1819</t>
  </si>
  <si>
    <t>F/SR/395/1819</t>
  </si>
  <si>
    <t>B/BR/-3355-/1819</t>
  </si>
  <si>
    <t>Flurobond Industries</t>
  </si>
  <si>
    <t>AIPL/Ser/220/1718</t>
  </si>
  <si>
    <t>AIPL/BR/-1898-/1718</t>
  </si>
  <si>
    <t>B/S/244/1718</t>
  </si>
  <si>
    <t>M/SR/19/1718</t>
  </si>
  <si>
    <t>M/SR/24/1718</t>
  </si>
  <si>
    <t>M/SR/25/1718</t>
  </si>
  <si>
    <t>M/SR/28/1718</t>
  </si>
  <si>
    <t>M/SR/34/1718</t>
  </si>
  <si>
    <t>M/SR/75/1718</t>
  </si>
  <si>
    <t>M/SR/79/1718</t>
  </si>
  <si>
    <t>M/SR/150/1718</t>
  </si>
  <si>
    <t>M/SR/165/1718</t>
  </si>
  <si>
    <t>M/SR/204/1718</t>
  </si>
  <si>
    <t>Formoplastic Controls Pvt Ltd - Drs</t>
  </si>
  <si>
    <t>Po No 810</t>
  </si>
  <si>
    <t>AIPL/TC/CH/1481/15-16- C Form 4Q</t>
  </si>
  <si>
    <t>Franke Faber India Ltd Spare</t>
  </si>
  <si>
    <t>Po No D-66/11-12</t>
  </si>
  <si>
    <t>Frick India Limited</t>
  </si>
  <si>
    <t>AIPL/SS/TC/408/14-15</t>
  </si>
  <si>
    <t>Pono: -23337/A1</t>
  </si>
  <si>
    <t>AIPL/Ser/326/1718</t>
  </si>
  <si>
    <t>AIPL/Ser/375/1718</t>
  </si>
  <si>
    <t>F/SR/423/1819</t>
  </si>
  <si>
    <t>Frigoglass India Pvt Ltd</t>
  </si>
  <si>
    <t>Excess Credit</t>
  </si>
  <si>
    <t>B/S/212/1718</t>
  </si>
  <si>
    <t>F/SR/319/1718</t>
  </si>
  <si>
    <t>F/SR/341/1718</t>
  </si>
  <si>
    <t>F/SR/366/1718</t>
  </si>
  <si>
    <t>F/SR/282/1819</t>
  </si>
  <si>
    <t>F/SR/362/1819</t>
  </si>
  <si>
    <t>F/SR/381/1819</t>
  </si>
  <si>
    <t>F/SR/382/1819</t>
  </si>
  <si>
    <t>Frontier Modular Designs Pvt Ltd</t>
  </si>
  <si>
    <t>B/SR/94/1819</t>
  </si>
  <si>
    <t>B/S/847/1819</t>
  </si>
  <si>
    <t>B/SR/297/1819</t>
  </si>
  <si>
    <t>Fujitec India Pvt Ltd</t>
  </si>
  <si>
    <t>LP-FIN-1268A/14-15</t>
  </si>
  <si>
    <t>AIPL/SS/TC/0621/15-16 C Form Q1</t>
  </si>
  <si>
    <t>AIPL/TC/CH/2087/15-16- C Fom 4Q</t>
  </si>
  <si>
    <t>PO-FIN-M-16004021</t>
  </si>
  <si>
    <t>AIPL/TC/627/16-17 C Form 1Q</t>
  </si>
  <si>
    <t>AIPL/TC/CH/0958/15-16 C Form 3Q</t>
  </si>
  <si>
    <t>AIPL/TC/CH/1114/15-16 C Form 3Q</t>
  </si>
  <si>
    <t>AIPL/CH/349/1617</t>
  </si>
  <si>
    <t>CH/SR/54/1718</t>
  </si>
  <si>
    <t>B/S/1450/1718</t>
  </si>
  <si>
    <t>CH/AMC/4/1718</t>
  </si>
  <si>
    <t>CH/AMC/5/1718</t>
  </si>
  <si>
    <t>CH/SR/83/1718</t>
  </si>
  <si>
    <t>AIPL/BR/-3957-/1718</t>
  </si>
  <si>
    <t>B/JV/-277-/1819</t>
  </si>
  <si>
    <t>Fujitech India Pvt Ltd Spare</t>
  </si>
  <si>
    <t>G D Lab Solutions Pvt Ltd</t>
  </si>
  <si>
    <t>AIPL/TC/1750/16-17</t>
  </si>
  <si>
    <t>B/S/42/1718</t>
  </si>
  <si>
    <t>G S Radiators Limited</t>
  </si>
  <si>
    <t>B/BR/-2582-/1819</t>
  </si>
  <si>
    <t>Pi no: 1596</t>
  </si>
  <si>
    <t>F/SR/432/1819</t>
  </si>
  <si>
    <t>G.R.ENTERPRISES</t>
  </si>
  <si>
    <t>AIPL/TC/B/2103/15-16</t>
  </si>
  <si>
    <t>AIPL/BR/-3456-/1718</t>
  </si>
  <si>
    <t>B/S/1705/1718</t>
  </si>
  <si>
    <t>B/BR/-2561-/1819</t>
  </si>
  <si>
    <t>Pi no: 1578</t>
  </si>
  <si>
    <t>Gajanan Engineering Works</t>
  </si>
  <si>
    <t>AIPL/BR/-696-/1718</t>
  </si>
  <si>
    <t>AIPL/Ser/356/1718</t>
  </si>
  <si>
    <t>AIPL/TC/672/1718</t>
  </si>
  <si>
    <t>M/SR/26/1718</t>
  </si>
  <si>
    <t>M/SR/27/1718</t>
  </si>
  <si>
    <t>M/SR/89/1718</t>
  </si>
  <si>
    <t>M/SR/109/1718</t>
  </si>
  <si>
    <t>M/SR/116/1718</t>
  </si>
  <si>
    <t>M/SR/118/1718</t>
  </si>
  <si>
    <t>AIPL/BR/-4266-/1718</t>
  </si>
  <si>
    <t>B/BR/-3272-/1819</t>
  </si>
  <si>
    <t>Gardner Aerospace Bengaluru Private Ltd</t>
  </si>
  <si>
    <t>B/SR/253/1718</t>
  </si>
  <si>
    <t>Gayathri Engineering Works</t>
  </si>
  <si>
    <t>P.O NO: 17</t>
  </si>
  <si>
    <t>B/BR/-116-/1819</t>
  </si>
  <si>
    <t>B/SR/365/1819</t>
  </si>
  <si>
    <t>B/SR/401/1819</t>
  </si>
  <si>
    <t>B/SR/422/1819</t>
  </si>
  <si>
    <t>B/SR/423/1819</t>
  </si>
  <si>
    <t>Gayathri Engineering Works - Hyd</t>
  </si>
  <si>
    <t>AIPL/H/103/1617</t>
  </si>
  <si>
    <t>GE India Industrial Pvt Ltd</t>
  </si>
  <si>
    <t>AIPL/CN/-28-/1718</t>
  </si>
  <si>
    <t>Gem Equipments Pvt Ltd</t>
  </si>
  <si>
    <t>CB/SR/22/1819</t>
  </si>
  <si>
    <t>B/DN/-33-/1819</t>
  </si>
  <si>
    <t>Gemco Controls Pvt Ltd</t>
  </si>
  <si>
    <t>AIPL/D/352/1617</t>
  </si>
  <si>
    <t>General Connectors Pvt Ltd</t>
  </si>
  <si>
    <t>Po No: 001, Dt 29.09.2016</t>
  </si>
  <si>
    <t>General Industries</t>
  </si>
  <si>
    <t>B/SR/414/1819</t>
  </si>
  <si>
    <t>Genesis Poweronics India Pvt Ltd</t>
  </si>
  <si>
    <t>H/SR/75/1819</t>
  </si>
  <si>
    <t>H/SR/112/1718</t>
  </si>
  <si>
    <t>B/BR/-2933-/1819</t>
  </si>
  <si>
    <t>Pi no: 1867</t>
  </si>
  <si>
    <t>H/SR/94/1819</t>
  </si>
  <si>
    <t>Genius India</t>
  </si>
  <si>
    <t>B/S/355/1718</t>
  </si>
  <si>
    <t>B/SR/432/1718</t>
  </si>
  <si>
    <t>B/SR/484/1718</t>
  </si>
  <si>
    <t>B/SR/567/1718</t>
  </si>
  <si>
    <t>Genlite Engineering Pvt Ltd</t>
  </si>
  <si>
    <t>Po No GEPLM/12-13/54</t>
  </si>
  <si>
    <t>P.O NO: 8</t>
  </si>
  <si>
    <t>AIPL/TC/570/16-17</t>
  </si>
  <si>
    <t>CH/AMC/1/1819</t>
  </si>
  <si>
    <t>Genuine Engineering - Drs</t>
  </si>
  <si>
    <t>B/JV/-2288-/1819</t>
  </si>
  <si>
    <t>P/SR/135/1819</t>
  </si>
  <si>
    <t>Genuine Products</t>
  </si>
  <si>
    <t>1510/14-15</t>
  </si>
  <si>
    <t>AIPL/BR/-1435-/1718</t>
  </si>
  <si>
    <t>AIPL/BR/-1479-/1718</t>
  </si>
  <si>
    <t>AIPL/BR/-1757-/1718</t>
  </si>
  <si>
    <t>AIPL/BR/-2047-/1718</t>
  </si>
  <si>
    <t>AIPL/BR/-2402-/1718</t>
  </si>
  <si>
    <t>B/SR/290/1819</t>
  </si>
  <si>
    <t>B/BR/-2392-/1819</t>
  </si>
  <si>
    <t>Pi no: 1235</t>
  </si>
  <si>
    <t>GG Engineering Ltd</t>
  </si>
  <si>
    <t>AIPL/Ser/165/1718</t>
  </si>
  <si>
    <t>GKW Retail Solution Pvt Ltd</t>
  </si>
  <si>
    <t>B/S/218/1718</t>
  </si>
  <si>
    <t>F/SR/395/1718</t>
  </si>
  <si>
    <t>F/SR/120/1819</t>
  </si>
  <si>
    <t>B/BR/-3480-/1819</t>
  </si>
  <si>
    <t>Glen Appliances Private Limited</t>
  </si>
  <si>
    <t>AIPL/TC/2268/16-17</t>
  </si>
  <si>
    <t>AIPL/BR/-3802-/1718</t>
  </si>
  <si>
    <t>AIPL/SR/39/1718</t>
  </si>
  <si>
    <t>AIPL/BR/-4390-/1718</t>
  </si>
  <si>
    <t>B/BR/-733-/1819</t>
  </si>
  <si>
    <t>B/S/928/1819</t>
  </si>
  <si>
    <t>B/BR/-2312-/1819</t>
  </si>
  <si>
    <t>F/SR/306/1819</t>
  </si>
  <si>
    <t>F/SR/425/1819</t>
  </si>
  <si>
    <t>Global Fine Punch</t>
  </si>
  <si>
    <t>B/SR/571/1718</t>
  </si>
  <si>
    <t>B/SR/572/1718</t>
  </si>
  <si>
    <t>B/SR/15/1819</t>
  </si>
  <si>
    <t>Global Punch</t>
  </si>
  <si>
    <t>AIPL/TC/DN/40/15-16</t>
  </si>
  <si>
    <t>Po No: GP535, dt 26.03.16</t>
  </si>
  <si>
    <t>B/SR/238/1819</t>
  </si>
  <si>
    <t>B/SR/277/1819</t>
  </si>
  <si>
    <t>Global Techtronix</t>
  </si>
  <si>
    <t>B/SR/559/1718</t>
  </si>
  <si>
    <t>GMP Technical Solutions Pvt Ltd- Unit II</t>
  </si>
  <si>
    <t>AIPL/TC/2594/16-17 C Form Q4</t>
  </si>
  <si>
    <t>AIPL/TC/RCT/4618/16-17</t>
  </si>
  <si>
    <t>AIPL/BR/-1286-/1718</t>
  </si>
  <si>
    <t>F/SR/90/1819</t>
  </si>
  <si>
    <t>Sr-14-1819</t>
  </si>
  <si>
    <t>B/BR/-2917-/1819</t>
  </si>
  <si>
    <t>GMP Technical Solutions Pvt. Ltd - Factory III</t>
  </si>
  <si>
    <t>M/SR/15/1819</t>
  </si>
  <si>
    <t>M/SR/29/1819</t>
  </si>
  <si>
    <t>M/SR/94/1819</t>
  </si>
  <si>
    <t>M/SR/93/1819</t>
  </si>
  <si>
    <t>Goel Power Engineers</t>
  </si>
  <si>
    <t>B/S/1361/1819</t>
  </si>
  <si>
    <t>B/BR/-2872-/1819</t>
  </si>
  <si>
    <t>Goenka Switchgears (P) Ltd</t>
  </si>
  <si>
    <t>Po No: AMADAIO-15/LB/078</t>
  </si>
  <si>
    <t>Golden Precision Products Pvt Ltd</t>
  </si>
  <si>
    <t>AIPL/BR/-662-/1718</t>
  </si>
  <si>
    <t>B/S/1212/1718</t>
  </si>
  <si>
    <t>B/S/1375/1718</t>
  </si>
  <si>
    <t>B/S/1376/1718</t>
  </si>
  <si>
    <t>M/SR/93/1718</t>
  </si>
  <si>
    <t>AIPL/BR/-3493-/1718</t>
  </si>
  <si>
    <t>M/SR/120/1718</t>
  </si>
  <si>
    <t>AIPL/BR/-4097-/1718</t>
  </si>
  <si>
    <t>M/SR/142/1718</t>
  </si>
  <si>
    <t>M/SR/203/1718</t>
  </si>
  <si>
    <t>Pi no : 940</t>
  </si>
  <si>
    <t>B/BR/-1757-/1819</t>
  </si>
  <si>
    <t>Goldy Auto Stampings (I) Pvt Ltd</t>
  </si>
  <si>
    <t>AIPL/TC/P/2098/15-16</t>
  </si>
  <si>
    <t>AIPL/TC/1051/16-17- 2Q</t>
  </si>
  <si>
    <t>AIPL/TC/1076/16-17 C-Form Q2 1617</t>
  </si>
  <si>
    <t>AIPL/TC/2861/16-17 C Form Q4</t>
  </si>
  <si>
    <t>AIPL/BR/-757-/1718</t>
  </si>
  <si>
    <t>AIPL/BR/-1059-/1718</t>
  </si>
  <si>
    <t>Goodwill Industries - Drs</t>
  </si>
  <si>
    <t>AIPL/TC/B/1573/15-16</t>
  </si>
  <si>
    <t>AIPL/TC/CEX/100/15-16</t>
  </si>
  <si>
    <t>AIPL/TC/JV/5976/16-17</t>
  </si>
  <si>
    <t>AIPL/TC/254/1718</t>
  </si>
  <si>
    <t>AIPL/TC/281/1718</t>
  </si>
  <si>
    <t>AIPL/TC/333/1718</t>
  </si>
  <si>
    <t>B/S/537/1819</t>
  </si>
  <si>
    <t>Gordhandas Desai Pvt Ltd Spare</t>
  </si>
  <si>
    <t>AIPL/SS/0242/2012-13</t>
  </si>
  <si>
    <t>Po No BO 0202</t>
  </si>
  <si>
    <t>GSK FABTECH INDIA PVT LTD</t>
  </si>
  <si>
    <t>AIPL/TC/2037/16-17 C-Form Q3 1617</t>
  </si>
  <si>
    <t>Gukss Industries</t>
  </si>
  <si>
    <t>B/S/151/1718</t>
  </si>
  <si>
    <t>B/S/368/1718</t>
  </si>
  <si>
    <t>AIPL/BR/-3864-/1718</t>
  </si>
  <si>
    <t>B/BR/-3111-/1819</t>
  </si>
  <si>
    <t>Pi no: 1921</t>
  </si>
  <si>
    <t>P/SR/133/1819</t>
  </si>
  <si>
    <t>Gunnebo India Pvt Ltd</t>
  </si>
  <si>
    <t>AIPL/SS/TC/0672/15-16</t>
  </si>
  <si>
    <t>AIPL/TC/2899/16-17</t>
  </si>
  <si>
    <t>B/S/986/1718</t>
  </si>
  <si>
    <t>B/S/1238/1718</t>
  </si>
  <si>
    <t>AIPL/BR/-3950-/1718</t>
  </si>
  <si>
    <t>B/S/2297/1819</t>
  </si>
  <si>
    <t>B/S/2410/1819</t>
  </si>
  <si>
    <t>B/S/2416/1819</t>
  </si>
  <si>
    <t>B/S/2464/1819</t>
  </si>
  <si>
    <t>B/S/2465/1819</t>
  </si>
  <si>
    <t>B/S/2489/1819</t>
  </si>
  <si>
    <t>B/S/2487/1819</t>
  </si>
  <si>
    <t>B/S/2488/1819</t>
  </si>
  <si>
    <t>GWS Engineers &amp; Fabricators Pvt Ltd</t>
  </si>
  <si>
    <t>B/JV/-2826-/1819</t>
  </si>
  <si>
    <t>M/SR/3/1819</t>
  </si>
  <si>
    <t>M/SR/6/1819</t>
  </si>
  <si>
    <t>M/SR/7/1819</t>
  </si>
  <si>
    <t>B/BR/-2356-/1819</t>
  </si>
  <si>
    <t>Pi no: 894</t>
  </si>
  <si>
    <t>Haarish Equipments Pvt Ltd</t>
  </si>
  <si>
    <t>B/BR/-1030-/1819</t>
  </si>
  <si>
    <t>F/SR/212/1819</t>
  </si>
  <si>
    <t>F/SR/213/1819</t>
  </si>
  <si>
    <t>B/PURO/251/1819</t>
  </si>
  <si>
    <t>B/BR/-2873-/1819</t>
  </si>
  <si>
    <t>Pi no: 1783 &amp; 1782</t>
  </si>
  <si>
    <t>F/SR/467/1819</t>
  </si>
  <si>
    <t>Hanspal Traders</t>
  </si>
  <si>
    <t>F/SR/316/1819</t>
  </si>
  <si>
    <t>Harold Industries Private Limited</t>
  </si>
  <si>
    <t>AIPL/TC/430/16-17- C Form 1Q</t>
  </si>
  <si>
    <t>AIPL/TC/431/16-17- C Form 1Q</t>
  </si>
  <si>
    <t>Po No: HAR/AIPL/PO-409/16</t>
  </si>
  <si>
    <t>CH/SR/207/1718</t>
  </si>
  <si>
    <t>Harry Steel Fabricators</t>
  </si>
  <si>
    <t>AIPL/TC/194/16-17- C Form 1Q</t>
  </si>
  <si>
    <t>B/S/1129/1718</t>
  </si>
  <si>
    <t>Harshal Control System Pvt Ltd</t>
  </si>
  <si>
    <t>AIPL/SS/TC/0457/12-13</t>
  </si>
  <si>
    <t>Credit Avaialable Against PO NO 461</t>
  </si>
  <si>
    <t>AIPL/BR/-3074-/1718</t>
  </si>
  <si>
    <t>M/SR/32/1718</t>
  </si>
  <si>
    <t>M/SR/140/1718</t>
  </si>
  <si>
    <t>M/SR/172/1718</t>
  </si>
  <si>
    <t>B/BR/-2488-/1819</t>
  </si>
  <si>
    <t>Havells India Limited- Faridabad</t>
  </si>
  <si>
    <t>B/CR/-7-/1819</t>
  </si>
  <si>
    <t>B/S/1710/1819</t>
  </si>
  <si>
    <t>B/BR/-2679-/1819</t>
  </si>
  <si>
    <t>Hemair Systems India Limited - UNIT-III</t>
  </si>
  <si>
    <t>HSIL/15-16/FA-14</t>
  </si>
  <si>
    <t>Highco Engineers Pvt Ltd</t>
  </si>
  <si>
    <t>AIPL/TC/RCT/4071/16-17</t>
  </si>
  <si>
    <t>AIPL/OpB/-56-/1718</t>
  </si>
  <si>
    <t>F/SR/179/1718</t>
  </si>
  <si>
    <t>Hi-Gro Finlease Pvt Ltd</t>
  </si>
  <si>
    <t>AIPL/D/458/1617</t>
  </si>
  <si>
    <t>HIMENVIRO ENVIRONMENTAL ENGINEERING CO PVT LTD</t>
  </si>
  <si>
    <t>F/SR/192/1819</t>
  </si>
  <si>
    <t>Hotage Corporation India</t>
  </si>
  <si>
    <t>F/SR/85/1819</t>
  </si>
  <si>
    <t>F/SR/202/1718</t>
  </si>
  <si>
    <t>B/BR/-2737-/1819</t>
  </si>
  <si>
    <t>Pi no:1688</t>
  </si>
  <si>
    <t>Hulasi Metals Pvt Ltd - Drs</t>
  </si>
  <si>
    <t>AIPL/BR/-3541-/1718</t>
  </si>
  <si>
    <t>B/S/1741/1718</t>
  </si>
  <si>
    <t>Hygro Tech Engineers</t>
  </si>
  <si>
    <t>B/BR/-3597-/1819</t>
  </si>
  <si>
    <t>Pi no: 2125</t>
  </si>
  <si>
    <t>I Power Laser</t>
  </si>
  <si>
    <t>CH/SR/223/1819</t>
  </si>
  <si>
    <t>CH/SR/226/1819</t>
  </si>
  <si>
    <t>CH/SR/239/1819</t>
  </si>
  <si>
    <t>Ideal Industries</t>
  </si>
  <si>
    <t>B/SR/350/1819</t>
  </si>
  <si>
    <t>B/SR/427/1819</t>
  </si>
  <si>
    <t>Indian Institute of Technology Madras</t>
  </si>
  <si>
    <t>AIPL/OPB/-8-/1819</t>
  </si>
  <si>
    <t>CH/SR/43/1819</t>
  </si>
  <si>
    <t>Indiana Gratings Pvt Ltd Unit-II</t>
  </si>
  <si>
    <t>AIPL/M/18/1617</t>
  </si>
  <si>
    <t>AIPL/P/44/1617</t>
  </si>
  <si>
    <t>AIPL/P/45/1617</t>
  </si>
  <si>
    <t>Indira Industries - Drs</t>
  </si>
  <si>
    <t>AIPL/BR/-3998-/1718</t>
  </si>
  <si>
    <t>CH/SR/162/1718</t>
  </si>
  <si>
    <t>CH/SR/283/1718</t>
  </si>
  <si>
    <t>B/BR/-2499-/1819</t>
  </si>
  <si>
    <t>Pi no: 1480</t>
  </si>
  <si>
    <t>B/BR/-2548-/1819</t>
  </si>
  <si>
    <t>B/BR/-3604-/1819</t>
  </si>
  <si>
    <t>Indo Autotech Limited-UNIT-IV</t>
  </si>
  <si>
    <t>AIPL/TC/CN/48/16-17</t>
  </si>
  <si>
    <t>AIPL/TC/1300/16-17</t>
  </si>
  <si>
    <t>As Per Reco &amp; 26 AS</t>
  </si>
  <si>
    <t>AIPL/TC/2747/16-17</t>
  </si>
  <si>
    <t>AIPL/TC/122/1718</t>
  </si>
  <si>
    <t>AIPL/Ser/193/1718</t>
  </si>
  <si>
    <t>AIPL/Ser/194/1718</t>
  </si>
  <si>
    <t>AIPL/Ser/321/1718</t>
  </si>
  <si>
    <t>F/SR/84/1718</t>
  </si>
  <si>
    <t>B/S/645/1718</t>
  </si>
  <si>
    <t>AIPL/BR/-2423-/1718</t>
  </si>
  <si>
    <t>B/S/Mach/26/1718</t>
  </si>
  <si>
    <t>AIPL/JV/-2716-/1718</t>
  </si>
  <si>
    <t>AIPL/JV/-2717-/1718</t>
  </si>
  <si>
    <t>AIPL/JV/-2718-/1718</t>
  </si>
  <si>
    <t>AIPL/JV/-2719-/1718</t>
  </si>
  <si>
    <t>AIPL/JV/-2720-/1718</t>
  </si>
  <si>
    <t>AIPL/JV/-2721-/1718</t>
  </si>
  <si>
    <t>AIPL/JV/-2722-/1718</t>
  </si>
  <si>
    <t>AIPL/JV/-2723-/1718</t>
  </si>
  <si>
    <t>AIPL/JV/-2724-/1718</t>
  </si>
  <si>
    <t>B/S/Mach/48/1718</t>
  </si>
  <si>
    <t>B/S/Mach/65/1718</t>
  </si>
  <si>
    <t>AIPL/OPB/-26-/1819</t>
  </si>
  <si>
    <t>AIPL/JV/-2294-/1718</t>
  </si>
  <si>
    <t>B/BR/-108-/1819</t>
  </si>
  <si>
    <t>F/SR/167/1819</t>
  </si>
  <si>
    <t>B/S/1307/1819</t>
  </si>
  <si>
    <t>B/S/1308/1819</t>
  </si>
  <si>
    <t>B/BR/-1910-/1819</t>
  </si>
  <si>
    <t>F/SR/245/1819</t>
  </si>
  <si>
    <t>F/SR/312/1819</t>
  </si>
  <si>
    <t>F/SR/299/1819</t>
  </si>
  <si>
    <t>B/S/1744/1819</t>
  </si>
  <si>
    <t>B/S/1924/1819</t>
  </si>
  <si>
    <t>F/SR/338/1819</t>
  </si>
  <si>
    <t>F/SR/356/1819</t>
  </si>
  <si>
    <t>B/BR/-3025-/1819</t>
  </si>
  <si>
    <t>B/S/2178/1819</t>
  </si>
  <si>
    <t>B/S/2228/1819</t>
  </si>
  <si>
    <t>B/S/2270/1819</t>
  </si>
  <si>
    <t>B/S/2350/1819</t>
  </si>
  <si>
    <t>B/S/2363/1819</t>
  </si>
  <si>
    <t>F/SR/419/1819</t>
  </si>
  <si>
    <t>F/SR/451/1819</t>
  </si>
  <si>
    <t>B/S/2502/1819</t>
  </si>
  <si>
    <t>Indo Autotech Ltd - Spare Advance</t>
  </si>
  <si>
    <t>Indo Autotech Ltd UNIT-II</t>
  </si>
  <si>
    <t>DN/2</t>
  </si>
  <si>
    <t>AIPL/TC/D/1638/15-16</t>
  </si>
  <si>
    <t>AIPL/TC/51/16-17</t>
  </si>
  <si>
    <t>AIPL/TC/1303/16-17</t>
  </si>
  <si>
    <t>AIPL/SS/TC/0679/12/13</t>
  </si>
  <si>
    <t>APIL/TC/D/1638/15-16</t>
  </si>
  <si>
    <t>APIL/TC/D/1679/15-16</t>
  </si>
  <si>
    <t>INV NO SS/0069 / 13-14</t>
  </si>
  <si>
    <t>P.O NO: 4100008066</t>
  </si>
  <si>
    <t>AIPL/TC/1304/1617</t>
  </si>
  <si>
    <t>AIPL/TC/118/1718</t>
  </si>
  <si>
    <t>AIPL/Ser/344/1718</t>
  </si>
  <si>
    <t>AIPL/Ser/525/1718</t>
  </si>
  <si>
    <t>AIPL/Ser/527/1718</t>
  </si>
  <si>
    <t>AIPL/TC/721/1718</t>
  </si>
  <si>
    <t>AIPL/Ser/565/1718</t>
  </si>
  <si>
    <t>AIPL/Ser/675/1718</t>
  </si>
  <si>
    <t>B/S/Mach/2/1819</t>
  </si>
  <si>
    <t>B/BR/-313-/1819</t>
  </si>
  <si>
    <t>B/S/212/1819</t>
  </si>
  <si>
    <t>B/S/Mach/15/1819</t>
  </si>
  <si>
    <t>B/BP/-167-/1819</t>
  </si>
  <si>
    <t>B/JV/-1182-/1819</t>
  </si>
  <si>
    <t>B/S/Mach/61/1819</t>
  </si>
  <si>
    <t>F/SR/243/1819</t>
  </si>
  <si>
    <t>F/SR/244/1819</t>
  </si>
  <si>
    <t>F/SR/313/1819</t>
  </si>
  <si>
    <t>B/S/1667/1819</t>
  </si>
  <si>
    <t>B/S/1687/1819</t>
  </si>
  <si>
    <t>B/S/1688/1819</t>
  </si>
  <si>
    <t>B/S/1795/1819</t>
  </si>
  <si>
    <t>F/SR/340/1819</t>
  </si>
  <si>
    <t>F/SR/348/1819</t>
  </si>
  <si>
    <t>B/S/1951/1819</t>
  </si>
  <si>
    <t>B/S/1952/1819</t>
  </si>
  <si>
    <t>F/SR/371/1819</t>
  </si>
  <si>
    <t>B/S/2038/1819</t>
  </si>
  <si>
    <t>B/S/2366/1819</t>
  </si>
  <si>
    <t>B/S/2372/1819</t>
  </si>
  <si>
    <t>F/SR/418/1819</t>
  </si>
  <si>
    <t>F/SR/434/1819</t>
  </si>
  <si>
    <t>F/SR/466/1819</t>
  </si>
  <si>
    <t>B/S/2569/1819</t>
  </si>
  <si>
    <t>Indo Tech</t>
  </si>
  <si>
    <t>AIPL/BR/-1918-/1718</t>
  </si>
  <si>
    <t>B/BR/-1121-/1819</t>
  </si>
  <si>
    <t>B/SR/372/1819</t>
  </si>
  <si>
    <t>B/SR/417/1819</t>
  </si>
  <si>
    <t>B/SR/429/1819</t>
  </si>
  <si>
    <t>Indopol Food Processing Machinery Pvt Ltd</t>
  </si>
  <si>
    <t>B/BR/-2525-/1819</t>
  </si>
  <si>
    <t>AIPL/BR/-5346-/1718</t>
  </si>
  <si>
    <t>B/BR/-2274-/1819</t>
  </si>
  <si>
    <t>Pi no: 1404</t>
  </si>
  <si>
    <t>F/SR/436/1819</t>
  </si>
  <si>
    <t>F/SR/465/1819</t>
  </si>
  <si>
    <t>INDOTECH-SPARE</t>
  </si>
  <si>
    <t>EST NO AIPL-BL/QT/12-13/0378</t>
  </si>
  <si>
    <t>Industrial Engg. Systems - Drs</t>
  </si>
  <si>
    <t>AIPL/TC/RCT/3524/16-17</t>
  </si>
  <si>
    <t>H/SR/105/1819</t>
  </si>
  <si>
    <t>Industrial Equipments Company - Chandigarh</t>
  </si>
  <si>
    <t>AIPL/TC/380/16-17 C FORM Q1</t>
  </si>
  <si>
    <t>Inflow Systems</t>
  </si>
  <si>
    <t>AIPL/P/130/1617</t>
  </si>
  <si>
    <t>AIPL/TC/2183/16-17</t>
  </si>
  <si>
    <t>Innofab (India) Pvt Ltd</t>
  </si>
  <si>
    <t>AIPL/TC/1576/16-17- C Form 3Q</t>
  </si>
  <si>
    <t>AIPL/TC/RCT/4331/16-17</t>
  </si>
  <si>
    <t>AIPL/BR/-510-/1718</t>
  </si>
  <si>
    <t>AIPL/BR/-511-/1718</t>
  </si>
  <si>
    <t>AIPL/BR/-1599-/1718</t>
  </si>
  <si>
    <t>H/SR/101/1819</t>
  </si>
  <si>
    <t>Innova Diesel Generators Pvt Ltd - Drs</t>
  </si>
  <si>
    <t>B/SR/478/1718</t>
  </si>
  <si>
    <t>B/SR/489/1718</t>
  </si>
  <si>
    <t>B/SR/130/1819</t>
  </si>
  <si>
    <t>B/SR/152/1819</t>
  </si>
  <si>
    <t>B/BR/-2907-/1819</t>
  </si>
  <si>
    <t>Innovative Fabtech - Drs</t>
  </si>
  <si>
    <t>B/SR/80/1819</t>
  </si>
  <si>
    <t>B/SR/85/1819</t>
  </si>
  <si>
    <t>Integrated Cleanroom Technologies Pvt Ltd - Hyd</t>
  </si>
  <si>
    <t>B/JV/-2731-/1819</t>
  </si>
  <si>
    <t>Integrated Cleanroom Technologies Pvt Ltd Baroda</t>
  </si>
  <si>
    <t>AIPL/TC/RCT/826/16-17</t>
  </si>
  <si>
    <t>AIPL/BR/-3726-/1718</t>
  </si>
  <si>
    <t>V/SR/70/1819</t>
  </si>
  <si>
    <t>International Coil Ltd.</t>
  </si>
  <si>
    <t>Old Credit</t>
  </si>
  <si>
    <t>AIPL/D/362/1617</t>
  </si>
  <si>
    <t>AIPL/D/425/1617</t>
  </si>
  <si>
    <t>AIPL/D/480/1617</t>
  </si>
  <si>
    <t>AIPL/BR/-646-/1718</t>
  </si>
  <si>
    <t>ITI LIMITED- UP</t>
  </si>
  <si>
    <t>AIPL/TC/1409/16-17</t>
  </si>
  <si>
    <t>F/SR/324/1819</t>
  </si>
  <si>
    <t>J K and Company</t>
  </si>
  <si>
    <t>AIPL/TC/DN/9/16-17</t>
  </si>
  <si>
    <t>AIPL/TC/RCT/3443/16-17</t>
  </si>
  <si>
    <t>F/SR/453/1819</t>
  </si>
  <si>
    <t>J R Punching</t>
  </si>
  <si>
    <t>AIPL/BR/-3667-/1718</t>
  </si>
  <si>
    <t>B/SR/576/1718</t>
  </si>
  <si>
    <t>B/SR/104/1819</t>
  </si>
  <si>
    <t>B/BR/-3153-/1819</t>
  </si>
  <si>
    <t>service advance</t>
  </si>
  <si>
    <t>J S Corporation</t>
  </si>
  <si>
    <t>M/SR/104/1718</t>
  </si>
  <si>
    <t>J.R.Industries</t>
  </si>
  <si>
    <t>Jackson &amp; Company</t>
  </si>
  <si>
    <t>F/SR/44/1819</t>
  </si>
  <si>
    <t>Jadhao Layland Pvt Ltd</t>
  </si>
  <si>
    <t>AIPL/TC/248/1718</t>
  </si>
  <si>
    <t>B/S/383/1718</t>
  </si>
  <si>
    <t>AIPL/BR/-5180-/1718</t>
  </si>
  <si>
    <t>AIPL/BR/-5197-/1718</t>
  </si>
  <si>
    <t>Jai Enterprises</t>
  </si>
  <si>
    <t>B/SR/192/1819</t>
  </si>
  <si>
    <t>B/SR/413/1819</t>
  </si>
  <si>
    <t>Jai Mata Di Industries</t>
  </si>
  <si>
    <t>AIPL/Ser/457/1718</t>
  </si>
  <si>
    <t>F/SR/66/1718</t>
  </si>
  <si>
    <t>AIPL/BR/-2286-/1718</t>
  </si>
  <si>
    <t>F/SR/315/1718</t>
  </si>
  <si>
    <t>F/SR/354/1718</t>
  </si>
  <si>
    <t>F/SR/62/1819</t>
  </si>
  <si>
    <t>F/SR/188/1819</t>
  </si>
  <si>
    <t>Po no: JMDI 149, Date: 05.06.2018</t>
  </si>
  <si>
    <t>B/BR/-1879-/1819</t>
  </si>
  <si>
    <t>Jakson &amp; Company - Mayapuri</t>
  </si>
  <si>
    <t>B/BR/-934-/1819</t>
  </si>
  <si>
    <t>Jakson &amp; Company - Silvassa</t>
  </si>
  <si>
    <t>V/SR/88/1819</t>
  </si>
  <si>
    <t>B/BR/-2383-/1819</t>
  </si>
  <si>
    <t>Pi no: 1309</t>
  </si>
  <si>
    <t>V/SR/105/1819</t>
  </si>
  <si>
    <t>Jakson Engineers Limited</t>
  </si>
  <si>
    <t>Po No:ZAST-2001150045</t>
  </si>
  <si>
    <t>AIPL/TC/RCT/1577/16-17</t>
  </si>
  <si>
    <t>Jakson Enterprises - Daman</t>
  </si>
  <si>
    <t>AIPL/SS/TC/1772/14-15</t>
  </si>
  <si>
    <t>Jaksons Limited - Valsad</t>
  </si>
  <si>
    <t>V/SR/158/1718</t>
  </si>
  <si>
    <t>V/SR/23/1819</t>
  </si>
  <si>
    <t>V/SR/48/1819</t>
  </si>
  <si>
    <t>B/S/1140/1819</t>
  </si>
  <si>
    <t>V/SR/110/1819</t>
  </si>
  <si>
    <t>B/S/2060/1819</t>
  </si>
  <si>
    <t>V/SR/136/1819</t>
  </si>
  <si>
    <t>B/BR/-3310-/1819</t>
  </si>
  <si>
    <t>Jay Engineers</t>
  </si>
  <si>
    <t>AIPL/TC/2459/16-17 C-Form Q4 1617</t>
  </si>
  <si>
    <t>AIPL/BR/-151-/1718</t>
  </si>
  <si>
    <t>Jayanthi Industries</t>
  </si>
  <si>
    <t>AIPL/TC/2031/16-17- C Form</t>
  </si>
  <si>
    <t>AIPL/BR/-2851-/1718</t>
  </si>
  <si>
    <t>B/BR/-735-/1819</t>
  </si>
  <si>
    <t>Pi no: 502 &amp; 503</t>
  </si>
  <si>
    <t>B/BR/-2805-/1819</t>
  </si>
  <si>
    <t>Jaycee Punching Solutions Pvt Ltd</t>
  </si>
  <si>
    <t>AIPL/TC/DN/99/16-17-Stamp Duty</t>
  </si>
  <si>
    <t>AIPL/DN/-5-/1718</t>
  </si>
  <si>
    <t>B/S/137/1718</t>
  </si>
  <si>
    <t>AIPL/JV/-2298-/1718</t>
  </si>
  <si>
    <t>F/SR/409/1718</t>
  </si>
  <si>
    <t>AIPL/BR/-4509-/1718</t>
  </si>
  <si>
    <t>AIPL/BR/-4863-/1718</t>
  </si>
  <si>
    <t>B/S/Mach/56/1718</t>
  </si>
  <si>
    <t>F/SR/511/1718</t>
  </si>
  <si>
    <t>B/S/Mach/86/1718</t>
  </si>
  <si>
    <t>F/SR/174/1819</t>
  </si>
  <si>
    <t>F/SR/181/1819</t>
  </si>
  <si>
    <t>B/BR/-2036-/1819</t>
  </si>
  <si>
    <t>F/SR/389/1819</t>
  </si>
  <si>
    <t>F/SR/398/1819</t>
  </si>
  <si>
    <t>Jay-Tee Industries</t>
  </si>
  <si>
    <t>AIPL/TC/2457/16-17 C Form Q4</t>
  </si>
  <si>
    <t>AIPL/D/431/1617</t>
  </si>
  <si>
    <t>F/SR/56/1718</t>
  </si>
  <si>
    <t>F/SR/105/1718</t>
  </si>
  <si>
    <t>F/SR/91/1718</t>
  </si>
  <si>
    <t>AIPL/BR/-4128-/1718</t>
  </si>
  <si>
    <t>F/SR/240/1819</t>
  </si>
  <si>
    <t>Jaywanti Industries</t>
  </si>
  <si>
    <t>M/AMC/2/1819</t>
  </si>
  <si>
    <t>M/SR/27/1819</t>
  </si>
  <si>
    <t>B/BR/-1971-/1819</t>
  </si>
  <si>
    <t>Pi no: 1206 &amp; 1523</t>
  </si>
  <si>
    <t>B/BR/-2512-/1819</t>
  </si>
  <si>
    <t>M/SR/89/1819</t>
  </si>
  <si>
    <t>M/SR/90/1819</t>
  </si>
  <si>
    <t>Jerai Fitness Pvt Ltd</t>
  </si>
  <si>
    <t>M/SR/65/1718</t>
  </si>
  <si>
    <t>M/SR/68/1718</t>
  </si>
  <si>
    <t>AIPL/BR/-3488-/1718</t>
  </si>
  <si>
    <t>AIPL/BR/-3547-/1718</t>
  </si>
  <si>
    <t>B/BR/-2891-/1819</t>
  </si>
  <si>
    <t>Pi no: 1835</t>
  </si>
  <si>
    <t>Jitamitra Electro Engg. Pvt Ltd</t>
  </si>
  <si>
    <t>B/S/2053/1718</t>
  </si>
  <si>
    <t>B/BR/-2095-/1819</t>
  </si>
  <si>
    <t>Pi no: 979</t>
  </si>
  <si>
    <t>B/BR/-3402-/1819</t>
  </si>
  <si>
    <t>Pi no: 2087</t>
  </si>
  <si>
    <t>Johnson Lifts Pvt Ltd</t>
  </si>
  <si>
    <t>PO03140100123-1031470700133</t>
  </si>
  <si>
    <t>POTN20140800004</t>
  </si>
  <si>
    <t>AIPL/TC/CH/1314/15-16</t>
  </si>
  <si>
    <t>Discount</t>
  </si>
  <si>
    <t>AIPL/CH/223/1516</t>
  </si>
  <si>
    <t>2858/14-15</t>
  </si>
  <si>
    <t>B/S/337/1718</t>
  </si>
  <si>
    <t>AIPL/BR/-2933-/1718</t>
  </si>
  <si>
    <t>B/BR/-389-/1819</t>
  </si>
  <si>
    <t>B/BR/-3095-/1819</t>
  </si>
  <si>
    <t>Johnson Lifts Pvt Ltd - Nagpur</t>
  </si>
  <si>
    <t>AIPL/TC/512/16-17</t>
  </si>
  <si>
    <t>B/S/330/1718</t>
  </si>
  <si>
    <t>B/S/340/1718</t>
  </si>
  <si>
    <t>B/S/382/1718</t>
  </si>
  <si>
    <t>B/S/1675/1718</t>
  </si>
  <si>
    <t>B/S/1677/1718</t>
  </si>
  <si>
    <t>Johnson Lifts Pvt. Ltd.- Oragadam</t>
  </si>
  <si>
    <t>B/S/217/1718</t>
  </si>
  <si>
    <t>B/S/1562/1718</t>
  </si>
  <si>
    <t>AIPL/BR/-4858-/1718</t>
  </si>
  <si>
    <t>CH/SR/220/1718</t>
  </si>
  <si>
    <t>B/S/284/1819</t>
  </si>
  <si>
    <t>B/BR/-637-/1819</t>
  </si>
  <si>
    <t>Pi no: 3181</t>
  </si>
  <si>
    <t>Joy Industries - Drs</t>
  </si>
  <si>
    <t>B/SR/389/1819</t>
  </si>
  <si>
    <t>Joyshree Powerol</t>
  </si>
  <si>
    <t>B/BR/-3550-/1819</t>
  </si>
  <si>
    <t>B/BR/-1362-/1819</t>
  </si>
  <si>
    <t>B/BR/-3144-/1819</t>
  </si>
  <si>
    <t>Pi no: 1898</t>
  </si>
  <si>
    <t>JSL Architecture Limited</t>
  </si>
  <si>
    <t>AIPL/TC/D/1204/15-16</t>
  </si>
  <si>
    <t>JSL Lifestyle Ltd</t>
  </si>
  <si>
    <t>AIPL/N/219/1314</t>
  </si>
  <si>
    <t>PO NO 9200010541</t>
  </si>
  <si>
    <t>631/14-15</t>
  </si>
  <si>
    <t>P.O NO: 9200012359</t>
  </si>
  <si>
    <t>Po No:9200013876</t>
  </si>
  <si>
    <t>PO No; 9500001574</t>
  </si>
  <si>
    <t>AIPL/TC/749/1617 C Form Q3</t>
  </si>
  <si>
    <t>AIPL/TC/D/663/1617 C Form Q3</t>
  </si>
  <si>
    <t>JSL Lifestyle Ltd. (Unit-II)</t>
  </si>
  <si>
    <t>F/SR/169/1819</t>
  </si>
  <si>
    <t>F/SR/198/1819</t>
  </si>
  <si>
    <t>F/SR/215/1819</t>
  </si>
  <si>
    <t>B/BR/-2316-/1819</t>
  </si>
  <si>
    <t>Pi no: 1421</t>
  </si>
  <si>
    <t>B/BR/-2533-/1819</t>
  </si>
  <si>
    <t>F/SR/353/1819</t>
  </si>
  <si>
    <t>F/SR/358/1819</t>
  </si>
  <si>
    <t>F/SR/364/1819</t>
  </si>
  <si>
    <t>B/BR/-3123-/1819</t>
  </si>
  <si>
    <t>B/BR/-3177-/1819</t>
  </si>
  <si>
    <t>Pi no: 1937</t>
  </si>
  <si>
    <t>B/BR/-3178-/1819</t>
  </si>
  <si>
    <t>Pi no: 1936</t>
  </si>
  <si>
    <t>JVS Engineering</t>
  </si>
  <si>
    <t>AIPL/SS/TC/233/13-14-C Form- Q1</t>
  </si>
  <si>
    <t>Tds 2014-15</t>
  </si>
  <si>
    <t>CB/SR/36/1718</t>
  </si>
  <si>
    <t>Jyotitech Industries</t>
  </si>
  <si>
    <t>B/S/936/1819</t>
  </si>
  <si>
    <t>KO INDUSTRIES PRIVATE LIMITED</t>
  </si>
  <si>
    <t>F/SR/441/1819</t>
  </si>
  <si>
    <t>F/SR/442/1819</t>
  </si>
  <si>
    <t>K Y Laser Tech Pvt Ltd</t>
  </si>
  <si>
    <t>Po No: KYLT/15-16/007</t>
  </si>
  <si>
    <t>H/SR/72/1718</t>
  </si>
  <si>
    <t>H/SR/50/1819</t>
  </si>
  <si>
    <t>K Y Laser Works Pvt Ltd</t>
  </si>
  <si>
    <t>B/SR/272/1819</t>
  </si>
  <si>
    <t>B/SR/338/1819</t>
  </si>
  <si>
    <t>B/SR/342/1819</t>
  </si>
  <si>
    <t>K. B. Associate</t>
  </si>
  <si>
    <t>Security Cheque Aga C Form</t>
  </si>
  <si>
    <t>AIPL/BR/-3916-/1718</t>
  </si>
  <si>
    <t>B/BR/-1013-/1819</t>
  </si>
  <si>
    <t>Po no: 133/KB/17-18, Date: 20.12.2017</t>
  </si>
  <si>
    <t>K.C Fixtures</t>
  </si>
  <si>
    <t>V/SR/90/1718</t>
  </si>
  <si>
    <t>B/BR/-3382-/1819</t>
  </si>
  <si>
    <t>K.R.S. Engineering India Private Limited</t>
  </si>
  <si>
    <t>TDS AMC/34/1516</t>
  </si>
  <si>
    <t>Po No: KRS/AMADA/149/15-16</t>
  </si>
  <si>
    <t>B/BR/-2562-/1819</t>
  </si>
  <si>
    <t>Pi no: 1583</t>
  </si>
  <si>
    <t>Kakade Laser</t>
  </si>
  <si>
    <t>B/S/Mach/33/1819</t>
  </si>
  <si>
    <t>B/S/615/1819</t>
  </si>
  <si>
    <t>B/S/613/1819</t>
  </si>
  <si>
    <t>P/SR/95/1819</t>
  </si>
  <si>
    <t>B/S/1846/1819</t>
  </si>
  <si>
    <t>B/BR/-3319-/1819</t>
  </si>
  <si>
    <t>B/S/2497/1819</t>
  </si>
  <si>
    <t>Kala Genset Pvt Ltd - Drs</t>
  </si>
  <si>
    <t>B/JV/-2839-/1819</t>
  </si>
  <si>
    <t>P/SR/45/1718</t>
  </si>
  <si>
    <t>P/SR/63/1718</t>
  </si>
  <si>
    <t>P/SR/64/1718</t>
  </si>
  <si>
    <t>P/SR/168/1718</t>
  </si>
  <si>
    <t>P/SR/170/1718</t>
  </si>
  <si>
    <t>P/SR/179/1718</t>
  </si>
  <si>
    <t>P/SR/32/1819</t>
  </si>
  <si>
    <t>P/SR/103/1819</t>
  </si>
  <si>
    <t>P/SR/114/1819</t>
  </si>
  <si>
    <t>Karoda Furnitures Pvt Ltd</t>
  </si>
  <si>
    <t>B/SR/318/1718</t>
  </si>
  <si>
    <t>Kartar Agro Industries Pvt Ltd</t>
  </si>
  <si>
    <t>B/BR/-3094-/1819</t>
  </si>
  <si>
    <t>Pi no: 1950 &amp;</t>
  </si>
  <si>
    <t>B/BR/-3330-/1819</t>
  </si>
  <si>
    <t>F/SR/424/1819</t>
  </si>
  <si>
    <t>B/BR/-3466-/1819</t>
  </si>
  <si>
    <t>B/BR/-3591-/1819</t>
  </si>
  <si>
    <t>KAY Switchgears (India) Pvt Ltd</t>
  </si>
  <si>
    <t>F/SR/132/1718</t>
  </si>
  <si>
    <t>F/SR/475/1718</t>
  </si>
  <si>
    <t>B/S/2164/1819</t>
  </si>
  <si>
    <t>Kaybee Canopies Pvt Ltd</t>
  </si>
  <si>
    <t>Kewaunee Scientific Corporation India Pvt Ltd</t>
  </si>
  <si>
    <t>AIPL/BR/-1212-/1718</t>
  </si>
  <si>
    <t>B/BR/-3166-/1819</t>
  </si>
  <si>
    <t>Kirloskar Oil Engines Ltd</t>
  </si>
  <si>
    <t>AIPL/SS/TC/1984/14-15</t>
  </si>
  <si>
    <t>AIPL/SS/TC/1985/14-15</t>
  </si>
  <si>
    <t>AIPL/P/212/1617</t>
  </si>
  <si>
    <t>P/SR/38/1718</t>
  </si>
  <si>
    <t>B/S/1201/1718</t>
  </si>
  <si>
    <t>P/SR/46/1718</t>
  </si>
  <si>
    <t>P/SR/63/1819</t>
  </si>
  <si>
    <t>B/S/2071/1819</t>
  </si>
  <si>
    <t>B/S/2442/1819</t>
  </si>
  <si>
    <t>B/S/2498/1819</t>
  </si>
  <si>
    <t>B/S/2508/1819</t>
  </si>
  <si>
    <t>KIRLOSKAR TOYOTA TEXTILE MACHINERY PVT LTD</t>
  </si>
  <si>
    <t>AIPL/TC/255/1718</t>
  </si>
  <si>
    <t>AIPL/TC/274/1718</t>
  </si>
  <si>
    <t>AIPL/TC/345/1718</t>
  </si>
  <si>
    <t>AIPL/TC/446/1718</t>
  </si>
  <si>
    <t>B/SR/296/1718</t>
  </si>
  <si>
    <t>B/SR/220/1819</t>
  </si>
  <si>
    <t>B/S/1353/1819</t>
  </si>
  <si>
    <t>B/S/2119/1819</t>
  </si>
  <si>
    <t>B/S/2404/1819</t>
  </si>
  <si>
    <t>B/S/2585/1819</t>
  </si>
  <si>
    <t>Klenzaids Contamination Controls Pvt Ltd</t>
  </si>
  <si>
    <t>B/JV/-2843-/1819</t>
  </si>
  <si>
    <t>KMG Atoz Systems Private Limited</t>
  </si>
  <si>
    <t>4989/13-14</t>
  </si>
  <si>
    <t>Koch Chemical Technology Group India Pvt Ltd</t>
  </si>
  <si>
    <t>B/JV/-2806-/1819</t>
  </si>
  <si>
    <t>V/AMC/8/1819</t>
  </si>
  <si>
    <t>B/BR/-2745-/1819</t>
  </si>
  <si>
    <t>Pi no: 1700</t>
  </si>
  <si>
    <t>Kompress India Pvt Ltd</t>
  </si>
  <si>
    <t>PO NO K/S/1210/10</t>
  </si>
  <si>
    <t>Kone Elevator India Pvt Ltd</t>
  </si>
  <si>
    <t>AIPL/TC/2244/16-17</t>
  </si>
  <si>
    <t>AIPL/TC/CN/117/16-17</t>
  </si>
  <si>
    <t>B/S/314/1718</t>
  </si>
  <si>
    <t>B/S/1896/1718</t>
  </si>
  <si>
    <t>AIPL/BR/-5224-/1718</t>
  </si>
  <si>
    <t>CH/AMC/3/1819</t>
  </si>
  <si>
    <t>CH/AMC/5/1819</t>
  </si>
  <si>
    <t>B/S/2381/1819</t>
  </si>
  <si>
    <t>Kruger Ventilation Industries (I) Pvt Ltd</t>
  </si>
  <si>
    <t>B/BR/-3093-/1819</t>
  </si>
  <si>
    <t>Pi no: 1784</t>
  </si>
  <si>
    <t>Kruti Techno Engineering Pvt Ltd</t>
  </si>
  <si>
    <t>Po No: PO2752</t>
  </si>
  <si>
    <t>F/SR/378/1819</t>
  </si>
  <si>
    <t>Kundan Components Pvt Ltd</t>
  </si>
  <si>
    <t>AIPL/Ser/475/1718</t>
  </si>
  <si>
    <t>F/SR/425/1718</t>
  </si>
  <si>
    <t>B/BR/-493-/1819</t>
  </si>
  <si>
    <t>F/SR/290/1819</t>
  </si>
  <si>
    <t>F/SR/311/1819</t>
  </si>
  <si>
    <t>B/S/1865/1819</t>
  </si>
  <si>
    <t>B/S/1902/1819</t>
  </si>
  <si>
    <t>B/S/1955/1819</t>
  </si>
  <si>
    <t>B/S/1969/1819</t>
  </si>
  <si>
    <t>F/SR/393/1819</t>
  </si>
  <si>
    <t>F/SR/394/1819</t>
  </si>
  <si>
    <t>F/SR/397/1819</t>
  </si>
  <si>
    <t>F/SR/420/1819</t>
  </si>
  <si>
    <t>F/SR/460/1819</t>
  </si>
  <si>
    <t>Kunstwerk Machinery (I) Pvt Ltd</t>
  </si>
  <si>
    <t>AIPL/BR/-4946-/1718</t>
  </si>
  <si>
    <t>Kusters Calico Machinery Pvt Ltd</t>
  </si>
  <si>
    <t>Po No: Po-1516/1283, Dt29.03.16</t>
  </si>
  <si>
    <t>Kuteer Equipments Pvt Ltd</t>
  </si>
  <si>
    <t>F/SR/17/1819</t>
  </si>
  <si>
    <t>F/SR/440/1819</t>
  </si>
  <si>
    <t>F/SR/445/1819</t>
  </si>
  <si>
    <t>F/SR/462/1819</t>
  </si>
  <si>
    <t>L&amp;T Electrical &amp; Automation</t>
  </si>
  <si>
    <t>AIPL/P/173/1415</t>
  </si>
  <si>
    <t>AIPL/P/142/1617</t>
  </si>
  <si>
    <t>L.N. Enterprises -Drs</t>
  </si>
  <si>
    <t>AIPL/S/1056/1314</t>
  </si>
  <si>
    <t>LabourNet Managed Services India Private Limited</t>
  </si>
  <si>
    <t>B/SR/144/1718</t>
  </si>
  <si>
    <t>Lacuna Engineering Pvt Ltd</t>
  </si>
  <si>
    <t>AIPL/TC/2052/16-17- C Form 3Q</t>
  </si>
  <si>
    <t>Lakshmi Components Pvt Ltd</t>
  </si>
  <si>
    <t>AIPL/BR/-1945-/1718</t>
  </si>
  <si>
    <t>B/SR/530/1718</t>
  </si>
  <si>
    <t>B/SR/435/1819</t>
  </si>
  <si>
    <t>Lakshmi Engineering</t>
  </si>
  <si>
    <t>AIPL/SS/TC/1106/14-15- C Form Q2</t>
  </si>
  <si>
    <t>CH/SR/233/1819</t>
  </si>
  <si>
    <t>Larsen &amp; Toubro Limited (Coimbatore)</t>
  </si>
  <si>
    <t>AIPL/CEX/21/1718</t>
  </si>
  <si>
    <t>Larsen &amp; Toubro Limited -Ahmednagar</t>
  </si>
  <si>
    <t>Unadjustable Debit</t>
  </si>
  <si>
    <t>B/S/1579/1819</t>
  </si>
  <si>
    <t>B/S/1717/1819</t>
  </si>
  <si>
    <t>P/SR/124/1819</t>
  </si>
  <si>
    <t>P/SR/123/1819</t>
  </si>
  <si>
    <t>P/SR/125/1819</t>
  </si>
  <si>
    <t>P/SR/137/1819</t>
  </si>
  <si>
    <t>B/BR/-3605-/1819</t>
  </si>
  <si>
    <t>Laser Cut Corporation</t>
  </si>
  <si>
    <t>B/JV/-2298-/1819</t>
  </si>
  <si>
    <t>Lasertech Cutting Solutions</t>
  </si>
  <si>
    <t>1009 Mumbai</t>
  </si>
  <si>
    <t>Laxmi Engineers</t>
  </si>
  <si>
    <t>B/JV/-2835-/1819</t>
  </si>
  <si>
    <t>Laxmi Industries</t>
  </si>
  <si>
    <t>AIPL/TC/JV/2701/16-17</t>
  </si>
  <si>
    <t>AIPL/M/156/1617</t>
  </si>
  <si>
    <t>P/SR/130/1819</t>
  </si>
  <si>
    <t>Lekha Industries - Drs</t>
  </si>
  <si>
    <t>LKI/AMIPL/SEP/2012-13/02</t>
  </si>
  <si>
    <t>LIFELONG METAL PRODUCTS</t>
  </si>
  <si>
    <t>AIPL/TC/865/16-17- C Form 2Q</t>
  </si>
  <si>
    <t>Lift Controls Pvt Ltd</t>
  </si>
  <si>
    <t>AIPL/TC/DN/75/16-17-Stamp Duty</t>
  </si>
  <si>
    <t>AIPL/TC/DN/91/16-17-Transportation</t>
  </si>
  <si>
    <t>P/SR/66/1718</t>
  </si>
  <si>
    <t>Limiera Steel Industries Pvt Ltd</t>
  </si>
  <si>
    <t>AIPL/TC/DN/60/15-16</t>
  </si>
  <si>
    <t>AIPL/BR/-1506-/1718</t>
  </si>
  <si>
    <t>Linkwell Telesystems (P) Ltd</t>
  </si>
  <si>
    <t>AIPL/OPB/-27-/1819</t>
  </si>
  <si>
    <t>Po No: 13175407</t>
  </si>
  <si>
    <t>LEEL Electricals Limited.</t>
  </si>
  <si>
    <t>TDS As Per 26 AS 16-17</t>
  </si>
  <si>
    <t>AIPL/D/447/1617</t>
  </si>
  <si>
    <t>AIPL/BR/-1039-/1718</t>
  </si>
  <si>
    <t>AIPL/Ser/449/1718</t>
  </si>
  <si>
    <t>F/SR/272/1718</t>
  </si>
  <si>
    <t>F/SR/273/1718</t>
  </si>
  <si>
    <t>AIPL/BR/-3656-/1718</t>
  </si>
  <si>
    <t>F/SR/510/1718</t>
  </si>
  <si>
    <t>Lohia Corp Limited</t>
  </si>
  <si>
    <t>AIPL/Ser/82/1718</t>
  </si>
  <si>
    <t>AIPL/BR/-5276-/1718</t>
  </si>
  <si>
    <t>Long Lasst INC</t>
  </si>
  <si>
    <t>IND/112</t>
  </si>
  <si>
    <t>AIPL/TC/DN/6/16-17</t>
  </si>
  <si>
    <t>Lorvensai Industries Pvt Ltd</t>
  </si>
  <si>
    <t>H/SR/79/1819</t>
  </si>
  <si>
    <t>LRG Steel Concept Pvt Ltd</t>
  </si>
  <si>
    <t>AIPL/TC/1379/16-17- C Form 2Q</t>
  </si>
  <si>
    <t>AIPL/TC/CEX/85/16-17-PDC8</t>
  </si>
  <si>
    <t>AIPL/TC/RCT/4243/16-17</t>
  </si>
  <si>
    <t>AIPL/TC/2849/16-17</t>
  </si>
  <si>
    <t>AIPL/TC/2938/16-17</t>
  </si>
  <si>
    <t>AIPL/TC/31/1718</t>
  </si>
  <si>
    <t>F/SR/30/1819</t>
  </si>
  <si>
    <t>B/S/297/1819</t>
  </si>
  <si>
    <t>F/SR/150/1819</t>
  </si>
  <si>
    <t>F/SR/179/1819</t>
  </si>
  <si>
    <t>B/BR/-3032-/1819</t>
  </si>
  <si>
    <t>B/BR/-3120-/1819</t>
  </si>
  <si>
    <t>F/SR/417/1819</t>
  </si>
  <si>
    <t>LT PRODUCTION INDIA PRIVATE LIMITED</t>
  </si>
  <si>
    <t>22/14-15</t>
  </si>
  <si>
    <t>Lyka Laser Tech</t>
  </si>
  <si>
    <t>AIPL/BR/-3918-/1718</t>
  </si>
  <si>
    <t>B/BR/-1337-/1819</t>
  </si>
  <si>
    <t>Pi no: 678</t>
  </si>
  <si>
    <t>M K Precision Metal Parts Pvt Ltd</t>
  </si>
  <si>
    <t>B/JV/-1519-/1819</t>
  </si>
  <si>
    <t>M.K.Precision Metal Parts Pvt Ltd - Drs</t>
  </si>
  <si>
    <t>B/BR/-1763-/1819</t>
  </si>
  <si>
    <t>M/SR/81/1819</t>
  </si>
  <si>
    <t>B/S/2209/1819</t>
  </si>
  <si>
    <t>B/BR/-3404-/1819</t>
  </si>
  <si>
    <t>Pi no: 2110</t>
  </si>
  <si>
    <t>B/BR/-3425-/1819</t>
  </si>
  <si>
    <t>Pi no: 2118</t>
  </si>
  <si>
    <t>Mag Engineering Pvt Ltd</t>
  </si>
  <si>
    <t>AIPL/SS/TC/862/13-14</t>
  </si>
  <si>
    <t>AIPL/SS/197/2012-13</t>
  </si>
  <si>
    <t>AIPL/SS/TC/0125/12-13</t>
  </si>
  <si>
    <t>AIPL/SS/TC/0233/12-13</t>
  </si>
  <si>
    <t>AIPL/SS/TC/0756/12-13</t>
  </si>
  <si>
    <t>AIPL/SS/TC/2/13-14</t>
  </si>
  <si>
    <t>5892/14-15</t>
  </si>
  <si>
    <t>Mahalasa Acoustic Pvt. Ltd.</t>
  </si>
  <si>
    <t>Po No:PO/MAPL/14-15/1654</t>
  </si>
  <si>
    <t>AIPL/TC/P/0507/15-16 C FORM Q2</t>
  </si>
  <si>
    <t>AIPL/TC/P/0770/15-16 C FORM Q3</t>
  </si>
  <si>
    <t>AIPL/TC/P/0866/15-16 C FORM Q3</t>
  </si>
  <si>
    <t>AIPL/TC/P/0865/15-16- C Form 3Q</t>
  </si>
  <si>
    <t>AIPL/TC/P/1368/15-16 C-Form 15-16 Q3</t>
  </si>
  <si>
    <t>Mahalaxmi Electricals</t>
  </si>
  <si>
    <t>AIPL/P/197/1516</t>
  </si>
  <si>
    <t>Mahalaxmi Investment &amp; Trading Pvt Ltd</t>
  </si>
  <si>
    <t>P.O.No. MITPL/123</t>
  </si>
  <si>
    <t>Maika Metals (P) Ltd</t>
  </si>
  <si>
    <t>AIPL/TC/CH/2066/15-16- C Form 4Q</t>
  </si>
  <si>
    <t>AIPL/TC/137/16-17- C Fom 1Q</t>
  </si>
  <si>
    <t>AIPL/TC/ CH/ 0512/15-16 C Form 2Q</t>
  </si>
  <si>
    <t>AIPL/TC/2407/16-17</t>
  </si>
  <si>
    <t>Maitry Laser Tech</t>
  </si>
  <si>
    <t>AIPL/BR/-607-/1718</t>
  </si>
  <si>
    <t>V/SR/28/1819</t>
  </si>
  <si>
    <t>B/BR/-2959-/1819</t>
  </si>
  <si>
    <t>Pi no: 1866</t>
  </si>
  <si>
    <t>V/SR/142/1819</t>
  </si>
  <si>
    <t>V/SR/143/1819</t>
  </si>
  <si>
    <t>Maktel Control &amp; Systems Pvt Ltd</t>
  </si>
  <si>
    <t>B/JV/-3478-/1819</t>
  </si>
  <si>
    <t>Mallik Engineering (India) Pvt Ltd</t>
  </si>
  <si>
    <t>B/S/Mach/49/1819</t>
  </si>
  <si>
    <t>B/BR/-2894-/1819</t>
  </si>
  <si>
    <t>Pi no: 1810</t>
  </si>
  <si>
    <t>B/BR/-3475-/1819</t>
  </si>
  <si>
    <t>Pi no: 2068</t>
  </si>
  <si>
    <t>Mallik Multitechnologies Private Limited</t>
  </si>
  <si>
    <t>AIPL/TC/CEX/18/16-17</t>
  </si>
  <si>
    <t>B/S/2096/1819</t>
  </si>
  <si>
    <t>B/SR/409/1819</t>
  </si>
  <si>
    <t>Mangal Industries Limited</t>
  </si>
  <si>
    <t>Po No: MPO/001161/15-16</t>
  </si>
  <si>
    <t>Po No:MPO/000040/16-17</t>
  </si>
  <si>
    <t>PO.NO.MPO/001438/1617</t>
  </si>
  <si>
    <t>AIPL/TC/2273/16-17</t>
  </si>
  <si>
    <t>AIPL/TC/2501/16-17</t>
  </si>
  <si>
    <t>AIPL/TC/RCT/5082/16-17</t>
  </si>
  <si>
    <t>AIPL/BR/-392-/1718</t>
  </si>
  <si>
    <t>B/S/282/1718</t>
  </si>
  <si>
    <t>AIPL/BR/-2449-/1718</t>
  </si>
  <si>
    <t>AIPL/BR/-3282-/1718</t>
  </si>
  <si>
    <t>CH/SR/196/1718</t>
  </si>
  <si>
    <t>CH/SR/62/1819</t>
  </si>
  <si>
    <t>CH/SR/97/1819</t>
  </si>
  <si>
    <t>B/BR/-1590-/1819</t>
  </si>
  <si>
    <t>Pi no: 952</t>
  </si>
  <si>
    <t>CH/SR/125/1819</t>
  </si>
  <si>
    <t>B/BR/-2296-/1819</t>
  </si>
  <si>
    <t>Pi no: 1330</t>
  </si>
  <si>
    <t>CH/SR/188/1819</t>
  </si>
  <si>
    <t>CH/SR/190/1819</t>
  </si>
  <si>
    <t>CH/SR/232/1819</t>
  </si>
  <si>
    <t>Manifold E-Connect Ltd.</t>
  </si>
  <si>
    <t>AIPL/N/75/1314</t>
  </si>
  <si>
    <t>AIPL/TC/RCT/4613/16-17</t>
  </si>
  <si>
    <t>F/SR/81/1819</t>
  </si>
  <si>
    <t>B/BR/-2990-/1819</t>
  </si>
  <si>
    <t>Pi no: 1884</t>
  </si>
  <si>
    <t>Manikaran Enterprises Pvt Ltd</t>
  </si>
  <si>
    <t>AIPL/SS/TC/1614/14-15 C-Form Q3 14-15</t>
  </si>
  <si>
    <t>AIPL/TC/DN/67/15-16</t>
  </si>
  <si>
    <t>AIPL/V/43/1617</t>
  </si>
  <si>
    <t>AIPL/V/48/1617</t>
  </si>
  <si>
    <t>Manku Agro Tech Pvt Ltd</t>
  </si>
  <si>
    <t>DS/919</t>
  </si>
  <si>
    <t>B/BR/-1866-/1819</t>
  </si>
  <si>
    <t>Po no 2018-2019, Date: 23.07.2018</t>
  </si>
  <si>
    <t>B/BR/-2352-/1819</t>
  </si>
  <si>
    <t>Marine Electricals (I) Pvt. Ltd.</t>
  </si>
  <si>
    <t>AIPL/TC/DN/37/16-17</t>
  </si>
  <si>
    <t>P/AMC/14/1718</t>
  </si>
  <si>
    <t>P/AMC/15/1718</t>
  </si>
  <si>
    <t>B/S/2199/1718</t>
  </si>
  <si>
    <t>B/S/2277/1718</t>
  </si>
  <si>
    <t>B/S/2527/1718</t>
  </si>
  <si>
    <t>B/S/691/1819</t>
  </si>
  <si>
    <t>B/S/701/1819</t>
  </si>
  <si>
    <t>B/BR/-1240-/1819</t>
  </si>
  <si>
    <t>B/S/913/1819</t>
  </si>
  <si>
    <t>B/S/912/1819</t>
  </si>
  <si>
    <t>B/S/1023/1819</t>
  </si>
  <si>
    <t>B/S/1022/1819</t>
  </si>
  <si>
    <t>B/S/1036/1819</t>
  </si>
  <si>
    <t>B/S/1049/1819</t>
  </si>
  <si>
    <t>B/S/1278/1819</t>
  </si>
  <si>
    <t>B/S/1348/1819</t>
  </si>
  <si>
    <t>B/S/1959/1819</t>
  </si>
  <si>
    <t>B/S/2059/1819</t>
  </si>
  <si>
    <t>B/S/2237/1819</t>
  </si>
  <si>
    <t>B/S/2378/1819</t>
  </si>
  <si>
    <t>B/S/2393/1819</t>
  </si>
  <si>
    <t>Maruthi Auto Fabb</t>
  </si>
  <si>
    <t>MAF/14-15/322</t>
  </si>
  <si>
    <t>2014-15 Service</t>
  </si>
  <si>
    <t>Matchwell Engineering Pvt Ltd</t>
  </si>
  <si>
    <t>AIPL-Ser-24-1718</t>
  </si>
  <si>
    <t>AIPL-Ser-29-1718</t>
  </si>
  <si>
    <t>AIPL/Ser/367/1718</t>
  </si>
  <si>
    <t>AIPL/JV/-1746-/1718</t>
  </si>
  <si>
    <t>Matrix Infotech</t>
  </si>
  <si>
    <t>AIPL/BR/-884-/1718</t>
  </si>
  <si>
    <t>Max Switch Boards Pvt Ltd</t>
  </si>
  <si>
    <t>AIPL/SS/TC/1900/14-15</t>
  </si>
  <si>
    <t>AIPL/BR/-153-/1718</t>
  </si>
  <si>
    <t>F/SR/248/1819</t>
  </si>
  <si>
    <t>MAXBROS VENTURES INDIA LIMITED</t>
  </si>
  <si>
    <t>Po No:125, dt 15.07.16</t>
  </si>
  <si>
    <t>AIPL/TC/DN/95/16-17- Insurance</t>
  </si>
  <si>
    <t>AIPL/TC/3001/16-17 C Form Q4</t>
  </si>
  <si>
    <t>AIPL/TC/3009/16-17 C Form Q4</t>
  </si>
  <si>
    <t>AIPL/BR/-407-/1718</t>
  </si>
  <si>
    <t>AIPL/DN/-4-/1718</t>
  </si>
  <si>
    <t>AIPL/Jnl/-91-/1718</t>
  </si>
  <si>
    <t>AIPL/BR/-2457-/1718</t>
  </si>
  <si>
    <t>F/SR/193/1819</t>
  </si>
  <si>
    <t>F/SR/220/1819</t>
  </si>
  <si>
    <t>F/SR/264/1819</t>
  </si>
  <si>
    <t>F/SR/308/1819</t>
  </si>
  <si>
    <t>F/SR/383/1819</t>
  </si>
  <si>
    <t>B/BR/-3128-/1819</t>
  </si>
  <si>
    <t>F/SR/454/1819</t>
  </si>
  <si>
    <t>Maxwel Aircon India Pvt Ltd</t>
  </si>
  <si>
    <t>Po No: MAX\PO\15-16\ 08/ 013</t>
  </si>
  <si>
    <t>AIPL/TC/1179/16-17</t>
  </si>
  <si>
    <t>AIPL/V/186/1617</t>
  </si>
  <si>
    <t>AIPL/TC/JV/4632/16-17</t>
  </si>
  <si>
    <t>B/BR/-3053-/1819</t>
  </si>
  <si>
    <t>B/BR/-3060-/1819</t>
  </si>
  <si>
    <t>Pi no: 1817, 1818 &amp; 1406</t>
  </si>
  <si>
    <t>V/SR/149/1819</t>
  </si>
  <si>
    <t>MB Engineering Industries Pvt Ltd</t>
  </si>
  <si>
    <t>B/PURO/248/1819</t>
  </si>
  <si>
    <t>B/S/1482/1819</t>
  </si>
  <si>
    <t>B/BR/-2981-/1819</t>
  </si>
  <si>
    <t>Excess Service Payment</t>
  </si>
  <si>
    <t>H/SR/98/1819</t>
  </si>
  <si>
    <t>Meera &amp; Company Ltd.,</t>
  </si>
  <si>
    <t>AIPL/D/50/1516</t>
  </si>
  <si>
    <t>AIPL/D/52/1516</t>
  </si>
  <si>
    <t>AIPL/SS/TC/0494/15-16 C FORM Q1</t>
  </si>
  <si>
    <t>AIPL/D/98/1516</t>
  </si>
  <si>
    <t>Megawin Structural</t>
  </si>
  <si>
    <t>B/SR/165/1819</t>
  </si>
  <si>
    <t>B/BR/-1827-/1819</t>
  </si>
  <si>
    <t>Pi no: 2570 &amp; 2571,</t>
  </si>
  <si>
    <t>CB/SR/29/1819</t>
  </si>
  <si>
    <t>CB/SR/39/1819</t>
  </si>
  <si>
    <t>CB/SR/59/1819</t>
  </si>
  <si>
    <t>Memory Electronics Pvt Ltd</t>
  </si>
  <si>
    <t>AIPL/BR/-3325-/1718</t>
  </si>
  <si>
    <t>P/AMC/4/1819</t>
  </si>
  <si>
    <t>B/BR/-3000-/1819</t>
  </si>
  <si>
    <t>Pi no: 1795</t>
  </si>
  <si>
    <t>Merasha Shapers Pvt Ltd</t>
  </si>
  <si>
    <t>B/S/2167/1819</t>
  </si>
  <si>
    <t>B/BR/-3598-/1819</t>
  </si>
  <si>
    <t>Metafab Engineers (India) Pvt Ltd</t>
  </si>
  <si>
    <t>F/SR/41/1819</t>
  </si>
  <si>
    <t>Metal Forms Pvt Ltd</t>
  </si>
  <si>
    <t>AIPL/TC/DN/9/15-16</t>
  </si>
  <si>
    <t>AIPL/TC/JV/5319/16-17</t>
  </si>
  <si>
    <t>AIPL/CH/322/1617</t>
  </si>
  <si>
    <t>CH/SR/125/1718</t>
  </si>
  <si>
    <t>CH/SR/151/1718</t>
  </si>
  <si>
    <t>CH/SR/176/1718</t>
  </si>
  <si>
    <t>CH/SR/241/1718</t>
  </si>
  <si>
    <t>CH/SR/272/1718</t>
  </si>
  <si>
    <t>CH/SR/2/1819</t>
  </si>
  <si>
    <t>CH/SR/50/1819</t>
  </si>
  <si>
    <t>CH/SR/60/1819</t>
  </si>
  <si>
    <t>CH/SR/63/1819</t>
  </si>
  <si>
    <t>CH/SR/103/1819</t>
  </si>
  <si>
    <t>CH/SR/118/1819</t>
  </si>
  <si>
    <t>CH/SR/131/1819</t>
  </si>
  <si>
    <t>CH/SR/160/1819</t>
  </si>
  <si>
    <t>B/BR/-3581-/1819</t>
  </si>
  <si>
    <t>Pi no: 2198</t>
  </si>
  <si>
    <t>Metal Storage Systems Pvt Ltd</t>
  </si>
  <si>
    <t>AIPL/BR/-847-/1718</t>
  </si>
  <si>
    <t>METALCRAFT INC</t>
  </si>
  <si>
    <t>Po No: MI/16/0212-1</t>
  </si>
  <si>
    <t>Methodex Systems Ltd -Dhar</t>
  </si>
  <si>
    <t>B/S/306/1718</t>
  </si>
  <si>
    <t>F/SR/142/1718</t>
  </si>
  <si>
    <t>B/BR/-2762-/1819</t>
  </si>
  <si>
    <t>Pi no: 1370</t>
  </si>
  <si>
    <t>F/SR/376/1819</t>
  </si>
  <si>
    <t>Micro Sheet Crafts (India) Pvt Ltd</t>
  </si>
  <si>
    <t>F/SR/372/1718</t>
  </si>
  <si>
    <t>Micro Systems</t>
  </si>
  <si>
    <t>AIPL/TC/RCT/4115/16-17</t>
  </si>
  <si>
    <t>AIPL/BR/-394-/1718</t>
  </si>
  <si>
    <t>B/SR/361/1819</t>
  </si>
  <si>
    <t>B/SR/438/1819</t>
  </si>
  <si>
    <t>Milan Industry</t>
  </si>
  <si>
    <t>AIPL/P/139/1617</t>
  </si>
  <si>
    <t>AIPL/P/149/1617</t>
  </si>
  <si>
    <t>AIPL/P/204/1617</t>
  </si>
  <si>
    <t>AIPL/BR/-3411-/1718</t>
  </si>
  <si>
    <t>P/SR/133/1718</t>
  </si>
  <si>
    <t>P/SR/10/1819</t>
  </si>
  <si>
    <t>P/SR/47/1819</t>
  </si>
  <si>
    <t>Milltech Machinery Limited</t>
  </si>
  <si>
    <t>B/BR/-2734-/1819</t>
  </si>
  <si>
    <t>Pi no: 1593</t>
  </si>
  <si>
    <t>Mitsubishi Elevator India Pvt LTD</t>
  </si>
  <si>
    <t>B/SR/539/1718</t>
  </si>
  <si>
    <t>B/S/2556/1819</t>
  </si>
  <si>
    <t>Mittal Precision Autocomps (Pvt) Ltd</t>
  </si>
  <si>
    <t>P/SR/160/1718</t>
  </si>
  <si>
    <t>MJN Industries - Drs</t>
  </si>
  <si>
    <t>B/SR/152/1718</t>
  </si>
  <si>
    <t>B/SR/154/1718</t>
  </si>
  <si>
    <t>B/S/1941/1718</t>
  </si>
  <si>
    <t>B/SR/406/1819</t>
  </si>
  <si>
    <t>MKA Engineers &amp; Exporters Pvt Ltd</t>
  </si>
  <si>
    <t>AIPL/TC/2860/16-17 C Form 4Q</t>
  </si>
  <si>
    <t>AIPL/M/255/1617</t>
  </si>
  <si>
    <t>AIPL/Jnl/-490-/1718</t>
  </si>
  <si>
    <t>MKP Engineers (India) Pvt Ltd</t>
  </si>
  <si>
    <t>AIPL/P/247/1516</t>
  </si>
  <si>
    <t>AIPL/M/11/1617</t>
  </si>
  <si>
    <t>AIPL/M/105/1617</t>
  </si>
  <si>
    <t>AIPL/TC/RCT/2295/16-17</t>
  </si>
  <si>
    <t>AIPL/M/186/1617</t>
  </si>
  <si>
    <t>AIPL/M/201/1617</t>
  </si>
  <si>
    <t>AIPL/Ser/217/1718</t>
  </si>
  <si>
    <t>AIPL/Ser/521/1718</t>
  </si>
  <si>
    <t>MKS Industries</t>
  </si>
  <si>
    <t>AIPL/TC/RCT/4281/16-17</t>
  </si>
  <si>
    <t>AIPL/TC/HSS/13/16-17-PDC19</t>
  </si>
  <si>
    <t>AIPL/TC/HSS/13/16-17-PDC20</t>
  </si>
  <si>
    <t>AIPL/TC/HSS/13/16-17-PDC21</t>
  </si>
  <si>
    <t>AIPL/TC/HSS/13/16-17-PDC22</t>
  </si>
  <si>
    <t>AIPL/TC/HSS/13/16-17-PDC23</t>
  </si>
  <si>
    <t>AIPL/TC/HSS/13/16-17-PDC24</t>
  </si>
  <si>
    <t>AIPL/TC/HSS/13/16-17-PDC25</t>
  </si>
  <si>
    <t>AIPL/TC/HSS/13/16-17-PDC26</t>
  </si>
  <si>
    <t>AIPL/TC/HSS/13/16-17-PDC27</t>
  </si>
  <si>
    <t>AIPL/TC/HSS/13/16-17-PDC28</t>
  </si>
  <si>
    <t>AIPL/TC/HSS/13/16-17-PDC29</t>
  </si>
  <si>
    <t>AIPL/TC/HSS/13/16-17-PDC30</t>
  </si>
  <si>
    <t>AIPL/TC/HSS/13/16-17-PDC31</t>
  </si>
  <si>
    <t>AIPL/TC/HSS/13/16-17-PDC32</t>
  </si>
  <si>
    <t>AIPL/TC/HSS/13/16-17-PDC33</t>
  </si>
  <si>
    <t>AIPL/TC/HSS/13/16-17-PDC34</t>
  </si>
  <si>
    <t>AIPL/TC/HSS/13/16-17-PDC35</t>
  </si>
  <si>
    <t>AIPL/TC/HSS/13/16-17-PDC36</t>
  </si>
  <si>
    <t>AIPL/TC/CEX/113/16-17</t>
  </si>
  <si>
    <t>B/BR/-1022-/1819</t>
  </si>
  <si>
    <t>VIJBH18153049929</t>
  </si>
  <si>
    <t>Modtech Engineers &amp; Fabricators</t>
  </si>
  <si>
    <t>M/SR/125/1718</t>
  </si>
  <si>
    <t>Modtech Lasers</t>
  </si>
  <si>
    <t>M/SR/98/1819</t>
  </si>
  <si>
    <t>Modular Rack Systems Pvt Ltd</t>
  </si>
  <si>
    <t>1468/14-15</t>
  </si>
  <si>
    <t>AIPL/BR/-2972-/1718</t>
  </si>
  <si>
    <t>B/SR/176/1718</t>
  </si>
  <si>
    <t>Modulus Pre-Fab Solutions -Drs</t>
  </si>
  <si>
    <t>AIPL/Ser/373/1718</t>
  </si>
  <si>
    <t>F/SR/463/1718</t>
  </si>
  <si>
    <t>F/SR/272/1819</t>
  </si>
  <si>
    <t>Monarch Ergo Pvt Ltd - Drs</t>
  </si>
  <si>
    <t>H/SR/11/1819</t>
  </si>
  <si>
    <t>H/SR/37/1819</t>
  </si>
  <si>
    <t>B/BR/-1219-/1819</t>
  </si>
  <si>
    <t>Japan Tour Charges</t>
  </si>
  <si>
    <t>H/SR/77/1819</t>
  </si>
  <si>
    <t>H/SR/80/1819</t>
  </si>
  <si>
    <t>H/SR/103/1819</t>
  </si>
  <si>
    <t>B/BR/-3247-/1819</t>
  </si>
  <si>
    <t>Pi no: 1787, 1973 &amp; 1652</t>
  </si>
  <si>
    <t>Mpp Technologies Pvt Ltd</t>
  </si>
  <si>
    <t>B/S/77/1718</t>
  </si>
  <si>
    <t>B/BR/-1961-/1819</t>
  </si>
  <si>
    <t>B/SR/356/1819</t>
  </si>
  <si>
    <t>B/S/2523/1819</t>
  </si>
  <si>
    <t>Mpp Technologies Pvt Ltd - Blore</t>
  </si>
  <si>
    <t>AIPL/TC/JV/1223/16-17</t>
  </si>
  <si>
    <t>AIPL/B/638/1617</t>
  </si>
  <si>
    <t>B/SR/102/1819</t>
  </si>
  <si>
    <t>B/CN/-36-/1819</t>
  </si>
  <si>
    <t>B/S/1142/1819</t>
  </si>
  <si>
    <t>B/SR/410/1819</t>
  </si>
  <si>
    <t>N K Laser Fab</t>
  </si>
  <si>
    <t>1170/14-15</t>
  </si>
  <si>
    <t>AIPL/TC/RCT/4699/16-17</t>
  </si>
  <si>
    <t>N K Sheet Metal Works Pvt Ltd</t>
  </si>
  <si>
    <t>28/14-15</t>
  </si>
  <si>
    <t>AIPL/TC/CEX/65/15-16</t>
  </si>
  <si>
    <t>AIPL/TC/DN/58/15-16</t>
  </si>
  <si>
    <t>B/SR/368/1718</t>
  </si>
  <si>
    <t>B/SR/504/1718</t>
  </si>
  <si>
    <t>N.P. Engineering Works</t>
  </si>
  <si>
    <t>P/SR/26/1718</t>
  </si>
  <si>
    <t>P/AMC/11/1718</t>
  </si>
  <si>
    <t>B/S/2224/1718</t>
  </si>
  <si>
    <t>B/S/2889/1718</t>
  </si>
  <si>
    <t>B/S/2910/1718</t>
  </si>
  <si>
    <t>B/S/2510/1819</t>
  </si>
  <si>
    <t>P/SR/136/1819</t>
  </si>
  <si>
    <t>N.A. Steel Corporation</t>
  </si>
  <si>
    <t>Po No: :N ASC/66115</t>
  </si>
  <si>
    <t>NAC Electro Works</t>
  </si>
  <si>
    <t>AIPL/TC/1147/16-17 C-Form Q2 1617</t>
  </si>
  <si>
    <t>AIPL/TC/1695/16-17 C-Form Q3 1617</t>
  </si>
  <si>
    <t>Narendra Gravure Pvt Ltd</t>
  </si>
  <si>
    <t>F/SR/411/1718</t>
  </si>
  <si>
    <t>Narkhede Switchgears Pvt Ltd</t>
  </si>
  <si>
    <t>AIPL/TC/1962/16-17 C-Form Q3 1617</t>
  </si>
  <si>
    <t>P/SR/69/1819</t>
  </si>
  <si>
    <t>P/SR/75/1819</t>
  </si>
  <si>
    <t>Narkhede Udyog</t>
  </si>
  <si>
    <t>P/SR/54/1718</t>
  </si>
  <si>
    <t>P/SR/74/1718</t>
  </si>
  <si>
    <t>Nash Industries (I) Private Limited</t>
  </si>
  <si>
    <t>B/SR/109/1718</t>
  </si>
  <si>
    <t>AIPL/BR/-3186-/1718</t>
  </si>
  <si>
    <t>B/SR/306/1718</t>
  </si>
  <si>
    <t>B/S/2878/1718</t>
  </si>
  <si>
    <t>AIPL/BR/-5472-/1718</t>
  </si>
  <si>
    <t>B/BR/-2480-/1819</t>
  </si>
  <si>
    <t>B/BR/-2308-/1819</t>
  </si>
  <si>
    <t>Pi no: 1414 &amp; 1415</t>
  </si>
  <si>
    <t>B/SR/351/1819</t>
  </si>
  <si>
    <t>B/SR/357/1819</t>
  </si>
  <si>
    <t>Nat Electrical Automation India Pvt Ltd</t>
  </si>
  <si>
    <t>P.O NO: NAT/CNCSP/2016/003</t>
  </si>
  <si>
    <t>AIPL/TC/1563/16-17 C FORM Q3</t>
  </si>
  <si>
    <t>AIPL/TC/1611/16-17 C-Form Q3 1617</t>
  </si>
  <si>
    <t>AIPL/Ser/115/1718</t>
  </si>
  <si>
    <t>V/SR/81/1718</t>
  </si>
  <si>
    <t>V/SR/99/1718</t>
  </si>
  <si>
    <t>V/SR/117/1718</t>
  </si>
  <si>
    <t>AIPL/BR/-5236-/1718</t>
  </si>
  <si>
    <t>V/SR/192/1718</t>
  </si>
  <si>
    <t>Neat Wind Industries</t>
  </si>
  <si>
    <t>AIPL/TC/1806/16-17 C-From Credit Q3 1617</t>
  </si>
  <si>
    <t>AIPL/TC/2865/16-17 C Form Q4</t>
  </si>
  <si>
    <t>AIPL/TC/2966/16-17 C-Form Q4 1617</t>
  </si>
  <si>
    <t>AIPL/BR/-5570-/1718</t>
  </si>
  <si>
    <t>Neelay Metal Industries</t>
  </si>
  <si>
    <t>AIPL/TC/RCT/3535/16-17</t>
  </si>
  <si>
    <t>AIPL/BR/-1890-/1718</t>
  </si>
  <si>
    <t>AIPL/BR/-3717-/1718</t>
  </si>
  <si>
    <t>B/BR/-180-/1819</t>
  </si>
  <si>
    <t>B/BR/-2120-/1819</t>
  </si>
  <si>
    <t>Pi no: 1250</t>
  </si>
  <si>
    <t>Neera Enterprises</t>
  </si>
  <si>
    <t>AIPL/Ser/191/1718</t>
  </si>
  <si>
    <t>F/SR/531/1718</t>
  </si>
  <si>
    <t>F/SR/543/1718</t>
  </si>
  <si>
    <t>B/BR/-485-/1819</t>
  </si>
  <si>
    <t>F/SR/349/1819</t>
  </si>
  <si>
    <t>B/BR/-2869-/1819</t>
  </si>
  <si>
    <t>Pi no: 1816</t>
  </si>
  <si>
    <t>Neha Enterprises</t>
  </si>
  <si>
    <t>P/SR/42/1718</t>
  </si>
  <si>
    <t>M/SR/51/1819</t>
  </si>
  <si>
    <t>B/BR/-1710-/1819</t>
  </si>
  <si>
    <t>Pi no: 1076</t>
  </si>
  <si>
    <t>NEPTUNE SYSTEMS PVT LTD</t>
  </si>
  <si>
    <t>AIPL/TC/DN/70/15-16</t>
  </si>
  <si>
    <t>Netrack Enclosures Pvt Ltd - Drs</t>
  </si>
  <si>
    <t>B/BR/-3457-/1819</t>
  </si>
  <si>
    <t>Pi no: 2127 &amp; 2128</t>
  </si>
  <si>
    <t>Neumet Engineers (India) Pvt Ltd</t>
  </si>
  <si>
    <t>NE/1/15-16</t>
  </si>
  <si>
    <t>AIPL/V/192/1617</t>
  </si>
  <si>
    <t>AIPL/V/259/1617</t>
  </si>
  <si>
    <t>AIPL/BR/-200-/1718</t>
  </si>
  <si>
    <t>AIPL/TC/377/1718</t>
  </si>
  <si>
    <t>AIPL/TC/417/1718</t>
  </si>
  <si>
    <t>B/BR/-323-/1819</t>
  </si>
  <si>
    <t>Pi no: 3535 &amp; 3536</t>
  </si>
  <si>
    <t>New S.B. Enterprise</t>
  </si>
  <si>
    <t>NSBE/211/13-14</t>
  </si>
  <si>
    <t>Excess Payment</t>
  </si>
  <si>
    <t>Newage Generators (P) Ltd - Drs</t>
  </si>
  <si>
    <t>Spare</t>
  </si>
  <si>
    <t>AIPL/TC/D/0599/15-16 C Form Q2</t>
  </si>
  <si>
    <t>AIPL/BR/-685-/1718</t>
  </si>
  <si>
    <t>AIPL/BR/-1611-/1718</t>
  </si>
  <si>
    <t>AIPL/BR/-1856-/1718</t>
  </si>
  <si>
    <t>Newage Generators (P) Ltd - Haryana</t>
  </si>
  <si>
    <t>0012/14-15</t>
  </si>
  <si>
    <t>AIPL/TC/1087/16-17 C Form Q2</t>
  </si>
  <si>
    <t>B/S/336/1718</t>
  </si>
  <si>
    <t>B/S/338/1718</t>
  </si>
  <si>
    <t>F/SR/136/1718</t>
  </si>
  <si>
    <t>F/SR/171/1718</t>
  </si>
  <si>
    <t>F/SR/520/1718</t>
  </si>
  <si>
    <t>F/SR/187/1819</t>
  </si>
  <si>
    <t>Nextstep Engineering (P) Ltd</t>
  </si>
  <si>
    <t>F/SR/350/1819</t>
  </si>
  <si>
    <t>F/SR/372/1819</t>
  </si>
  <si>
    <t>B/S/1985/1819</t>
  </si>
  <si>
    <t>F/SR/399/1819</t>
  </si>
  <si>
    <t>F/SR/464/1819</t>
  </si>
  <si>
    <t>Nidhi Auto Pvt Ltd - Dharuhera</t>
  </si>
  <si>
    <t>AIPL/TC/844/16-17- C Form 2Q</t>
  </si>
  <si>
    <t>Po No:NAPL/16-17/272</t>
  </si>
  <si>
    <t>B/BR/-3311-/1819</t>
  </si>
  <si>
    <t>Po no: 275, Date: 22.10.2018</t>
  </si>
  <si>
    <t>Nilchandra Engineering Pvt. Ltd.</t>
  </si>
  <si>
    <t>Nilkamal Control Systems Pvt Ltd</t>
  </si>
  <si>
    <t>P/SR/100/1819</t>
  </si>
  <si>
    <t>P/SR/117/1819</t>
  </si>
  <si>
    <t>P/SR/128/1819</t>
  </si>
  <si>
    <t>P/SR/139/1819</t>
  </si>
  <si>
    <t>Nirmitee Electricals</t>
  </si>
  <si>
    <t>AIPL/W/245/1314</t>
  </si>
  <si>
    <t>AIPL/P/117/1617</t>
  </si>
  <si>
    <t>AIPL/TC/2168/16-17 C-From Credit Q3 1617</t>
  </si>
  <si>
    <t>P/SR/6/1819</t>
  </si>
  <si>
    <t>P/SR/45/1819</t>
  </si>
  <si>
    <t>Pi no: 718</t>
  </si>
  <si>
    <t>B/BR/-1752-/1819</t>
  </si>
  <si>
    <t>P/SR/78/1819</t>
  </si>
  <si>
    <t>P/SR/105/1819</t>
  </si>
  <si>
    <t>P/SR/106/1819</t>
  </si>
  <si>
    <t>P/SR/120/1819</t>
  </si>
  <si>
    <t>B/JV/-3551-/1819</t>
  </si>
  <si>
    <t>AIPL/TC/2168/16-17</t>
  </si>
  <si>
    <t>B/BR/-3541-/1819</t>
  </si>
  <si>
    <t>Pi no: 2033</t>
  </si>
  <si>
    <t>Nitya Electrocontrols Pvt Ltd</t>
  </si>
  <si>
    <t>AIPL/TC/559/16-17 C Form Q1</t>
  </si>
  <si>
    <t>AIPL/TC/585/16-17 C Form Q1</t>
  </si>
  <si>
    <t>AIPL/TC/1835/16-17 C Form Q3</t>
  </si>
  <si>
    <t>AIPL/BR/-927-/1718</t>
  </si>
  <si>
    <t>AIPL/Ser/672/1718</t>
  </si>
  <si>
    <t>AIPL/BR/-4424-/1718</t>
  </si>
  <si>
    <t>F/SR/136/1819</t>
  </si>
  <si>
    <t>Novateur Electrical &amp; Digital Systems Pvt Ltd</t>
  </si>
  <si>
    <t>F/SR/156/1819</t>
  </si>
  <si>
    <t>Novateur Electrical &amp; Digital Systems Pvt Ltd - U6</t>
  </si>
  <si>
    <t>Po No:1060002690</t>
  </si>
  <si>
    <t>Nutech Engineering Technologies Ltd</t>
  </si>
  <si>
    <t>M/SR/105/1718</t>
  </si>
  <si>
    <t>M/SR/80/1819</t>
  </si>
  <si>
    <t>B/S/2144/1819</t>
  </si>
  <si>
    <t>M/SR/96/1819</t>
  </si>
  <si>
    <t>B/S/2453/1819</t>
  </si>
  <si>
    <t>OBO Bettermann India P Ltd</t>
  </si>
  <si>
    <t>CH/SR/82/1819</t>
  </si>
  <si>
    <t>OHM Energy Management Sys. Pvt. Ltd.</t>
  </si>
  <si>
    <t>B/BR/-1694-/1819</t>
  </si>
  <si>
    <t>Ojus Power and Technologies Pvt Ltd</t>
  </si>
  <si>
    <t>1028/14-15</t>
  </si>
  <si>
    <t>1597/14-15</t>
  </si>
  <si>
    <t>B/BR/-1343-/1819</t>
  </si>
  <si>
    <t>Om Engg Tech. Pvt Ltd</t>
  </si>
  <si>
    <t>CB/SR/61/1718</t>
  </si>
  <si>
    <t>CH/SR/122/1819</t>
  </si>
  <si>
    <t>Omax Laser</t>
  </si>
  <si>
    <t>OL/01/2014</t>
  </si>
  <si>
    <t>AIPL/TC/37/1718</t>
  </si>
  <si>
    <t>AIPL/BR/-5015-/1718</t>
  </si>
  <si>
    <t>B/S/2985/1718</t>
  </si>
  <si>
    <t>B/SR/416/1819</t>
  </si>
  <si>
    <t>Omega Elevators</t>
  </si>
  <si>
    <t>AIPL/TC/CEX/138/15-16</t>
  </si>
  <si>
    <t>OPG Power Systems Pvt Ltd</t>
  </si>
  <si>
    <t>AIPL/TC/DN/61/14-15</t>
  </si>
  <si>
    <t>AIPL/TC/2102/16-17 C-Form Q3 1617</t>
  </si>
  <si>
    <t>AIPL/BR/-3486-/1718</t>
  </si>
  <si>
    <t>ORIENTAL ENGG CO</t>
  </si>
  <si>
    <t>AIPL/TC/D/1734/15-16- C Form 4Q</t>
  </si>
  <si>
    <t>AIPL/TC/15/16-17- C Form 1Q</t>
  </si>
  <si>
    <t>AIPL/TC/1096/16-17 C Form 2Q</t>
  </si>
  <si>
    <t>AIPL/D/459/1617</t>
  </si>
  <si>
    <t>F/SR/126/1819</t>
  </si>
  <si>
    <t>F/SR/134/1819</t>
  </si>
  <si>
    <t>Orion Electrik Controls Pvt Ltd</t>
  </si>
  <si>
    <t>345-1112</t>
  </si>
  <si>
    <t>681-1112</t>
  </si>
  <si>
    <t>776-1112</t>
  </si>
  <si>
    <t>876-1112</t>
  </si>
  <si>
    <t>877-1112</t>
  </si>
  <si>
    <t>AIPL/S/284/1213</t>
  </si>
  <si>
    <t>AIPL/S/293/1213</t>
  </si>
  <si>
    <t>AIPL/S/544/1213</t>
  </si>
  <si>
    <t>AIPL/S/681/1213</t>
  </si>
  <si>
    <t>AIPL/S/729/1213</t>
  </si>
  <si>
    <t>AIPL/S/871/1213</t>
  </si>
  <si>
    <t>AIPL/S/892/1213</t>
  </si>
  <si>
    <t>AIPL/S/904/1213</t>
  </si>
  <si>
    <t>Orion Electrik Controls Pvt Ltd-Chn</t>
  </si>
  <si>
    <t>592/14-15</t>
  </si>
  <si>
    <t>AIPL/TC/CEX/71/15-16</t>
  </si>
  <si>
    <t>AIPL/TC/CN/81/16-17</t>
  </si>
  <si>
    <t>OTIS Elevator Company (India) Limited,</t>
  </si>
  <si>
    <t>AIPL/S/398/1314</t>
  </si>
  <si>
    <t>AIPL/S/911/1213</t>
  </si>
  <si>
    <t>B/SR/364/1819</t>
  </si>
  <si>
    <t>Ozone Overseas Pvt Ltd</t>
  </si>
  <si>
    <t>F/SR/159/1718</t>
  </si>
  <si>
    <t>F/SR/292/1718</t>
  </si>
  <si>
    <t>F/SR/305/1718</t>
  </si>
  <si>
    <t>AIPL/BR/-3948-/1718</t>
  </si>
  <si>
    <t>F/SR/5/1819</t>
  </si>
  <si>
    <t>F/SR/125/1819</t>
  </si>
  <si>
    <t>F/SR/165/1819</t>
  </si>
  <si>
    <t>B/JV/-1181-/1819</t>
  </si>
  <si>
    <t>B/BR/-2599-/1819</t>
  </si>
  <si>
    <t>Pi no: 1601</t>
  </si>
  <si>
    <t>B/BR/-2727-/1819</t>
  </si>
  <si>
    <t>F/SR/355/1819</t>
  </si>
  <si>
    <t>F/SR/373/1819</t>
  </si>
  <si>
    <t>F/SR/374/1819</t>
  </si>
  <si>
    <t>P.M.Electro-Auto Pvt Ltd</t>
  </si>
  <si>
    <t>AIPL/TC/777/16-17 C- Form Q2 1617</t>
  </si>
  <si>
    <t>AIPL/TC/1200/16-17 C-Form Q2 1617</t>
  </si>
  <si>
    <t>AIPL/TC/2410/16-17 C-Form Q4 1617</t>
  </si>
  <si>
    <t>PALAN-G INDUSTRIES PVT LTD</t>
  </si>
  <si>
    <t>AIPL/TC/RCT/3425/16-17</t>
  </si>
  <si>
    <t>Pami Metals Pvt Ltd</t>
  </si>
  <si>
    <t>PAM/1029/13-14</t>
  </si>
  <si>
    <t>AIPL/SS/TC/1937/14-15</t>
  </si>
  <si>
    <t>AIPL/TC/V/0379/15-16 C Form Q2</t>
  </si>
  <si>
    <t>AIPL/TC/451/16-17 C-Form Q1 1617</t>
  </si>
  <si>
    <t>AIPL/TC/CN/109/16-17</t>
  </si>
  <si>
    <t>AIPL/BR/-766-/1718</t>
  </si>
  <si>
    <t>AIPL/TC/729/1718</t>
  </si>
  <si>
    <t>AIPL/BR/-3108-/1718</t>
  </si>
  <si>
    <t>AIPL/BR/-4150-/1718</t>
  </si>
  <si>
    <t>Pami Metals Pvt Ltd- Sankrail</t>
  </si>
  <si>
    <t>F/SR/189/1718</t>
  </si>
  <si>
    <t>F/SR/198/1718</t>
  </si>
  <si>
    <t>F/SR/443/1718</t>
  </si>
  <si>
    <t>F/SR/469/1718</t>
  </si>
  <si>
    <t>Panasonic India Pvt Ltd</t>
  </si>
  <si>
    <t>B/S/439/1819</t>
  </si>
  <si>
    <t>B/BR/-3349-/1819</t>
  </si>
  <si>
    <t>Pi no: 2015</t>
  </si>
  <si>
    <t>Parth Electricals &amp; Engineering Pvt Ltd</t>
  </si>
  <si>
    <t>V/SR/110/1718</t>
  </si>
  <si>
    <t>AIPL/BR/-5124-/1718</t>
  </si>
  <si>
    <t>PEC Electricals Pvt Ltd</t>
  </si>
  <si>
    <t>1124-1112</t>
  </si>
  <si>
    <t>Pennar Industries Ltd</t>
  </si>
  <si>
    <t>AIPL/BR/-1977-/1718</t>
  </si>
  <si>
    <t>AIPL/BR/-3934-/1718</t>
  </si>
  <si>
    <t>CH/SR/209/1819</t>
  </si>
  <si>
    <t>Pentafab</t>
  </si>
  <si>
    <t>B/JV/-3702-/1819</t>
  </si>
  <si>
    <t>AIPL/V/188/1617</t>
  </si>
  <si>
    <t>AIPL/TC/RCT/3926/16-17</t>
  </si>
  <si>
    <t>B/BR/-3388-/1819</t>
  </si>
  <si>
    <t>Pentair Technical Product India Pvt Ltd</t>
  </si>
  <si>
    <t>B/SR/316/1819</t>
  </si>
  <si>
    <t>B/S/1720/1819</t>
  </si>
  <si>
    <t>B/SR/370/1819</t>
  </si>
  <si>
    <t>B/BR/-3160-/1819</t>
  </si>
  <si>
    <t>Perfect Auto Products</t>
  </si>
  <si>
    <t>1988/15-16</t>
  </si>
  <si>
    <t>Perfect Engineering Corporation</t>
  </si>
  <si>
    <t>AIPL/W/247/1314</t>
  </si>
  <si>
    <t>AIPL/W/266/1314</t>
  </si>
  <si>
    <t>Perfect Equipments Pvt Ltd</t>
  </si>
  <si>
    <t>AIPL/V/205/1516</t>
  </si>
  <si>
    <t>AIPL/TC/367/16-17 C-Form Q1 1617</t>
  </si>
  <si>
    <t>AIPL/B/99/1617</t>
  </si>
  <si>
    <t>B/BR/-3578-/1819</t>
  </si>
  <si>
    <t>Perfect House Pvt Ltd</t>
  </si>
  <si>
    <t>AIPL/TC/1201/16-17 C-Form Q2 1617</t>
  </si>
  <si>
    <t>AIPL/TC/2743/16-17- C Form 4Q</t>
  </si>
  <si>
    <t>B/S/2190/1718</t>
  </si>
  <si>
    <t>P/SR/95/1718</t>
  </si>
  <si>
    <t>P/SR/145/1718</t>
  </si>
  <si>
    <t>P/SR/171/1718</t>
  </si>
  <si>
    <t>P/SR/23/1819</t>
  </si>
  <si>
    <t>Perto India Pvt Ltd</t>
  </si>
  <si>
    <t>B/S/1824/1819</t>
  </si>
  <si>
    <t>B/S/2181/1819</t>
  </si>
  <si>
    <t>B/BR/-3163-/1819</t>
  </si>
  <si>
    <t>Pi no: 1706</t>
  </si>
  <si>
    <t>PETALS ENGINEERS PVT LTD</t>
  </si>
  <si>
    <t>P.O NO: 389</t>
  </si>
  <si>
    <t>Petals Innovative Machines Pvt Ltd</t>
  </si>
  <si>
    <t>Po No : 224, dt 01.09.15</t>
  </si>
  <si>
    <t>2876/14-15</t>
  </si>
  <si>
    <t>Phoenix Alluminium Products Pvt Ltd</t>
  </si>
  <si>
    <t>Adv Agnst Ser Report No 4096 dt 01/02/12</t>
  </si>
  <si>
    <t>Phoenix Mecano (India) Pvt Ltd</t>
  </si>
  <si>
    <t>AIPL/TC/74/1718</t>
  </si>
  <si>
    <t>AIPL/TC/710/1718</t>
  </si>
  <si>
    <t>P/SR/17/1718</t>
  </si>
  <si>
    <t>Phoenix Udyog Pvt Ltd</t>
  </si>
  <si>
    <t>F/SR/375/1819</t>
  </si>
  <si>
    <t>Pierlite India Pvt Ltd - Drs</t>
  </si>
  <si>
    <t>126-1112</t>
  </si>
  <si>
    <t>PIONEER GENERATOR PRIVATE LTD</t>
  </si>
  <si>
    <t>AIPL/BR/-3739-/1718</t>
  </si>
  <si>
    <t>PITTI LAMINATIONS LTD</t>
  </si>
  <si>
    <t>AIPL/BR/-4749-/1718</t>
  </si>
  <si>
    <t>PM Control Equipment Pvt Ltd – Kolkata</t>
  </si>
  <si>
    <t>B/BR/-322-/1819</t>
  </si>
  <si>
    <t>B/BR/-357-/1819</t>
  </si>
  <si>
    <t>PM Control Equipment Pvt Ltd – Spare</t>
  </si>
  <si>
    <t>Po No PMC/PO/001088</t>
  </si>
  <si>
    <t>PM Control Equipment Pvt Ltd – Vadodara</t>
  </si>
  <si>
    <t>AIPL/TC/1422/16-17 C-Form Q2 1617</t>
  </si>
  <si>
    <t>AIPL/TC/DN/51/16-17-Stamp Duty</t>
  </si>
  <si>
    <t>Transportation</t>
  </si>
  <si>
    <t>AIPL/TC/2263/16-17 C-Form Q4 1617</t>
  </si>
  <si>
    <t>AIPL/BR/-194-/1718</t>
  </si>
  <si>
    <t>V/SR/7/1718</t>
  </si>
  <si>
    <t>V/SR/98/1718</t>
  </si>
  <si>
    <t>V/SR/121/1718</t>
  </si>
  <si>
    <t>V/SR/127/1718</t>
  </si>
  <si>
    <t>V/SR/142/1718</t>
  </si>
  <si>
    <t>V/SR/193/1718</t>
  </si>
  <si>
    <t>V/SR/198/1718</t>
  </si>
  <si>
    <t>B/BR/-613-/1819</t>
  </si>
  <si>
    <t>V/SR/24/1819</t>
  </si>
  <si>
    <t>V/SR/32/1819</t>
  </si>
  <si>
    <t>V/SR/30/1819</t>
  </si>
  <si>
    <t>V/SR/42/1819</t>
  </si>
  <si>
    <t>V/SR/57/1819</t>
  </si>
  <si>
    <t>V/SR/58/1819</t>
  </si>
  <si>
    <t>B/BR/-1322-/1819</t>
  </si>
  <si>
    <t>B/BR/-3542-/1819</t>
  </si>
  <si>
    <t>B/BR/-1975-/1819</t>
  </si>
  <si>
    <t>Pi no: 1085 &amp; 1086</t>
  </si>
  <si>
    <t>PM Techno Private Limited - Unit 1</t>
  </si>
  <si>
    <t>Po No: Nil, dt 22.09.15</t>
  </si>
  <si>
    <t>AIPL/TC/CEX/69/15-16 - 1</t>
  </si>
  <si>
    <t>AIPL/TC/CEX/98/15-16</t>
  </si>
  <si>
    <t>PMI Coaches Pvt Ltd</t>
  </si>
  <si>
    <t>F/SR/89/1819</t>
  </si>
  <si>
    <t>F/SR/131/1819</t>
  </si>
  <si>
    <t>Pondy Power Sets - Drs</t>
  </si>
  <si>
    <t>AIPL/SS/TC/0501/12-13-C Form- Q3</t>
  </si>
  <si>
    <t>POOJA METALLIC</t>
  </si>
  <si>
    <t>AIPL/TC/CEX/117/15-16</t>
  </si>
  <si>
    <t>Popular Brass Metal Works</t>
  </si>
  <si>
    <t>529-0910</t>
  </si>
  <si>
    <t>167/14-15</t>
  </si>
  <si>
    <t>AIPL/M/336/1415</t>
  </si>
  <si>
    <t>AIPL/TC/1587/16-17</t>
  </si>
  <si>
    <t>D/N-11/0001 DT 1.4.201O</t>
  </si>
  <si>
    <t>AIPL/TC/JV/5166/16-17</t>
  </si>
  <si>
    <t>Po No: 01</t>
  </si>
  <si>
    <t>AIPL/TC/RCT/4948/16-17</t>
  </si>
  <si>
    <t>AIPL/TC/2996/16-17 C-Form Q4 1617</t>
  </si>
  <si>
    <t>B/BR/-1387-/1819</t>
  </si>
  <si>
    <t>B/S/Mach/144/1819</t>
  </si>
  <si>
    <t>Popular Switchgears Pvt Ltd - Drs</t>
  </si>
  <si>
    <t>Popular Switchgears 1</t>
  </si>
  <si>
    <t>AIPL/M/47/1415</t>
  </si>
  <si>
    <t>AIPL/M/72/1415</t>
  </si>
  <si>
    <t>AIPL/M/78/1415</t>
  </si>
  <si>
    <t>AIPL/M/156/1415</t>
  </si>
  <si>
    <t>AIPL/M/264/1415</t>
  </si>
  <si>
    <t>Porus Equipments Pvt Ltd</t>
  </si>
  <si>
    <t>Po No: 151610009</t>
  </si>
  <si>
    <t>Po No: 151610253</t>
  </si>
  <si>
    <t>Power Engineering ( India ) Pvt. LTD.</t>
  </si>
  <si>
    <t>AMC POWER ENGINEERING</t>
  </si>
  <si>
    <t>P/SR/60/1718</t>
  </si>
  <si>
    <t>P/SR/201/1718</t>
  </si>
  <si>
    <t>Power Tech</t>
  </si>
  <si>
    <t>AIPL/TC/RCT/3152/16-17</t>
  </si>
  <si>
    <t>AIPL/BR/-131-/1718</t>
  </si>
  <si>
    <t>B/SR/312/1819</t>
  </si>
  <si>
    <t>B/SR/419/1819</t>
  </si>
  <si>
    <t>B/S/2242/1819</t>
  </si>
  <si>
    <t>B/SR/437/1819</t>
  </si>
  <si>
    <t>Power Tech CNC Laser</t>
  </si>
  <si>
    <t>AIPL/TC/CEX/118/15-16 - 29</t>
  </si>
  <si>
    <t>AIPL/TC/CEX/118/15-16 - 30</t>
  </si>
  <si>
    <t>AIPL/TC/CEX/118/15-16 - 31</t>
  </si>
  <si>
    <t>AIPL/TC/CEX/118/15-16 - 32</t>
  </si>
  <si>
    <t>AIPL/TC/CEX/118/15-16 - 33</t>
  </si>
  <si>
    <t>AIPL/TC/CEX/118/15-16 - 34</t>
  </si>
  <si>
    <t>AIPL/TC/CEX/118/15-16 - 35</t>
  </si>
  <si>
    <t>AIPL/TC/CEX/118/15-16 - 36</t>
  </si>
  <si>
    <t>PO/PTCL/015/15-16 C FORM Q1</t>
  </si>
  <si>
    <t>AIPL/TC/DN/13/16-17</t>
  </si>
  <si>
    <t>B/JV/-448-/1819</t>
  </si>
  <si>
    <t>CH/SR/130/1819</t>
  </si>
  <si>
    <t>CH/SR/236/1819</t>
  </si>
  <si>
    <t>Power Tech I Laser</t>
  </si>
  <si>
    <t>Hypothication</t>
  </si>
  <si>
    <t>AIPL/TC/CEX/58/16-17-PDC24</t>
  </si>
  <si>
    <t>AIPL/TC/CEX/58/16-17-PDC25</t>
  </si>
  <si>
    <t>AIPL/TC/CEX/58/16-17-PDC26</t>
  </si>
  <si>
    <t>AIPL/TC/CEX/58/16-17-PDC27</t>
  </si>
  <si>
    <t>AIPL/TC/CEX/58/16-17-PDC28</t>
  </si>
  <si>
    <t>AIPL/TC/CEX/58/16-17-PDC29</t>
  </si>
  <si>
    <t>AIPL/TC/CEX/58/16-17-PDC30</t>
  </si>
  <si>
    <t>AIPL/TC/CEX/58/16-17-PDC31</t>
  </si>
  <si>
    <t>AIPL/TC/CEX/58/16-17-PDC32</t>
  </si>
  <si>
    <t>AIPL/TC/CEX/58/16-17-PDC33</t>
  </si>
  <si>
    <t>AIPL/TC/CEX/58/16-17-PDC34</t>
  </si>
  <si>
    <t>AIPL/TC/CEX/58/16-17-PDC35</t>
  </si>
  <si>
    <t>AIPL/TC/CEX/58/16-17-PDC36</t>
  </si>
  <si>
    <t>AIPL/TC/304/1718</t>
  </si>
  <si>
    <t>Power Tech Laser</t>
  </si>
  <si>
    <t>AIPL/TC/17/16-17</t>
  </si>
  <si>
    <t>B/SR/329/1718</t>
  </si>
  <si>
    <t>B/SR/36/1819</t>
  </si>
  <si>
    <t>B/SR/153/1819</t>
  </si>
  <si>
    <t>B/SR/310/1819</t>
  </si>
  <si>
    <t>B/SR/331/1819</t>
  </si>
  <si>
    <t>Power Tech Laser Cutting</t>
  </si>
  <si>
    <t>AIPL/TC/320/16-17 - PDC27</t>
  </si>
  <si>
    <t>AIPL/TC/320/16-17 - PDC28</t>
  </si>
  <si>
    <t>AIPL/TC/320/16-17 - PDC29</t>
  </si>
  <si>
    <t>AIPL/TC/320/16-17 - PDC30</t>
  </si>
  <si>
    <t>AIPL/TC/320/16-17 - PDC31</t>
  </si>
  <si>
    <t>AIPL/TC/320/16-17 - PDC32</t>
  </si>
  <si>
    <t>AIPL/TC/320/16-17 - PDC33</t>
  </si>
  <si>
    <t>AIPL/TC/320/16-17 - PDC34</t>
  </si>
  <si>
    <t>AIPL/TC/320/16-17 - PDC35</t>
  </si>
  <si>
    <t>AIPL/TC/320/16-17 - PDC36</t>
  </si>
  <si>
    <t>AIPL/TC/1382/16-17</t>
  </si>
  <si>
    <t>B/S/Mach/14/1718</t>
  </si>
  <si>
    <t>B/S/1480/1718</t>
  </si>
  <si>
    <t>B/S/Mach/18/1718</t>
  </si>
  <si>
    <t>B/S/Mach/27/1718</t>
  </si>
  <si>
    <t>CH/SR/246/1718</t>
  </si>
  <si>
    <t>Power Technologies</t>
  </si>
  <si>
    <t>B/SR/375/1718</t>
  </si>
  <si>
    <t>B/SR/464/1718</t>
  </si>
  <si>
    <t>B/SR/465/1718</t>
  </si>
  <si>
    <t>POWER TECHNOLOGIES - SPARE ADVANCE</t>
  </si>
  <si>
    <t>Powerica Limited - Silvassa</t>
  </si>
  <si>
    <t>AIPL/SS/TC/1529/13-14</t>
  </si>
  <si>
    <t>V/SR/24/1718</t>
  </si>
  <si>
    <t>AIPL/DN/-31-/1718</t>
  </si>
  <si>
    <t>AIPL/BR/-3241-/1718</t>
  </si>
  <si>
    <t>V/SR/102/1819</t>
  </si>
  <si>
    <t>V/SR/141/1819</t>
  </si>
  <si>
    <t>V/SR/140/1819</t>
  </si>
  <si>
    <t>Powerica Limited- Bangalore</t>
  </si>
  <si>
    <t>PO NO PLS/127/13-146</t>
  </si>
  <si>
    <t>AIPL/B/339/1617</t>
  </si>
  <si>
    <t>AIPL/BR/-3247-/1718</t>
  </si>
  <si>
    <t>AIPL/BR/-3457-/1718</t>
  </si>
  <si>
    <t>B/S/841/1819</t>
  </si>
  <si>
    <t>B/S/842/1819</t>
  </si>
  <si>
    <t>B/S/1912/1819</t>
  </si>
  <si>
    <t>B/BR/-2834-/1819</t>
  </si>
  <si>
    <t>Pi no: 1694</t>
  </si>
  <si>
    <t>B/SR/428/1819</t>
  </si>
  <si>
    <t>B/BR/-3599-/1819</t>
  </si>
  <si>
    <t>Pi no: 2145</t>
  </si>
  <si>
    <t>Prabhu Laser Components Pvt Ltd</t>
  </si>
  <si>
    <t>AIPL/SS/TC/939/13-14</t>
  </si>
  <si>
    <t>Po No: PLC/026/16-17, Dt:18/05/2016</t>
  </si>
  <si>
    <t>AIPL/BR/-1963-/1718</t>
  </si>
  <si>
    <t>B/S/1096/1718</t>
  </si>
  <si>
    <t>AIPL/BR/-4574-/1718</t>
  </si>
  <si>
    <t>AIPL/BR/-5239-/1718</t>
  </si>
  <si>
    <t>B/S/868/1819</t>
  </si>
  <si>
    <t>B/BR/-3210-/1819</t>
  </si>
  <si>
    <t>Stmapduty</t>
  </si>
  <si>
    <t>Pragathi Punching</t>
  </si>
  <si>
    <t>PO NO.PP/14-15/004</t>
  </si>
  <si>
    <t>TDS-14-15</t>
  </si>
  <si>
    <t>Pragya Components Pvt Ltd</t>
  </si>
  <si>
    <t>F/SR/253/1819</t>
  </si>
  <si>
    <t>Prarthna Manufacturing Pvt Ltd</t>
  </si>
  <si>
    <t>AIPL/TC/P/0821/15-16</t>
  </si>
  <si>
    <t>AIPL/BR/-674-/1718</t>
  </si>
  <si>
    <t>AIPL/JV/-1553-/1718</t>
  </si>
  <si>
    <t>AIPL/BR/-3147-/1718</t>
  </si>
  <si>
    <t>B/BR/-124-/1819</t>
  </si>
  <si>
    <t>B/S/230/1819</t>
  </si>
  <si>
    <t>P/SR/25/1819</t>
  </si>
  <si>
    <t>M/SR/26/1819</t>
  </si>
  <si>
    <t>M/SR/61/1819</t>
  </si>
  <si>
    <t>B/BR/-2748-/1819</t>
  </si>
  <si>
    <t>Prashant Engineering Company</t>
  </si>
  <si>
    <t>B/BR/-3499-/1819</t>
  </si>
  <si>
    <t>Pi no: 1883</t>
  </si>
  <si>
    <t>Precicut Laser</t>
  </si>
  <si>
    <t>AIPL/S/787/1213</t>
  </si>
  <si>
    <t>AIPL/S/788/1213</t>
  </si>
  <si>
    <t>AIPL/S/900/1213</t>
  </si>
  <si>
    <t>PO PCL/2013/056</t>
  </si>
  <si>
    <t>P.O NO: PCL/14-15-348</t>
  </si>
  <si>
    <t>PCL/14-15-437</t>
  </si>
  <si>
    <t>C-Form Deposit</t>
  </si>
  <si>
    <t>C Form Deposit AIPL/SS/TC/1922/14-15</t>
  </si>
  <si>
    <t>Po No: PCL/1516/00365</t>
  </si>
  <si>
    <t>AIPL/TC/RCT/4209/16-17</t>
  </si>
  <si>
    <t>AIPL/Jnl/-669-/1718</t>
  </si>
  <si>
    <t>AIPL/BR/-1142-/1718</t>
  </si>
  <si>
    <t>AIPL/BR/-1661-/1718</t>
  </si>
  <si>
    <t>AIPL/JV/-596-/1718</t>
  </si>
  <si>
    <t>B/S/1312/1718</t>
  </si>
  <si>
    <t>B/BR/-2323-/1819</t>
  </si>
  <si>
    <t>B/BR/-2301-/1819</t>
  </si>
  <si>
    <t>CH/SR/185/1819</t>
  </si>
  <si>
    <t>B/S/2168/1819</t>
  </si>
  <si>
    <t>CH/SR/228/1819</t>
  </si>
  <si>
    <t>Precicut Laser Spare</t>
  </si>
  <si>
    <t>Po No PCL/2012/014</t>
  </si>
  <si>
    <t>PO NO PCL/2012/017</t>
  </si>
  <si>
    <t>Precicut Technology</t>
  </si>
  <si>
    <t>AIPL/BR/-5279-/1718</t>
  </si>
  <si>
    <t>PRECISE CONTROLS</t>
  </si>
  <si>
    <t>AIPL/TC/779/16-17 C-Form Q2 1617</t>
  </si>
  <si>
    <t>PRECISE SYSTEMS</t>
  </si>
  <si>
    <t>B/BR/-786-/1819</t>
  </si>
  <si>
    <t>Pi no: 715</t>
  </si>
  <si>
    <t>P/SR/113/1819</t>
  </si>
  <si>
    <t>Precision Racks Mfg. Co. - Drs</t>
  </si>
  <si>
    <t>B/SR/325/1819</t>
  </si>
  <si>
    <t>Precision Sheet Metal Works Pvt. Ltd.</t>
  </si>
  <si>
    <t>AIPL/TC/RCT/3749/16-17</t>
  </si>
  <si>
    <t>AIPL/TC/RCT/4944/16-17</t>
  </si>
  <si>
    <t>AIPL/JV/Jun/-648-/1718</t>
  </si>
  <si>
    <t>AIPL/Ser/428/1718</t>
  </si>
  <si>
    <t>Precitech Enclosures Systems Pvt Ltd</t>
  </si>
  <si>
    <t>AIPL/BR/-2608-/1718</t>
  </si>
  <si>
    <t>F/SR/386/1718</t>
  </si>
  <si>
    <t>F/SR/445/1718</t>
  </si>
  <si>
    <t>B/S/2767/1718</t>
  </si>
  <si>
    <t>F/SR/80/1819</t>
  </si>
  <si>
    <t>B/BR/-2592-/1819</t>
  </si>
  <si>
    <t>Japan trip</t>
  </si>
  <si>
    <t>Precitech Engineers</t>
  </si>
  <si>
    <t>AIPL/BR/-527-/1718</t>
  </si>
  <si>
    <t>AIPL/TC/544/1718</t>
  </si>
  <si>
    <t>AIPL/Ser/681/1718</t>
  </si>
  <si>
    <t>B/S/403/1718</t>
  </si>
  <si>
    <t>B/BR/-1425-/1819</t>
  </si>
  <si>
    <t>Pi no-733 and 732</t>
  </si>
  <si>
    <t>B/BR/-2665-/1819</t>
  </si>
  <si>
    <t>Pi no: 732 and 733</t>
  </si>
  <si>
    <t>Precitor Metal Composites Products Pvt Ltd</t>
  </si>
  <si>
    <t>Po No: Capex/15-16/005</t>
  </si>
  <si>
    <t>Premier CNC Press Shop (P) Ltd.- Kanchipuram</t>
  </si>
  <si>
    <t>B/BR/-2075-/1819</t>
  </si>
  <si>
    <t>Pi no: 1272 &amp; 1822</t>
  </si>
  <si>
    <t>B/BR/-3096-/1819</t>
  </si>
  <si>
    <t>Pi no: 1844</t>
  </si>
  <si>
    <t>Prince Metal Works</t>
  </si>
  <si>
    <t>AMC/49/1516</t>
  </si>
  <si>
    <t>Prince Metal Works (Unit - 2)</t>
  </si>
  <si>
    <t>AIPL/TC/559/16-17 C-Form Credit Q1 1617</t>
  </si>
  <si>
    <t>AIPL/TC/CEX/97/16-17-Siemens</t>
  </si>
  <si>
    <t>M/AMC/7/1718</t>
  </si>
  <si>
    <t>Pristine Metal Form Pvt Ltd</t>
  </si>
  <si>
    <t>AIPL/M/30/1617</t>
  </si>
  <si>
    <t>AIPL/M/37/1617</t>
  </si>
  <si>
    <t>Pristine Metal Form Pvt Ltd - Spare</t>
  </si>
  <si>
    <t>Pristine Switchgears (I) Pvt Ltd</t>
  </si>
  <si>
    <t>Pritul Machines</t>
  </si>
  <si>
    <t>F/SR/235/1819</t>
  </si>
  <si>
    <t>F/SR/330/1819</t>
  </si>
  <si>
    <t>B/BR/-3100-/1819</t>
  </si>
  <si>
    <t>Priyanshu Engineering Pvt Ltd - Drs</t>
  </si>
  <si>
    <t>F/SR/88/1819</t>
  </si>
  <si>
    <t>F/SR/121/1819</t>
  </si>
  <si>
    <t>F/SR/139/1819</t>
  </si>
  <si>
    <t>F/SR/151/1819</t>
  </si>
  <si>
    <t>F/SR/182/1819</t>
  </si>
  <si>
    <t>B/S/1961/1819</t>
  </si>
  <si>
    <t>B/BR/-1872-/1819</t>
  </si>
  <si>
    <t>B/S/1397/1819</t>
  </si>
  <si>
    <t>F/SR/298/1819</t>
  </si>
  <si>
    <t>F/SR/363/1819</t>
  </si>
  <si>
    <t>F/SR/410/1819</t>
  </si>
  <si>
    <t>F/SR/411/1819</t>
  </si>
  <si>
    <t>PRK Fabricators Pvt LTd</t>
  </si>
  <si>
    <t>Po No: 00019</t>
  </si>
  <si>
    <t>PROTECTION ENGINEERING</t>
  </si>
  <si>
    <t>AIPL/TC/2456/16-17 C From Q3</t>
  </si>
  <si>
    <t>AIPL/BR/-1587-/1718</t>
  </si>
  <si>
    <t>B/BR/-3273-/1819</t>
  </si>
  <si>
    <t>F/SR/210/1819</t>
  </si>
  <si>
    <t>F/SR/209/1819</t>
  </si>
  <si>
    <t>F/SR/289/1819</t>
  </si>
  <si>
    <t>F/SR/458/1819</t>
  </si>
  <si>
    <t>PSP Laser Tech Pvt Ltd</t>
  </si>
  <si>
    <t>AIPL/SS/TC/0517/15-16 C FORM Q1</t>
  </si>
  <si>
    <t>B/S/2864/1718</t>
  </si>
  <si>
    <t>M/SR/86/1819</t>
  </si>
  <si>
    <t>B/BR/-3393-/1819</t>
  </si>
  <si>
    <t>Pi no: 2107</t>
  </si>
  <si>
    <t>PTC Engineering (India) Pvt Ltd</t>
  </si>
  <si>
    <t>F/SR/218/1819</t>
  </si>
  <si>
    <t>F/SR/222/1819</t>
  </si>
  <si>
    <t>F/SR/294/1819</t>
  </si>
  <si>
    <t>F/SR/435/1819</t>
  </si>
  <si>
    <t>F/SR/450/1819</t>
  </si>
  <si>
    <t>PUSHPAGIRI Punch Forms</t>
  </si>
  <si>
    <t>B/JV/-981-/1819</t>
  </si>
  <si>
    <t>Pyrotech Electronics Pvt Ltd</t>
  </si>
  <si>
    <t>AIPL/TC/2254/16-17 C Form Q4</t>
  </si>
  <si>
    <t>F/SR/365/1819</t>
  </si>
  <si>
    <t>Python Engineering Works</t>
  </si>
  <si>
    <t>B/S/1322/1718</t>
  </si>
  <si>
    <t>AIPL/BR/-3279-/1718</t>
  </si>
  <si>
    <t>AIPL/BR/-3280-/1718</t>
  </si>
  <si>
    <t>B/S/Mach/9/1718</t>
  </si>
  <si>
    <t>B/SR/295/1819</t>
  </si>
  <si>
    <t>B/BR/-2482-/1819</t>
  </si>
  <si>
    <t>B/SR/328/1819</t>
  </si>
  <si>
    <t>R P Products Pvt. Ltd</t>
  </si>
  <si>
    <t>M/AMC/6/1718</t>
  </si>
  <si>
    <t>R.M. Control Pvt Ltd</t>
  </si>
  <si>
    <t>B/BR/-929-/1819</t>
  </si>
  <si>
    <t>C-form debit note</t>
  </si>
  <si>
    <t>F/SR/254/1819</t>
  </si>
  <si>
    <t>B/BR/-3460-/1819</t>
  </si>
  <si>
    <t>Pi no: 2144</t>
  </si>
  <si>
    <t>Rabirun Vinimay (P) Ltd</t>
  </si>
  <si>
    <t>AIPL/Ser/482/1718</t>
  </si>
  <si>
    <t>Rail Fab</t>
  </si>
  <si>
    <t>AIPL/TC/CEX/35/16-17 - BG2</t>
  </si>
  <si>
    <t>AIPL/BR/-2346-/1718</t>
  </si>
  <si>
    <t>B/BR/-3207-/1819</t>
  </si>
  <si>
    <t>Pi no: 2005 &amp; PI- 2093</t>
  </si>
  <si>
    <t>Rajhans Fabrication Pvt Ltd</t>
  </si>
  <si>
    <t>5175/15-16</t>
  </si>
  <si>
    <t>AIPL/BR/-700-/1718</t>
  </si>
  <si>
    <t>AIPL/BR/-1991-/1718</t>
  </si>
  <si>
    <t>P/SR/28/1718</t>
  </si>
  <si>
    <t>P/SR/34/1718</t>
  </si>
  <si>
    <t>P/SR/51/1718</t>
  </si>
  <si>
    <t>P/SR/53/1718</t>
  </si>
  <si>
    <t>P/SR/124/1718</t>
  </si>
  <si>
    <t>Rama Industries</t>
  </si>
  <si>
    <t>AIPL/TC/16/16-17- C Form 1Q</t>
  </si>
  <si>
    <t>AIPL/TC/249/16-17- C Form 1Q</t>
  </si>
  <si>
    <t>AIPL/TC/2834/16-17 - C Form 4Q</t>
  </si>
  <si>
    <t>Ramse Engineering Works Pvt Ltd</t>
  </si>
  <si>
    <t>B/BR/-1546-/1819</t>
  </si>
  <si>
    <t>H/SR/43/1819</t>
  </si>
  <si>
    <t>H/SR/87/1819</t>
  </si>
  <si>
    <t>Ramsons Garment Finishing Equipments Pvt Ltd</t>
  </si>
  <si>
    <t>B/SR/234/1819</t>
  </si>
  <si>
    <t>Ramyaa Electro Gear Private Limited-II</t>
  </si>
  <si>
    <t>AIPL/TC/169/16-17- C Form 1Q</t>
  </si>
  <si>
    <t>Ramyaa Electro-Gear Private Limited</t>
  </si>
  <si>
    <t>CH/SR/196/1819</t>
  </si>
  <si>
    <t>Rapid Pack Engineering Pvt Ltd</t>
  </si>
  <si>
    <t>AIPL/TC/RCT/1730/16-17</t>
  </si>
  <si>
    <t>AIPL/TC/1427/16-17 C-From Q2 1617</t>
  </si>
  <si>
    <t>Recon Technologies (P) Ltd</t>
  </si>
  <si>
    <t>AIPL/TC/RCT/3403/16-17</t>
  </si>
  <si>
    <t>AIPL/BR/-197-/1718</t>
  </si>
  <si>
    <t>AIPL/BR/-2035-/1718</t>
  </si>
  <si>
    <t>H/SR/69/1819</t>
  </si>
  <si>
    <t>Reliable Diesel Engineers (P) Ltd</t>
  </si>
  <si>
    <t>F/SR/257/1819</t>
  </si>
  <si>
    <t>Pi no: 1179</t>
  </si>
  <si>
    <t>F/SR/258/1819</t>
  </si>
  <si>
    <t>F/SR/402/1819</t>
  </si>
  <si>
    <t>F/SR/403/1819</t>
  </si>
  <si>
    <t>B/BR/-3164-/1819</t>
  </si>
  <si>
    <t>B/BR/-3191-/1819</t>
  </si>
  <si>
    <t>B/BR/-3553-/1819</t>
  </si>
  <si>
    <t>Pi no: 2045</t>
  </si>
  <si>
    <t>Renam Retail Pvt Ltd</t>
  </si>
  <si>
    <t>AIPL/BR/-2624-/1718</t>
  </si>
  <si>
    <t>Renuga Industries</t>
  </si>
  <si>
    <t>Revti Industries Pvt Ltd</t>
  </si>
  <si>
    <t>P01123/1314/V</t>
  </si>
  <si>
    <t>AIPL/P/211/1617</t>
  </si>
  <si>
    <t>Rich Microtech Pvt Ltd</t>
  </si>
  <si>
    <t>AIPL/BR/-4486-/1718</t>
  </si>
  <si>
    <t>Riddhi Metals</t>
  </si>
  <si>
    <t>AIPL/JV/Jun/-428-/1718</t>
  </si>
  <si>
    <t>AIPL/Ser/511/1718</t>
  </si>
  <si>
    <t>B/S/9/1718</t>
  </si>
  <si>
    <t>Riddhi Metals - Spare Advance</t>
  </si>
  <si>
    <t>AIPL/SS/017/2013-14</t>
  </si>
  <si>
    <t>Right Engineering</t>
  </si>
  <si>
    <t>AIPL/TC/QT/13-14/23</t>
  </si>
  <si>
    <t>AIPL/TC/CH/1107/15-16- C Form- 3Q</t>
  </si>
  <si>
    <t>AIPL/BR/-768-/1718</t>
  </si>
  <si>
    <t>Rishi Consfab Pvt Ltd</t>
  </si>
  <si>
    <t>AIPL/BR/-2600-/1718</t>
  </si>
  <si>
    <t>RMC Switchgear Ltd</t>
  </si>
  <si>
    <t>581/14-15</t>
  </si>
  <si>
    <t>16/14-15</t>
  </si>
  <si>
    <t>Rockwell Industries Ltd</t>
  </si>
  <si>
    <t>B/BR/-3281-/1819</t>
  </si>
  <si>
    <t>Rohan Infotech</t>
  </si>
  <si>
    <t>F/SR/27/1819</t>
  </si>
  <si>
    <t>B/BR/-2219-/1819</t>
  </si>
  <si>
    <t>Pi no: 1399</t>
  </si>
  <si>
    <t>B/BR/-3012-/1819</t>
  </si>
  <si>
    <t>Po no: RI/PO/18-19/067, Date: 26.09.2018</t>
  </si>
  <si>
    <t>B/BR/-3011-/1819</t>
  </si>
  <si>
    <t>B/BR/-3342-/1819</t>
  </si>
  <si>
    <t>F/SR/415/1819</t>
  </si>
  <si>
    <t>B/BR/-3384-/1819</t>
  </si>
  <si>
    <t>Roots Multiclean Ltd - Unit 1</t>
  </si>
  <si>
    <t>CB/SR/40/1819</t>
  </si>
  <si>
    <t>SUPREME TECH</t>
  </si>
  <si>
    <t>P.O NO: 386/Ama</t>
  </si>
  <si>
    <t>AIPL/TC/CH/2002/1516 C FROM Q1</t>
  </si>
  <si>
    <t>AIPL/TC/CH/2046/15-16- C Form 4Q</t>
  </si>
  <si>
    <t>Po No: 169/AMA, dt 27.08.16</t>
  </si>
  <si>
    <t>Po No: 405/16-17</t>
  </si>
  <si>
    <t>PO No.:499, 18/03/2017</t>
  </si>
  <si>
    <t>AIPL/BR/-3069-/1718</t>
  </si>
  <si>
    <t>AIPL/BR/-4620-/1718</t>
  </si>
  <si>
    <t>AIPL/BR/-4765-/1718</t>
  </si>
  <si>
    <t>CH/SR/237/1819</t>
  </si>
  <si>
    <t>CH/SR/240/1819</t>
  </si>
  <si>
    <t>Rututek Enterprises</t>
  </si>
  <si>
    <t>AIPL/TC/DN/74/16-17</t>
  </si>
  <si>
    <t>AIPL/P/207/1617</t>
  </si>
  <si>
    <t>B/S/647/1819</t>
  </si>
  <si>
    <t>B/BR/-3521-/1819</t>
  </si>
  <si>
    <t>S K Industries- Nashik</t>
  </si>
  <si>
    <t>AIPL/BR/-2878-/1718</t>
  </si>
  <si>
    <t>S M Enterprises</t>
  </si>
  <si>
    <t>2286/14-15</t>
  </si>
  <si>
    <t>B/SR/228/1819</t>
  </si>
  <si>
    <t>B/SR/333/1819</t>
  </si>
  <si>
    <t>S.A.Engineering Works (India) Pvt Ltd</t>
  </si>
  <si>
    <t>Advance for Service</t>
  </si>
  <si>
    <t>S.L.N. Hitech Laser</t>
  </si>
  <si>
    <t>B/SR/420/1819</t>
  </si>
  <si>
    <t>S.R.Industries</t>
  </si>
  <si>
    <t>SRI/012/2014-015</t>
  </si>
  <si>
    <t>F/SR/56/1819</t>
  </si>
  <si>
    <t>B/BR/-483-/1819</t>
  </si>
  <si>
    <t>P.O No-SRI/18-19/016 and SRI/18-19/015</t>
  </si>
  <si>
    <t>S.S. Controls Systems Pvt Ltd</t>
  </si>
  <si>
    <t>AIPL/TC/2271/16-17 C-Form Q4 1617</t>
  </si>
  <si>
    <t>AIPL/P/219/1617</t>
  </si>
  <si>
    <t>AIPL/BR/-851-/1718</t>
  </si>
  <si>
    <t>AIPL/BR/-3956-/1718</t>
  </si>
  <si>
    <t>AIPL/BR/-5088-/1718</t>
  </si>
  <si>
    <t>S.S. Industries</t>
  </si>
  <si>
    <t>AIPL/BR/-254-/1718</t>
  </si>
  <si>
    <t>S.V.S ENGINEERING</t>
  </si>
  <si>
    <t>Po No: SVS/195/15-16</t>
  </si>
  <si>
    <t>B/SR/402/1819</t>
  </si>
  <si>
    <t>H/SR/104/1819</t>
  </si>
  <si>
    <t>SAAKSHI MACHINE &amp; TOOLS PVT LTD</t>
  </si>
  <si>
    <t>AIPL/TC/P/0047/15-16</t>
  </si>
  <si>
    <t>AIPL/TC/P/0111/15-16</t>
  </si>
  <si>
    <t>AIPL/SS/TC/129/14-15 C-Form Q1 14-15</t>
  </si>
  <si>
    <t>2529/14-15</t>
  </si>
  <si>
    <t>P.O NO: 232188/15-16</t>
  </si>
  <si>
    <t>AIPL/TC/154/16-17 C-Form Q1 2016-17</t>
  </si>
  <si>
    <t>AIPL/TC/156/16-17 C-Form Q1 2016-17</t>
  </si>
  <si>
    <t>PO No.: 230515/16-17</t>
  </si>
  <si>
    <t>AIPL/TC/626/16-17 C-Form Q1 1617</t>
  </si>
  <si>
    <t>AIPL/TC/795/16-17 C-Form Credit Q2 1617</t>
  </si>
  <si>
    <t>Po No:231231/16-17</t>
  </si>
  <si>
    <t>AIPL/TC/1650/16-17 C-Form Q3 1617</t>
  </si>
  <si>
    <t>AIPL/TC/1802/16-17 C-From Credit Q 3 1617</t>
  </si>
  <si>
    <t>AIPL/TC/1950/16-17 C-FORM Q3 1617</t>
  </si>
  <si>
    <t>AIPL/TC/2091/16-17 C-Form Q3 1617</t>
  </si>
  <si>
    <t>Your P.O NO: 231985/16-17/Amended</t>
  </si>
  <si>
    <t>AIPL/TC/2335/16-17 C-Form Q4 1617</t>
  </si>
  <si>
    <t>AIPL/TC/2862/16-17- C Form 4Q</t>
  </si>
  <si>
    <t>AIPL/TC/2997/16-17</t>
  </si>
  <si>
    <t>AIPL/TC/2997/16-17 C-Form Q4 1617</t>
  </si>
  <si>
    <t>AIPL/TC/102/1718</t>
  </si>
  <si>
    <t>AIPL/BR/-401-/1718</t>
  </si>
  <si>
    <t>P/SR/101/1819</t>
  </si>
  <si>
    <t>Sacs Power Pvt Ltd</t>
  </si>
  <si>
    <t>AIPL/CO/22/1516</t>
  </si>
  <si>
    <t>SAFVOLT SWITCHGEARS PVT LTD</t>
  </si>
  <si>
    <t>AIPL/BR/-5233-/1718</t>
  </si>
  <si>
    <t>CB/SR/36/1819</t>
  </si>
  <si>
    <t>CB/SR/57/1819</t>
  </si>
  <si>
    <t>Sai Krupa Enterprises</t>
  </si>
  <si>
    <t>AIPL/BR/-4136-/1718</t>
  </si>
  <si>
    <t>Sai Sound Control System Pvt. Ltd.</t>
  </si>
  <si>
    <t>P/SR/115/1718</t>
  </si>
  <si>
    <t>P/SR/127/1718</t>
  </si>
  <si>
    <t>P/SR/140/1718</t>
  </si>
  <si>
    <t>P/SR/186/1718</t>
  </si>
  <si>
    <t>P/SR/33/1819</t>
  </si>
  <si>
    <t>P/SR/104/1819</t>
  </si>
  <si>
    <t>Sai Supreme Manufacturing Pvt Ltd</t>
  </si>
  <si>
    <t>AIPL/BR/-1376-/1718</t>
  </si>
  <si>
    <t>B/BR/-2061-/1819</t>
  </si>
  <si>
    <t>Pi no: 1278</t>
  </si>
  <si>
    <t>B/BR/-3361-/1819</t>
  </si>
  <si>
    <t>Saisons Technocom Pvt Ltd</t>
  </si>
  <si>
    <t>AIPL/Jnl/-436-/1718</t>
  </si>
  <si>
    <t>B/BR/-1286-/1819</t>
  </si>
  <si>
    <t>Sajas Electricals</t>
  </si>
  <si>
    <t>CB/SR/60/1819</t>
  </si>
  <si>
    <t>Saket Metal Technocraft Pvt Ltd</t>
  </si>
  <si>
    <t>AIPL/TC/DN/28/15-16</t>
  </si>
  <si>
    <t>F/SR/488/1718</t>
  </si>
  <si>
    <t>F/SR/428/1819</t>
  </si>
  <si>
    <t>Sakthi Laser Technology</t>
  </si>
  <si>
    <t>Po No: SLT/AIPL-007A/2014-15</t>
  </si>
  <si>
    <t>Po No: SLT/AIPL-003/2015-16</t>
  </si>
  <si>
    <t>AIPL/BR/-3747-/1718</t>
  </si>
  <si>
    <t>CH/SR/65/1819</t>
  </si>
  <si>
    <t>CH/SR/79/1819</t>
  </si>
  <si>
    <t>CH/SR/184/1819</t>
  </si>
  <si>
    <t>Sameta Metal Pro Pvt Ltd</t>
  </si>
  <si>
    <t>CH/SR/216/1819</t>
  </si>
  <si>
    <t>Samraj Engineering Controls Pvt Ltd, S.F.NO: 167/2,</t>
  </si>
  <si>
    <t>AIPL/TC/CEX/94/15-16</t>
  </si>
  <si>
    <t>AIPL/TC/DN/71/15-16</t>
  </si>
  <si>
    <t>AIPL/TC/RCT/1119/16-17</t>
  </si>
  <si>
    <t>AIPL/BR/-5201-/1718</t>
  </si>
  <si>
    <t>B/S/Mach/5/1819</t>
  </si>
  <si>
    <t>B/S/Mach/8/1819</t>
  </si>
  <si>
    <t>B/S/173/1819</t>
  </si>
  <si>
    <t>B/BR/-293-/1819</t>
  </si>
  <si>
    <t>AIPL/PI/3277/1718</t>
  </si>
  <si>
    <t>B/S/Mach/16/1819</t>
  </si>
  <si>
    <t>B/S/Mach/18/1819</t>
  </si>
  <si>
    <t>CH/SR/41/1819</t>
  </si>
  <si>
    <t>CH/SR/48/1819</t>
  </si>
  <si>
    <t>CH/SR/66/1819</t>
  </si>
  <si>
    <t>CH/SR/152/1819</t>
  </si>
  <si>
    <t>B/DN/-25-/1819</t>
  </si>
  <si>
    <t>CH/SR/189/1819</t>
  </si>
  <si>
    <t>CH/SR/221/1819</t>
  </si>
  <si>
    <t>CH/SR/238/1819</t>
  </si>
  <si>
    <t>SAN Automotive Industries Pvt Ltd</t>
  </si>
  <si>
    <t>B/BR/-3539-/1819</t>
  </si>
  <si>
    <t>Pi no: 2178</t>
  </si>
  <si>
    <t>Sandhar Technologies Ltd</t>
  </si>
  <si>
    <t>AIPL/TC/1083/16-17</t>
  </si>
  <si>
    <t>AIPL/P/96/1617</t>
  </si>
  <si>
    <t>AIPL/TC/2040/16-17</t>
  </si>
  <si>
    <t>AIPL/TC/2041/16-17</t>
  </si>
  <si>
    <t>AIPL/TC/2045/16-17</t>
  </si>
  <si>
    <t>AIPL/P/194/1617</t>
  </si>
  <si>
    <t>AIPL/TC/135/1718</t>
  </si>
  <si>
    <t>AIPL/BR/-328-/1718</t>
  </si>
  <si>
    <t>AIPL/TC/179/1718</t>
  </si>
  <si>
    <t>B/S/227/1718</t>
  </si>
  <si>
    <t>B/S/228/1718</t>
  </si>
  <si>
    <t>B/S/499/1718</t>
  </si>
  <si>
    <t>AIPL/BR/-3154-/1718</t>
  </si>
  <si>
    <t>B/S/2099/1718</t>
  </si>
  <si>
    <t>B/S/2100/1718</t>
  </si>
  <si>
    <t>P/SR/138/1718</t>
  </si>
  <si>
    <t>P/SR/144/1718</t>
  </si>
  <si>
    <t>P/SR/151/1718</t>
  </si>
  <si>
    <t>AIPL/BR/-5052-/1718</t>
  </si>
  <si>
    <t>B/S/2710/1718</t>
  </si>
  <si>
    <t>B/SR/527/1718</t>
  </si>
  <si>
    <t>B/BR/-3488-/1819</t>
  </si>
  <si>
    <t>P/SR/198/1718</t>
  </si>
  <si>
    <t>B/S/2946/1718</t>
  </si>
  <si>
    <t>B/S/150/1819</t>
  </si>
  <si>
    <t>B/BR/-516-/1819</t>
  </si>
  <si>
    <t>B/BR/-784-/1819</t>
  </si>
  <si>
    <t>P/SR/43/1819</t>
  </si>
  <si>
    <t>B/BR/-1980-/1819</t>
  </si>
  <si>
    <t>Pi no: 895 &amp; 897, Service advance</t>
  </si>
  <si>
    <t>Sanjay Technical Services Pvt Ltd</t>
  </si>
  <si>
    <t>H/SR/54/1819</t>
  </si>
  <si>
    <t>H/SR/95/1819</t>
  </si>
  <si>
    <t>Sankalp Furnitures</t>
  </si>
  <si>
    <t>Proforma 08092014</t>
  </si>
  <si>
    <t>Santo Engineering Co, Pvt. Ltd.</t>
  </si>
  <si>
    <t>B/BR/-1159-/1819</t>
  </si>
  <si>
    <t>B/S/2583/1819</t>
  </si>
  <si>
    <t>SARC TECHNOLOGY</t>
  </si>
  <si>
    <t>SAS Press Tech</t>
  </si>
  <si>
    <t>AIPL/SS/TC/1531/13-14</t>
  </si>
  <si>
    <t>Satiate Engineering (I) Pvt Ltd</t>
  </si>
  <si>
    <t>Insurance</t>
  </si>
  <si>
    <t>B/BR/-2303-/1819</t>
  </si>
  <si>
    <t>Savitri Techno Industries Ltd</t>
  </si>
  <si>
    <t>F/SR/321/1718</t>
  </si>
  <si>
    <t>SAVVAK Engineering Innovations Pvt Ltd</t>
  </si>
  <si>
    <t>Reco Diff</t>
  </si>
  <si>
    <t>AIPL/BR/-3425-/1718</t>
  </si>
  <si>
    <t>AIPL/BR/-5014-/1718</t>
  </si>
  <si>
    <t>F/SR/517/1718</t>
  </si>
  <si>
    <t>F/SR/541/1718</t>
  </si>
  <si>
    <t>B/BR/-3459-/1819</t>
  </si>
  <si>
    <t>Schneider Electric India Ltd.</t>
  </si>
  <si>
    <t>AIPL/TC/DN/17/15-16</t>
  </si>
  <si>
    <t>Schneider Electric President Systems Ltd</t>
  </si>
  <si>
    <t>Po No : 405715028081</t>
  </si>
  <si>
    <t>849/14-15</t>
  </si>
  <si>
    <t>2008/14-15</t>
  </si>
  <si>
    <t>AIPL/TC/RCT/3236/16-17</t>
  </si>
  <si>
    <t>AIPL/B/585/1617</t>
  </si>
  <si>
    <t>Schneider Electric President Systems Ltd- Pune</t>
  </si>
  <si>
    <t>P/SR/34/1819</t>
  </si>
  <si>
    <t>Seagull Cooling Pvt Ltd - Drs</t>
  </si>
  <si>
    <t>AIPL/DN/-26-/1718</t>
  </si>
  <si>
    <t>SEKAR ENGINEERING WORKS</t>
  </si>
  <si>
    <t>B/BR/-3091-/1819</t>
  </si>
  <si>
    <t>Pi no: 1833 &amp; 1887</t>
  </si>
  <si>
    <t>B/BR/-3395-/1819</t>
  </si>
  <si>
    <t>Selrack Electronic Enclosures Pvt Ltd</t>
  </si>
  <si>
    <t>AIPL/M/199/1617</t>
  </si>
  <si>
    <t>AIPL/M/224/1617</t>
  </si>
  <si>
    <t>AIPL/M/246/1617</t>
  </si>
  <si>
    <t>AIPL/M/254/1617</t>
  </si>
  <si>
    <t>SFO Technologies Pvt Ltd</t>
  </si>
  <si>
    <t>1596/14-15</t>
  </si>
  <si>
    <t>B/SR/557/1718</t>
  </si>
  <si>
    <t>B/SR/118/1819</t>
  </si>
  <si>
    <t>B/HSS/2/1819</t>
  </si>
  <si>
    <t>B/HSS/1/1819</t>
  </si>
  <si>
    <t>B/SR/258/1819</t>
  </si>
  <si>
    <t>B/SR/266/1819</t>
  </si>
  <si>
    <t>B/SR/270/1819</t>
  </si>
  <si>
    <t>B/SR/344/1819</t>
  </si>
  <si>
    <t>B/S/2156/1819</t>
  </si>
  <si>
    <t>B/S/2157/1819</t>
  </si>
  <si>
    <t>B/S/2158/1819</t>
  </si>
  <si>
    <t>Shakti Enterprises</t>
  </si>
  <si>
    <t>M/SR/102/1718</t>
  </si>
  <si>
    <t>M/SR/103/1718</t>
  </si>
  <si>
    <t>M/SR/139/1718</t>
  </si>
  <si>
    <t>AIPL/BR/-4041-/1718</t>
  </si>
  <si>
    <t>M/SR/154/1718</t>
  </si>
  <si>
    <t>Sharan Elecmech Pvt Ltd</t>
  </si>
  <si>
    <t>Po No:SEPL/RGP/PO/09</t>
  </si>
  <si>
    <t>Shark Shopfits Pvt Ltd</t>
  </si>
  <si>
    <t>F/SR/321/1819</t>
  </si>
  <si>
    <t>B/BR/-2583-/1819</t>
  </si>
  <si>
    <t>Pi no: 1559</t>
  </si>
  <si>
    <t>B/BR/-3259-/1819</t>
  </si>
  <si>
    <t>Pi no: 729</t>
  </si>
  <si>
    <t>B/BR/-3343-/1819</t>
  </si>
  <si>
    <t>F/SR/452/1819</t>
  </si>
  <si>
    <t>F/SR/456/1819</t>
  </si>
  <si>
    <t>Sharp Knife Co. Pvt Ltd</t>
  </si>
  <si>
    <t>AIPL/SS/TC/0487/15-16 C FORM Q1</t>
  </si>
  <si>
    <t>AIPL/P/53/1617</t>
  </si>
  <si>
    <t>AIPL/P/54/1617</t>
  </si>
  <si>
    <t>Shine Metal Udyog Pvt Ltd - Unit 1</t>
  </si>
  <si>
    <t>Po No. 00245</t>
  </si>
  <si>
    <t>AIPL/TC/RCT/4978/16-17</t>
  </si>
  <si>
    <t>F/SR/27/1718</t>
  </si>
  <si>
    <t>AIPL/BR/-5087-/1718</t>
  </si>
  <si>
    <t>F/SR/515/1718</t>
  </si>
  <si>
    <t>F/SR/76/1819</t>
  </si>
  <si>
    <t>Shini Plastic Technologies (India) Pvt Ltd</t>
  </si>
  <si>
    <t>AIPL/P/94/1617</t>
  </si>
  <si>
    <t>AIPL/P/123/1617</t>
  </si>
  <si>
    <t>AIPL/TC/2491/16-17 C-Form Q41617</t>
  </si>
  <si>
    <t>AIPL/P/189/1617</t>
  </si>
  <si>
    <t>AIPL/Ser/740/1718</t>
  </si>
  <si>
    <t>Shivam Instruments and Controls Pvt. Ltd.</t>
  </si>
  <si>
    <t>AIPL/D/481/1617</t>
  </si>
  <si>
    <t>F/SR/208/1718</t>
  </si>
  <si>
    <t>Shree Ganesh Control Panels Pvt. Ltd</t>
  </si>
  <si>
    <t>P/SR/184/1718</t>
  </si>
  <si>
    <t>B/S/1654/1819</t>
  </si>
  <si>
    <t>P/SR/138/1819</t>
  </si>
  <si>
    <t>Shree Swami Samarth Enterprises</t>
  </si>
  <si>
    <t>AIPL/TC/RCT/4005/16-17</t>
  </si>
  <si>
    <t>B/S/346/1718</t>
  </si>
  <si>
    <t>Shree Vigneswarra Engineering</t>
  </si>
  <si>
    <t>AIPL/TC/CO/0901/15-16- C Form 3Q</t>
  </si>
  <si>
    <t>Po No: 47, dt 13.01.16</t>
  </si>
  <si>
    <t>AIPL/BR/-3630-/1718</t>
  </si>
  <si>
    <t>Shreedhar Lasercut Pvt Ltd - Drs</t>
  </si>
  <si>
    <t>AIPL/TC/184/16-17- C Form 1Q</t>
  </si>
  <si>
    <t>Po No: 16-17/SLPL/Po/Amada-03</t>
  </si>
  <si>
    <t>V/SR/97/1718</t>
  </si>
  <si>
    <t>V/SR/138/1718</t>
  </si>
  <si>
    <t>V/SR/140/1718</t>
  </si>
  <si>
    <t>V/SR/146/1718</t>
  </si>
  <si>
    <t>Shri Hari Industries</t>
  </si>
  <si>
    <t>APIL/SS/TC/0133/12-13</t>
  </si>
  <si>
    <t>Po No SHI/11-12/302</t>
  </si>
  <si>
    <t>SHI/12-13/034</t>
  </si>
  <si>
    <t>P.I No-AIPL/DL/PI/15-16/0647</t>
  </si>
  <si>
    <t>SHRI LAXMI INDUSTRIES</t>
  </si>
  <si>
    <t>AIPL/P/18/1516</t>
  </si>
  <si>
    <t>AIPL/M/28/1516</t>
  </si>
  <si>
    <t>AIPL/P/41/1516</t>
  </si>
  <si>
    <t>AIPL/M/24/1617</t>
  </si>
  <si>
    <t>Shri Satyasai Engineers Pvt Ltd</t>
  </si>
  <si>
    <t>Credit Avialable</t>
  </si>
  <si>
    <t>AIPL/TC/1290/16-17 C-From Q2 1617</t>
  </si>
  <si>
    <t>V/SR/5/1718</t>
  </si>
  <si>
    <t>V/SR/33/1718</t>
  </si>
  <si>
    <t>V/SR/83/1718</t>
  </si>
  <si>
    <t>AIPL/BR/-4043-/1718</t>
  </si>
  <si>
    <t>V/SR/51/1819</t>
  </si>
  <si>
    <t>B/BR/-3366-/1819</t>
  </si>
  <si>
    <t>SHUBHAM ENGINEERING</t>
  </si>
  <si>
    <t>V/SR/130/1718</t>
  </si>
  <si>
    <t>Siddharth Mechanical Works Pvt Ltd</t>
  </si>
  <si>
    <t>2845/15-16</t>
  </si>
  <si>
    <t>Siddhivinayak Laser Fabrication Pvt Ltd</t>
  </si>
  <si>
    <t>AIPL/SS/TC/1088/13-14 C-Form Q3 13-14</t>
  </si>
  <si>
    <t>AIPL/TC/1453/16-17 C-Form Q3 1617</t>
  </si>
  <si>
    <t>AIPL/TC/JV/4614/16-17</t>
  </si>
  <si>
    <t>AIPL/TC/2782/16-17 C-Form Q4 1617</t>
  </si>
  <si>
    <t>AIPL/BR/-94-/1718</t>
  </si>
  <si>
    <t>AIPL/BR/-404-/1718</t>
  </si>
  <si>
    <t>V/SR/82/1718</t>
  </si>
  <si>
    <t>V/SR/144/1718</t>
  </si>
  <si>
    <t>V/SR/188/1718</t>
  </si>
  <si>
    <t>V/SR/13/1819</t>
  </si>
  <si>
    <t>V/SR/96/1819</t>
  </si>
  <si>
    <t>V/SR/108/1819</t>
  </si>
  <si>
    <t>V/SR/146/1819</t>
  </si>
  <si>
    <t>V/SR/137/1819</t>
  </si>
  <si>
    <t>V/SR/138/1819</t>
  </si>
  <si>
    <t>V/SR/139/1819</t>
  </si>
  <si>
    <t>Sieger Spintech Equipments Pvt Ltd</t>
  </si>
  <si>
    <t>Po No:16-17/000334-1</t>
  </si>
  <si>
    <t>SIEGER/PO/15/09826-3 C FORM Q1</t>
  </si>
  <si>
    <t>B/JV/-264-/1819</t>
  </si>
  <si>
    <t>AIPL/BR/-3026-/1718</t>
  </si>
  <si>
    <t>AIPL/DN/-37-/1718</t>
  </si>
  <si>
    <t>CB/SR/24/1819</t>
  </si>
  <si>
    <t>CB/SR/28/1819</t>
  </si>
  <si>
    <t>CB/SR/47/1819</t>
  </si>
  <si>
    <t>CB/SR/62/1819</t>
  </si>
  <si>
    <t>CB/SR/66/1819</t>
  </si>
  <si>
    <t>Sigma Metaliks</t>
  </si>
  <si>
    <t>Sigma Metaliks Spare</t>
  </si>
  <si>
    <t>SM/PUR/69/12-13/06.11.2012</t>
  </si>
  <si>
    <t>AIPL/TC/B/1744/15-16</t>
  </si>
  <si>
    <t>Air Travel to Japan</t>
  </si>
  <si>
    <t>AIPL/H/92/1617</t>
  </si>
  <si>
    <t>H/SR/32/1718</t>
  </si>
  <si>
    <t>H/SR/78/1718</t>
  </si>
  <si>
    <t>AIPL/BR/-3787-/1718</t>
  </si>
  <si>
    <t>H/SR/102/1718</t>
  </si>
  <si>
    <t>AIPL/H/95/1617</t>
  </si>
  <si>
    <t>AIPL/TC/CEX/117/16-17-PDC19</t>
  </si>
  <si>
    <t>AIPL/TC/CEX/117/16-17-PDC20</t>
  </si>
  <si>
    <t>AIPL/TC/CEX/117/16-17-PDC21</t>
  </si>
  <si>
    <t>AIPL/TC/CEX/117/16-17-PDC22</t>
  </si>
  <si>
    <t>AIPL/TC/CEX/117/16-17-PDC23</t>
  </si>
  <si>
    <t>AIPL/TC/CEX/117/16-17-PDC24</t>
  </si>
  <si>
    <t>AIPL/TC/CEX/117/16-17-PDC25</t>
  </si>
  <si>
    <t>AIPL/TC/CEX/117/16-17-PDC26</t>
  </si>
  <si>
    <t>AIPL/TC/CEX/117/16-17-PDC27</t>
  </si>
  <si>
    <t>AIPL/TC/CEX/117/16-17-PDC28</t>
  </si>
  <si>
    <t>AIPL/TC/CEX/117/16-17-PDC29</t>
  </si>
  <si>
    <t>AIPL/TC/CEX/117/16-17-PDC30</t>
  </si>
  <si>
    <t>AIPL/TC/CEX/117/16-17-PDC31</t>
  </si>
  <si>
    <t>AIPL/TC/CEX/117/16-17-PDC32</t>
  </si>
  <si>
    <t>AIPL/TC/CEX/117/16-17-PDC33</t>
  </si>
  <si>
    <t>AIPL/TC/CEX/117/16-17-PDC34</t>
  </si>
  <si>
    <t>AIPL/TC/CEX/117/16-17-PDC35</t>
  </si>
  <si>
    <t>AIPL/TC/CEX/117/16-17-PDC36</t>
  </si>
  <si>
    <t>AIPL/H/117/1617</t>
  </si>
  <si>
    <t>AIPL/H/122/1617</t>
  </si>
  <si>
    <t>AIPL/H/126/1617</t>
  </si>
  <si>
    <t>AIPL/BR/-1060-/1718</t>
  </si>
  <si>
    <t>AIPL/Ser/578/1718</t>
  </si>
  <si>
    <t>AIPL/Ser/586/1718</t>
  </si>
  <si>
    <t>B/S/855/1718</t>
  </si>
  <si>
    <t>AIPL/BR/-4115-/1718</t>
  </si>
  <si>
    <t>AIPL/BR/-5208-/1718</t>
  </si>
  <si>
    <t>H/SR/133/1718</t>
  </si>
  <si>
    <t>H/SR/135/1718</t>
  </si>
  <si>
    <t>H/SR/14/1819</t>
  </si>
  <si>
    <t>H/SR/15/1819</t>
  </si>
  <si>
    <t>H/SR/18/1819</t>
  </si>
  <si>
    <t>H/SR/21/1819</t>
  </si>
  <si>
    <t>B/BR/-2458-/1819</t>
  </si>
  <si>
    <t>Pi no: 785 &amp; Service invoices</t>
  </si>
  <si>
    <t>H/SR/83/1819</t>
  </si>
  <si>
    <t>H/SR/82/1819</t>
  </si>
  <si>
    <t>H/SR/88/1819</t>
  </si>
  <si>
    <t>H/SR/91/1819</t>
  </si>
  <si>
    <t>H/SR/89/1819</t>
  </si>
  <si>
    <t>H/SR/90/1819</t>
  </si>
  <si>
    <t>SLE LASER</t>
  </si>
  <si>
    <t>B/S/430/1819</t>
  </si>
  <si>
    <t>B/SR/360/1819</t>
  </si>
  <si>
    <t>Slidewell Meilleur Tech Pvt Ltd</t>
  </si>
  <si>
    <t>AIPL/BR/-3021-/1718</t>
  </si>
  <si>
    <t>P/SR/96/1819</t>
  </si>
  <si>
    <t>SLR Engineering</t>
  </si>
  <si>
    <t>B/SR/388/1819</t>
  </si>
  <si>
    <t>B/SR/426/1819</t>
  </si>
  <si>
    <t>SMA Power Control Pvt Ltd</t>
  </si>
  <si>
    <t>AIPL/TC/DN/05/14-15</t>
  </si>
  <si>
    <t>AIPL/TC/2287/16-17 C Form Q4</t>
  </si>
  <si>
    <t>AIPL/TC/2402/16-17 C-From Q4 1617</t>
  </si>
  <si>
    <t>AIPL/TC/2680/16-17 C-Form Q4 1617</t>
  </si>
  <si>
    <t>F/SR/102/1819</t>
  </si>
  <si>
    <t>Smart Punching Systems</t>
  </si>
  <si>
    <t>AIPL/B/542/1617</t>
  </si>
  <si>
    <t>B/SR/281/1819</t>
  </si>
  <si>
    <t>Smisen Controls Pvt Ltd</t>
  </si>
  <si>
    <t>AIPL/TC/2858/16-17- C Form 4Q</t>
  </si>
  <si>
    <t>AIPL/BR/-3673-/1718</t>
  </si>
  <si>
    <t>M/SR/2/1819</t>
  </si>
  <si>
    <t>Sns Fabricators Pvt Ltd</t>
  </si>
  <si>
    <t>B/JV/-2864-/1819</t>
  </si>
  <si>
    <t>AIPL/Ser/504/1718</t>
  </si>
  <si>
    <t>AIPL/Ser/754/1718</t>
  </si>
  <si>
    <t>Sold Tech Systems</t>
  </si>
  <si>
    <t>AIPL/W/018/1112</t>
  </si>
  <si>
    <t>AIPL/M/177/1617</t>
  </si>
  <si>
    <t>AIPL/M/178/1617</t>
  </si>
  <si>
    <t>Solid Systems</t>
  </si>
  <si>
    <t>Southern Engineering</t>
  </si>
  <si>
    <t>B/BR/-2810-/1819</t>
  </si>
  <si>
    <t>Pi no: 1768</t>
  </si>
  <si>
    <t>B/BR/-3101-/1819</t>
  </si>
  <si>
    <t>Pi no: 1913</t>
  </si>
  <si>
    <t>Southern Stainless Steel Fabrication India Pvt Ltd</t>
  </si>
  <si>
    <t>AIPL/TC/CN/12/13-14</t>
  </si>
  <si>
    <t>AIPL/TC/RCT/4617/16-17</t>
  </si>
  <si>
    <t>B/BR/-2982-/1819</t>
  </si>
  <si>
    <t>B/BR/-3042-/1819</t>
  </si>
  <si>
    <t>B/S/2305/1819</t>
  </si>
  <si>
    <t>B/BR/-3411-/1819</t>
  </si>
  <si>
    <t>Spark Laser Industries</t>
  </si>
  <si>
    <t>B/S/1478/1718</t>
  </si>
  <si>
    <t>AIPL/BR/-3634-/1718</t>
  </si>
  <si>
    <t>B/S/1832/1718</t>
  </si>
  <si>
    <t>SPC Electrotech Pvt Ltd</t>
  </si>
  <si>
    <t>F/SR/275/1819</t>
  </si>
  <si>
    <t>Spectrum Industries</t>
  </si>
  <si>
    <t>1633/14-15</t>
  </si>
  <si>
    <t>Spirotech Heat Exchangers Pvt Ltd</t>
  </si>
  <si>
    <t>B/S/986/1819</t>
  </si>
  <si>
    <t>Spray Technics</t>
  </si>
  <si>
    <t>1-4-15 Opening Balance Diff</t>
  </si>
  <si>
    <t>AIPL/Ser/483/1718</t>
  </si>
  <si>
    <t>B/S/Mach/51/1819</t>
  </si>
  <si>
    <t>F/SR/205/1819</t>
  </si>
  <si>
    <t>B/S/Mach/59/1819</t>
  </si>
  <si>
    <t>B/S/Mach/64/1819</t>
  </si>
  <si>
    <t>B/S/Mach/68/1819</t>
  </si>
  <si>
    <t>B/S/Mach/103/1819</t>
  </si>
  <si>
    <t>B/BR/-3574-/1819</t>
  </si>
  <si>
    <t>Spring Steel Products</t>
  </si>
  <si>
    <t>M/SR/134/1718</t>
  </si>
  <si>
    <t>M/SR/97/1718</t>
  </si>
  <si>
    <t>Srak Prestek Pvt Ltd, Plot No.49-B</t>
  </si>
  <si>
    <t>AIPL/BR/-3033-/1718</t>
  </si>
  <si>
    <t>Sree Balaji Press Tools</t>
  </si>
  <si>
    <t>AIPL/BR/-3748-/1718</t>
  </si>
  <si>
    <t>B/BR/-2908-/1819</t>
  </si>
  <si>
    <t>CB/SR/63/1819</t>
  </si>
  <si>
    <t>Service advance</t>
  </si>
  <si>
    <t>Sree Vishnu Magnetics Pvt. Limited</t>
  </si>
  <si>
    <t>AIPL/TC/CEX/114/15-16</t>
  </si>
  <si>
    <t>Sreeja Enterprises</t>
  </si>
  <si>
    <t>PUR/SRE/101</t>
  </si>
  <si>
    <t>B/SR/60/1819</t>
  </si>
  <si>
    <t>B/SR/132/1819</t>
  </si>
  <si>
    <t>Sreenivasa Industries</t>
  </si>
  <si>
    <t>AIPL/B/361/1617</t>
  </si>
  <si>
    <t>AIPL/BR/-172-/1718</t>
  </si>
  <si>
    <t>AIPL/Jnl/-679-/1718</t>
  </si>
  <si>
    <t>B/SR/330/1819</t>
  </si>
  <si>
    <t>B/S/1731/1819</t>
  </si>
  <si>
    <t>Sr-18-1819</t>
  </si>
  <si>
    <t>Sreevatsa Stainless Steel Fabricators Pvt Ltd</t>
  </si>
  <si>
    <t>Po No: 284, dt 14.11.15</t>
  </si>
  <si>
    <t>AIPL/BR/-876-/1718</t>
  </si>
  <si>
    <t>CH/SR/182/1819</t>
  </si>
  <si>
    <t>SRG International Pvt Ltd</t>
  </si>
  <si>
    <t>F/SR/339/1819</t>
  </si>
  <si>
    <t>SRI BALAMURUGAN ENGINEERING ENTERPRISES</t>
  </si>
  <si>
    <t>B/BR/-2023-/1819</t>
  </si>
  <si>
    <t>CH/SR/208/1819</t>
  </si>
  <si>
    <t>Sri Durga Steel Furniture Works</t>
  </si>
  <si>
    <t>NA</t>
  </si>
  <si>
    <t>B/BR/-3501-/1819</t>
  </si>
  <si>
    <t>Pi no: 1868</t>
  </si>
  <si>
    <t>Sri Ganesh Engineering</t>
  </si>
  <si>
    <t>CB/AMC/1/1819</t>
  </si>
  <si>
    <t>AIPL/BR/-4903-/1718</t>
  </si>
  <si>
    <t>CB/SR/52/1819</t>
  </si>
  <si>
    <t>B/BR/-2995-/1819</t>
  </si>
  <si>
    <t>Sri Lakshmi Engineering</t>
  </si>
  <si>
    <t>418/14-15ser Adv</t>
  </si>
  <si>
    <t>800/14-15</t>
  </si>
  <si>
    <t>AIPL/B/558/1415</t>
  </si>
  <si>
    <t>Serive Advance - Registration</t>
  </si>
  <si>
    <t>Sri Magod Laser</t>
  </si>
  <si>
    <t>AIPL/TC/B/2094/15-16</t>
  </si>
  <si>
    <t>AIPL/TC/86/1718</t>
  </si>
  <si>
    <t>AIPL/TC/247/1718</t>
  </si>
  <si>
    <t>B/SR/347/1819</t>
  </si>
  <si>
    <t>Sri Sai Industries</t>
  </si>
  <si>
    <t>AIPL/TC/B/2031/15-16</t>
  </si>
  <si>
    <t>Po No: 102/16-17</t>
  </si>
  <si>
    <t>AIPL/TC/573/1718</t>
  </si>
  <si>
    <t>AIPL/BR/-1082-/1718</t>
  </si>
  <si>
    <t>B/S/614/1718</t>
  </si>
  <si>
    <t>B/S/751/1718</t>
  </si>
  <si>
    <t>Sri Sai Industries - Unit II</t>
  </si>
  <si>
    <t>AIPL/TC/CEX/71/16-17-PDC36</t>
  </si>
  <si>
    <t>AIPL/TC/CEX/71/16-17-PDC23</t>
  </si>
  <si>
    <t>AIPL/TC/CEX/71/16-17-PDC24</t>
  </si>
  <si>
    <t>AIPL/TC/CEX/71/16-17-PDC25</t>
  </si>
  <si>
    <t>AIPL/TC/CEX/71/16-17-PDC26</t>
  </si>
  <si>
    <t>AIPL/TC/CEX/71/16-17-PDC27</t>
  </si>
  <si>
    <t>AIPL/TC/CEX/71/16-17-PDC28</t>
  </si>
  <si>
    <t>AIPL/TC/CEX/71/16-17-PDC29</t>
  </si>
  <si>
    <t>AIPL/TC/CEX/71/16-17-PDC30</t>
  </si>
  <si>
    <t>AIPL/TC/CEX/71/16-17-PDC31</t>
  </si>
  <si>
    <t>AIPL/TC/CEX/71/16-17-PDC32</t>
  </si>
  <si>
    <t>AIPL/TC/CEX/71/16-17-PDC33</t>
  </si>
  <si>
    <t>AIPL/TC/CEX/71/16-17-PDC34</t>
  </si>
  <si>
    <t>AIPL/TC/CEX/71/16-17-PDC35</t>
  </si>
  <si>
    <t>Sri Saravanaa Fabs</t>
  </si>
  <si>
    <t>AIPL/TC/RCT/3509/16-17</t>
  </si>
  <si>
    <t>CB/SR/69/1819</t>
  </si>
  <si>
    <t>Sri Vigneshwara Enterprises</t>
  </si>
  <si>
    <t>AIPL/TC/RCT/2364/16-17</t>
  </si>
  <si>
    <t>AIPL/TC/RCT/2784/16-17</t>
  </si>
  <si>
    <t>B/AMC/5/1819</t>
  </si>
  <si>
    <t>B/BR/-1341-/1819</t>
  </si>
  <si>
    <t>Stamptek CNC Fabrications Pvt Ltd</t>
  </si>
  <si>
    <t>P.O NO: SCFPL/14-15/702</t>
  </si>
  <si>
    <t>C Form Deposit</t>
  </si>
  <si>
    <t>Startronix Modular Systems Pvt Ltd - No.166 &amp; 167</t>
  </si>
  <si>
    <t>B/SR/22/1819</t>
  </si>
  <si>
    <t>B/SR/32/1819</t>
  </si>
  <si>
    <t>Steel Cluster Services Salem (Pvt) Ltd- Drs</t>
  </si>
  <si>
    <t>B/S/145/1718</t>
  </si>
  <si>
    <t>Steel Smith Continental Mfg. (P) Ltd</t>
  </si>
  <si>
    <t>AIPL/SS/0117/2012-13</t>
  </si>
  <si>
    <t>AIPL/BR/-4524-/1718</t>
  </si>
  <si>
    <t>B/BR/-3422-/1819</t>
  </si>
  <si>
    <t>Pi no: 1498 &amp; 2064</t>
  </si>
  <si>
    <t>B/BR/-3587-/1819</t>
  </si>
  <si>
    <t>STEELKO</t>
  </si>
  <si>
    <t>SK/32/2013</t>
  </si>
  <si>
    <t>AIPL/TC/2246/16-17- C Form 1Q</t>
  </si>
  <si>
    <t>AIPL/BR/-471-/1718</t>
  </si>
  <si>
    <t>B/BR/-117-/1819</t>
  </si>
  <si>
    <t>Pi no: 42</t>
  </si>
  <si>
    <t>Stera Engineering (India) Pvt Ltd</t>
  </si>
  <si>
    <t>AIPL/TC/54/16-17- C Form 1Q</t>
  </si>
  <si>
    <t>TDS Credit</t>
  </si>
  <si>
    <t>AIPL/CH/329/1617</t>
  </si>
  <si>
    <t>AIPL/CH/347/1617</t>
  </si>
  <si>
    <t>AIPL/Ser/625/1718</t>
  </si>
  <si>
    <t>B/S/70/1718</t>
  </si>
  <si>
    <t>Sterling Generators Pvt Ltd</t>
  </si>
  <si>
    <t>AIPL/BR/-36-/1718</t>
  </si>
  <si>
    <t>V/SR/50/1718</t>
  </si>
  <si>
    <t>V/SR/51/1718</t>
  </si>
  <si>
    <t>V/SR/61/1718</t>
  </si>
  <si>
    <t>V/SR/62/1718</t>
  </si>
  <si>
    <t>AIPL/BR/-3692-/1718</t>
  </si>
  <si>
    <t>AIPL/BR/-5476-/1718</t>
  </si>
  <si>
    <t>AIPL/BR/-5550-/1718</t>
  </si>
  <si>
    <t>B/S/73/1819</t>
  </si>
  <si>
    <t>B/S/151/1819</t>
  </si>
  <si>
    <t>B/BR/-3399-/1819</t>
  </si>
  <si>
    <t>Subtleweigh Electric (India) Pvt Ltd - Drs</t>
  </si>
  <si>
    <t>F/SR/119/1819</t>
  </si>
  <si>
    <t>F/SR/145/1819</t>
  </si>
  <si>
    <t>Success Engineers</t>
  </si>
  <si>
    <t>P/SR/165/1718</t>
  </si>
  <si>
    <t>P/SR/176/1718</t>
  </si>
  <si>
    <t>P/SR/72/1819</t>
  </si>
  <si>
    <t>P/SR/92/1819</t>
  </si>
  <si>
    <t>B/BR/-3230-/1819</t>
  </si>
  <si>
    <t>Pi no: 1551</t>
  </si>
  <si>
    <t>Sudhir Gensets Ltd - Manesar</t>
  </si>
  <si>
    <t>F/SR/317/1819</t>
  </si>
  <si>
    <t>Sudhir Power Limited- Jammu-Unit-III</t>
  </si>
  <si>
    <t>AIPL/D/473/1617</t>
  </si>
  <si>
    <t>AIPL/TC/2928/16-17</t>
  </si>
  <si>
    <t>Sudhir Power Ltd- Haryana</t>
  </si>
  <si>
    <t>AIPL/JV/-985-/1718</t>
  </si>
  <si>
    <t>AIPL/JV/-2262-/1718</t>
  </si>
  <si>
    <t>F/SR/362/1718</t>
  </si>
  <si>
    <t>F/SR/61/1819</t>
  </si>
  <si>
    <t>F/SR/64/1819</t>
  </si>
  <si>
    <t>Sudhir Power Ltd- Silvasa</t>
  </si>
  <si>
    <t>AIPL/V/213/1617</t>
  </si>
  <si>
    <t>V/SR/100/1718</t>
  </si>
  <si>
    <t>V/SR/161/1718</t>
  </si>
  <si>
    <t>B/BR/-2068-/1819</t>
  </si>
  <si>
    <t>B/JV/-1247-/1819</t>
  </si>
  <si>
    <t>Sumeco Metal Pressing Pvt Ltd</t>
  </si>
  <si>
    <t>AIPL/TC/558/1718</t>
  </si>
  <si>
    <t>AIPL/BR/-1043-/1718</t>
  </si>
  <si>
    <t>AIPL/Ser/502/1718</t>
  </si>
  <si>
    <t>AIPL/Ser/503/1718</t>
  </si>
  <si>
    <t>AIPL/Ser/750/1718</t>
  </si>
  <si>
    <t>P/SR/18/1718</t>
  </si>
  <si>
    <t>P/SR/29/1718</t>
  </si>
  <si>
    <t>P/SR/30/1718</t>
  </si>
  <si>
    <t>P/SR/40/1718</t>
  </si>
  <si>
    <t>B/BR/-429-/1819</t>
  </si>
  <si>
    <t>Pi no: 237</t>
  </si>
  <si>
    <t>P/SR/55/1819</t>
  </si>
  <si>
    <t>P/SR/57/1819</t>
  </si>
  <si>
    <t>Summit Corporation Pvt Ltd</t>
  </si>
  <si>
    <t>Differential Towards Payment Adjustment</t>
  </si>
  <si>
    <t>AIPL/P/65/1617</t>
  </si>
  <si>
    <t>AIPL/TC/578/16-17</t>
  </si>
  <si>
    <t>Sun Laser Cutting</t>
  </si>
  <si>
    <t>Sunbeam Generators Pvt Ltd</t>
  </si>
  <si>
    <t>AIPL/SS/TC/0658/15-16</t>
  </si>
  <si>
    <t>892/14-15</t>
  </si>
  <si>
    <t>CH/SR/215/1819</t>
  </si>
  <si>
    <t>Sunikh Components Pvt Ltd</t>
  </si>
  <si>
    <t>B/SR/367/1819</t>
  </si>
  <si>
    <t>Sunrise Enclosures (P) Ltd</t>
  </si>
  <si>
    <t>B/SR/568/1718</t>
  </si>
  <si>
    <t>Sunrise Enterprises</t>
  </si>
  <si>
    <t>AIPL/Ser/718/1718</t>
  </si>
  <si>
    <t>SUNRISE ENTERPRISES SPARE</t>
  </si>
  <si>
    <t>Sur Henning Pvt. Ltd.</t>
  </si>
  <si>
    <t>AIPL/B/395/1617</t>
  </si>
  <si>
    <t>AIPL/B/486/1617</t>
  </si>
  <si>
    <t>Suri Auto Products</t>
  </si>
  <si>
    <t>AIPL/TC/760/16-17</t>
  </si>
  <si>
    <t>AIPL/TC/RCT/1732/16-17</t>
  </si>
  <si>
    <t>B/S/Mach/52/1819</t>
  </si>
  <si>
    <t>B/BR/-1415-/1819</t>
  </si>
  <si>
    <t>Sr-15-1819</t>
  </si>
  <si>
    <t>B/SR/332/1819</t>
  </si>
  <si>
    <t>Suriya Equipments</t>
  </si>
  <si>
    <t>AIPL/TC/1280/16-17- C Form Credit</t>
  </si>
  <si>
    <t>AIPL/DN/-25-/1718</t>
  </si>
  <si>
    <t>Sushma &amp; Co</t>
  </si>
  <si>
    <t>AIPL/TC/2275/16-17</t>
  </si>
  <si>
    <t>M/AMC/17/1718</t>
  </si>
  <si>
    <t>B/JV/-2516-/1819</t>
  </si>
  <si>
    <t>Suvire Electric (P) Ltd</t>
  </si>
  <si>
    <t>SE/PO/Maint-037/14-15</t>
  </si>
  <si>
    <t>2264/14-15</t>
  </si>
  <si>
    <t>AIPL/TC/RCT/2768/16-17</t>
  </si>
  <si>
    <t>CH/SR/75/1819</t>
  </si>
  <si>
    <t>CH/SR/99/1819</t>
  </si>
  <si>
    <t>CH/SR/135/1819</t>
  </si>
  <si>
    <t>B/BR/-1919-/1819</t>
  </si>
  <si>
    <t>Pi no: 960</t>
  </si>
  <si>
    <t>CH/SR/186/1819</t>
  </si>
  <si>
    <t>Suwinka Engineering Pvt Ltd.</t>
  </si>
  <si>
    <t>AIPL/TC/693/1718</t>
  </si>
  <si>
    <t>AIPL/DN/-27-/1718</t>
  </si>
  <si>
    <t>M/SR/64/1718</t>
  </si>
  <si>
    <t>M/SR/71/1718</t>
  </si>
  <si>
    <t>M/SR/92/1718</t>
  </si>
  <si>
    <t>B/S/2727/1718</t>
  </si>
  <si>
    <t>AIPL/BR/-5568-/1718</t>
  </si>
  <si>
    <t>B/BR/-2472-/1819</t>
  </si>
  <si>
    <t>M/SR/82/1819</t>
  </si>
  <si>
    <t>B/S/2327/1819</t>
  </si>
  <si>
    <t>Svarn Infratel Pvt Ltd</t>
  </si>
  <si>
    <t>F/SR/390/1819</t>
  </si>
  <si>
    <t>F/SR/439/1819</t>
  </si>
  <si>
    <t>F/SR/444/1819</t>
  </si>
  <si>
    <t>B/BR/-3396-/1819</t>
  </si>
  <si>
    <t>Pi no: 1971 , 2056 &amp; 2057</t>
  </si>
  <si>
    <t>Svarn Telecom</t>
  </si>
  <si>
    <t>AIPL/D/187/1617</t>
  </si>
  <si>
    <t>AIPL/TC/1894/16-17 C Form Q3</t>
  </si>
  <si>
    <t>SW MetaForm Pvt Ltd - Drs</t>
  </si>
  <si>
    <t>AIPL/TC/1306/16-17</t>
  </si>
  <si>
    <t>AIPL/TC/RCT/4033/16-17</t>
  </si>
  <si>
    <t>AIPL/BR/-523-/1718</t>
  </si>
  <si>
    <t>AIPL/TC/373/1718</t>
  </si>
  <si>
    <t>AIPL/BR/-938-/1718</t>
  </si>
  <si>
    <t>AIPL/BR/-1117-/1718</t>
  </si>
  <si>
    <t>AIPL/TC/687/1718</t>
  </si>
  <si>
    <t>B/S/80/1718</t>
  </si>
  <si>
    <t>B/S/388/1718</t>
  </si>
  <si>
    <t>B/S/455/1718</t>
  </si>
  <si>
    <t>B/S/540/1718</t>
  </si>
  <si>
    <t>AIPL/BR/-3044-/1718</t>
  </si>
  <si>
    <t>B/S/1876/1718</t>
  </si>
  <si>
    <t>AIPL/SR/45/1718</t>
  </si>
  <si>
    <t>P/SR/64/1819</t>
  </si>
  <si>
    <t>B/S/2389/1819</t>
  </si>
  <si>
    <t>Swaamy Industries</t>
  </si>
  <si>
    <t>PO NO 21</t>
  </si>
  <si>
    <t>PO NO 81</t>
  </si>
  <si>
    <t>Po No SWI -50</t>
  </si>
  <si>
    <t>P.O NO: 216</t>
  </si>
  <si>
    <t>P.O NO: 480</t>
  </si>
  <si>
    <t>AIPL/TC/RCT/3865/16-17</t>
  </si>
  <si>
    <t>AIPL/BR/-448-/1718</t>
  </si>
  <si>
    <t>CH/SR/290/1718</t>
  </si>
  <si>
    <t>Swan Electric Engineering Co Pvt Ltd(Unit -II)</t>
  </si>
  <si>
    <t>CH/SR/224/1819</t>
  </si>
  <si>
    <t>CH/SR/231/1819</t>
  </si>
  <si>
    <t>Swastik Industries</t>
  </si>
  <si>
    <t>AIPL/DN/-7-/1718</t>
  </si>
  <si>
    <t>B/S/692/1718</t>
  </si>
  <si>
    <t>AIPL/BR/-2695-/1718</t>
  </si>
  <si>
    <t>M/SR/91/1718</t>
  </si>
  <si>
    <t>B/S/1774/1718</t>
  </si>
  <si>
    <t>AIPL/BR/-4899-/1718</t>
  </si>
  <si>
    <t>M/SR/55/1819</t>
  </si>
  <si>
    <t>Swastik Metal Works Pvt Ltd</t>
  </si>
  <si>
    <t>AIPL/SS/TC/783/14-15-C Form</t>
  </si>
  <si>
    <t>AIPL/P/214/1617</t>
  </si>
  <si>
    <t>AIPL/BR/-2975-/1718</t>
  </si>
  <si>
    <t>B/BR/-3332-/1819</t>
  </si>
  <si>
    <t>Pi no: 1893</t>
  </si>
  <si>
    <t>B/BR/-3380-/1819</t>
  </si>
  <si>
    <t>Pi no: 2080</t>
  </si>
  <si>
    <t>Switchgear &amp; Control Technics Pvt Ltd</t>
  </si>
  <si>
    <t>B/SR/477/1718</t>
  </si>
  <si>
    <t>B/SR/553/1718</t>
  </si>
  <si>
    <t>B/SR/5/1819</t>
  </si>
  <si>
    <t>Symatic Engineering Pvt Ltd -Drs</t>
  </si>
  <si>
    <t>M/AMC/9/1718</t>
  </si>
  <si>
    <t>B/BR/-3318-/1819</t>
  </si>
  <si>
    <t>Synergy Punching Private Limited - Unit III</t>
  </si>
  <si>
    <t>AIPL/TC/DN/36/15-16 - Stamp Duty</t>
  </si>
  <si>
    <t>AIPL/TC/205/16-17</t>
  </si>
  <si>
    <t>AIPL/TC/259/16-17</t>
  </si>
  <si>
    <t>AIPL/TC/395/16-17</t>
  </si>
  <si>
    <t>P.O No. 300472 / 2016 - 17</t>
  </si>
  <si>
    <t>AIPL/TC/2280/16-17</t>
  </si>
  <si>
    <t>AIPL/TC/RCT/4963/16-17</t>
  </si>
  <si>
    <t>AIPL/DN/-49-/1718</t>
  </si>
  <si>
    <t>B/SR/404/1718</t>
  </si>
  <si>
    <t>B/SR/76/1819</t>
  </si>
  <si>
    <t>B/SR/397/1819</t>
  </si>
  <si>
    <t>Synergy Punching Private Limited - Unit IV</t>
  </si>
  <si>
    <t>AIPL/JV/-2286-/1718</t>
  </si>
  <si>
    <t>AIPL/BR/-5307-/1718</t>
  </si>
  <si>
    <t>Synergy Punching Pvt Ltd</t>
  </si>
  <si>
    <t>AIPL/B/233/1415</t>
  </si>
  <si>
    <t>AIPL/B/103/1516</t>
  </si>
  <si>
    <t>AIPL/TC/RCT/533/16-17</t>
  </si>
  <si>
    <t>AIPL/TC/811/16-17</t>
  </si>
  <si>
    <t>AIPL/B/560/1617</t>
  </si>
  <si>
    <t>Synergy Stampings</t>
  </si>
  <si>
    <t>P/SR/75/1718</t>
  </si>
  <si>
    <t>P/SR/76/1718</t>
  </si>
  <si>
    <t>P/SR/92/1718</t>
  </si>
  <si>
    <t>Systemair India Pvt Ltd</t>
  </si>
  <si>
    <t>AHU/0697</t>
  </si>
  <si>
    <t>F/SR/220/1718</t>
  </si>
  <si>
    <t>AIPL/BR/-4092-/1718</t>
  </si>
  <si>
    <t>F/SR/68/1819</t>
  </si>
  <si>
    <t>Talin Modular Office Furniture Systems Pvt Ltd</t>
  </si>
  <si>
    <t>AIPL/TC/RCT/646/16-17</t>
  </si>
  <si>
    <t>AIPL/TC/RCT/2590/16-17</t>
  </si>
  <si>
    <t>B/SR/381/1718</t>
  </si>
  <si>
    <t>B/SR/55/1819</t>
  </si>
  <si>
    <t>B/SR/345/1819</t>
  </si>
  <si>
    <t>B/SR/341/1819</t>
  </si>
  <si>
    <t>TDS Steel Solutions Pvt Ltd</t>
  </si>
  <si>
    <t>P.O No-06-Dated-29.07.2016</t>
  </si>
  <si>
    <t>AIPL/BR/-777-/1718</t>
  </si>
  <si>
    <t>AIPL/TC/486/1718</t>
  </si>
  <si>
    <t>Tecno Doors Pvt Ltd - Drs</t>
  </si>
  <si>
    <t>Po No: 2016/01318</t>
  </si>
  <si>
    <t>CH/SR/150/1819</t>
  </si>
  <si>
    <t>CH/SR/163/1819</t>
  </si>
  <si>
    <t>CH/SR/212/1819</t>
  </si>
  <si>
    <t>Techno Industries Ltd</t>
  </si>
  <si>
    <t>B/S/Mach/32/1718</t>
  </si>
  <si>
    <t>V/SR/6/1819</t>
  </si>
  <si>
    <t>Tenco System &amp; Switchgear Pvt Ltd</t>
  </si>
  <si>
    <t>F/SR/267/1819</t>
  </si>
  <si>
    <t>Texas Lifestyle Furniture Pvt Ltd</t>
  </si>
  <si>
    <t>AIPL/W/213/1213</t>
  </si>
  <si>
    <t>Texel Engineers</t>
  </si>
  <si>
    <t>Po No: TE 81</t>
  </si>
  <si>
    <t>AIPL/Ser/402/1718</t>
  </si>
  <si>
    <t>B/SR/133/1819</t>
  </si>
  <si>
    <t>B/SR/387/1819</t>
  </si>
  <si>
    <t>The Acetech Machinery Components India Pvt Ltd</t>
  </si>
  <si>
    <t>Pono:AMC/PUR/152</t>
  </si>
  <si>
    <t>AIPL/BR/-2249-/1718</t>
  </si>
  <si>
    <t>AIPL/BR/-3754-/1718</t>
  </si>
  <si>
    <t>CH/SR/1/1819</t>
  </si>
  <si>
    <t>CH/SR/44/1819</t>
  </si>
  <si>
    <t>CH/SR/115/1819</t>
  </si>
  <si>
    <t>CH/SR/159/1819</t>
  </si>
  <si>
    <t>CH/SR/183/1819</t>
  </si>
  <si>
    <t>CH/SR/213/1819</t>
  </si>
  <si>
    <t>Thraiking Industrial Controls</t>
  </si>
  <si>
    <t>B/S/1895/1718</t>
  </si>
  <si>
    <t>B/SR/298/1819</t>
  </si>
  <si>
    <t>B/SR/320/1819</t>
  </si>
  <si>
    <t>B/SR/411/1819</t>
  </si>
  <si>
    <t>Thraiking Industrial Controls - Unit II</t>
  </si>
  <si>
    <t>PO No.:16/TOL/00005</t>
  </si>
  <si>
    <t>AIPL/Ser/435/1718</t>
  </si>
  <si>
    <t>Tirth Agro Technology Pvt Ltd</t>
  </si>
  <si>
    <t>AIPL/V/128/1617</t>
  </si>
  <si>
    <t>AIPL/V/165/1617</t>
  </si>
  <si>
    <t>AIPL/TC/1753/16-17</t>
  </si>
  <si>
    <t>AIPL/TC/JV/5184/16-17</t>
  </si>
  <si>
    <t>AIPL/TC/RCT/4466/16-17</t>
  </si>
  <si>
    <t>AIPL/V/248/1617</t>
  </si>
  <si>
    <t>AIPL-Ser-35-1718</t>
  </si>
  <si>
    <t>AIPL-Ser-36-1718</t>
  </si>
  <si>
    <t>AIPL/Ser/126/1718</t>
  </si>
  <si>
    <t>AIPL/TC/631/1718</t>
  </si>
  <si>
    <t>B/S/789/1718</t>
  </si>
  <si>
    <t>B/S/790/1718</t>
  </si>
  <si>
    <t>AIPL/BR/-2620-/1718</t>
  </si>
  <si>
    <t>V/SR/194/1718</t>
  </si>
  <si>
    <t>B/S/1117/1819</t>
  </si>
  <si>
    <t>V/SR/95/1819</t>
  </si>
  <si>
    <t>V/SR/144/1819</t>
  </si>
  <si>
    <t>B/S/2422/1819</t>
  </si>
  <si>
    <t>B/S/2490/1819</t>
  </si>
  <si>
    <t>B/S/2562/1819</t>
  </si>
  <si>
    <t>B/S/2594/1819</t>
  </si>
  <si>
    <t>Tirumala Engineering Pvt Ltd - Drs</t>
  </si>
  <si>
    <t>P.O NO: TE/013/2016-17</t>
  </si>
  <si>
    <t>Toyota Forms India Pvt Ltd - Ahd</t>
  </si>
  <si>
    <t>B/DN/-1-/1819</t>
  </si>
  <si>
    <t>AIPL/TC/201/1718</t>
  </si>
  <si>
    <t>Trading Engineers International Ltd</t>
  </si>
  <si>
    <t>AIPL/SS/TC/1319/13-14</t>
  </si>
  <si>
    <t>AIPL/TC/D/1634/15-16</t>
  </si>
  <si>
    <t>AIPL/TC/RCT/5165/16-17</t>
  </si>
  <si>
    <t>F/SR/112/1718</t>
  </si>
  <si>
    <t>F/SR/259/1718</t>
  </si>
  <si>
    <t>Trelleborg Sealing Solutions (I) Pvt Ltd</t>
  </si>
  <si>
    <t>B/SR/219/1819</t>
  </si>
  <si>
    <t>Tricolite Electrical Industries Ltd</t>
  </si>
  <si>
    <t>Tricolite Electrical Industries Ltd-Manesar</t>
  </si>
  <si>
    <t>AIPL/TC/D/1992/15-16- C Form 4Q</t>
  </si>
  <si>
    <t>AIPL/D/488/1516</t>
  </si>
  <si>
    <t>AIPL/D/489/1516</t>
  </si>
  <si>
    <t>AIPL/TC/553/16-17 C Form Q1</t>
  </si>
  <si>
    <t>AIPL/TC/618/16-17 C Form Q1</t>
  </si>
  <si>
    <t>AIPL/TC/2696/16-17 Q4</t>
  </si>
  <si>
    <t>AIPL/TC/2699/16-17 C Form Q4</t>
  </si>
  <si>
    <t>AIPL/Ser/546/1718</t>
  </si>
  <si>
    <t>AIPL/Ser/795/1718</t>
  </si>
  <si>
    <t>AIPL/BR/-3250-/1718</t>
  </si>
  <si>
    <t>B/S/2850/1718</t>
  </si>
  <si>
    <t>F/SR/71/1819</t>
  </si>
  <si>
    <t>Sr-13-1819</t>
  </si>
  <si>
    <t>B/BR/-2730-/1819</t>
  </si>
  <si>
    <t>Pi no: 1216</t>
  </si>
  <si>
    <t>Trident Fabrications Pvt Ltd</t>
  </si>
  <si>
    <t>Trident Switchgear Pvt. Ltd.</t>
  </si>
  <si>
    <t>AIPL/TC/782/16-17</t>
  </si>
  <si>
    <t>Trimurti Engineering &amp; Welding Works - Drs</t>
  </si>
  <si>
    <t>AIPL/P/84/1617</t>
  </si>
  <si>
    <t>AIPL/P/131/1617</t>
  </si>
  <si>
    <t>Trinity Transformers Pvt Ltd</t>
  </si>
  <si>
    <t>B/SR/374/1819</t>
  </si>
  <si>
    <t>Trinity Ventures Pvt. Ltd</t>
  </si>
  <si>
    <t>P/SR/54/1819</t>
  </si>
  <si>
    <t>P/SR/73/1819</t>
  </si>
  <si>
    <t>P/SR/85/1819</t>
  </si>
  <si>
    <t>P/SR/84/1819</t>
  </si>
  <si>
    <t>P/SR/87/1819</t>
  </si>
  <si>
    <t>P/SR/99/1819</t>
  </si>
  <si>
    <t>P/SR/119/1819</t>
  </si>
  <si>
    <t>B/BR/-3353-/1819</t>
  </si>
  <si>
    <t>B/BR/-3473-/1819</t>
  </si>
  <si>
    <t>Trisquare Switchgears (P) Ltd - Haryana</t>
  </si>
  <si>
    <t>AIPL/BR/-5227-/1718</t>
  </si>
  <si>
    <t>F/SR/176/1819</t>
  </si>
  <si>
    <t>F/SR/175/1819</t>
  </si>
  <si>
    <t>B/S/1928/1819</t>
  </si>
  <si>
    <t>F/SR/334/1819</t>
  </si>
  <si>
    <t>F/SR/443/1819</t>
  </si>
  <si>
    <t>TSL Electropower Pvt Ltd</t>
  </si>
  <si>
    <t>F/SR/215/1718</t>
  </si>
  <si>
    <t>F/SR/216/1718</t>
  </si>
  <si>
    <t>AIPL/BR/-4947-/1718</t>
  </si>
  <si>
    <t>Tussor Machine Tools India Pvt Ltd - Drs</t>
  </si>
  <si>
    <t>C Form AIPL/SS/TC/424/14/15</t>
  </si>
  <si>
    <t>AIPL/SS/TC/1380/14-15- C Form Q3</t>
  </si>
  <si>
    <t>AIPL/SS/TC/2351/14-15- C Form Q4</t>
  </si>
  <si>
    <t>PO/24/09.04.12</t>
  </si>
  <si>
    <t>TDS/ 331-1112</t>
  </si>
  <si>
    <t>AIPL/TC/CO/0517/15-16/ C Form 2Q</t>
  </si>
  <si>
    <t>AIPL/TC/1938/16-17- C Form 3Q</t>
  </si>
  <si>
    <t>B/BR/-2905-/1819</t>
  </si>
  <si>
    <t>Pi no: 1770</t>
  </si>
  <si>
    <t>CB/SR/61/1819</t>
  </si>
  <si>
    <t>Ultima Switchgear Pvt Ltd</t>
  </si>
  <si>
    <t>B/S/1814/1718</t>
  </si>
  <si>
    <t>Ultra Air Tech Pvt Ltd</t>
  </si>
  <si>
    <t>B/BR/-370-/1819</t>
  </si>
  <si>
    <t>Pin o: 156, 157 &amp; 158</t>
  </si>
  <si>
    <t>B/BR/-3274-/1819</t>
  </si>
  <si>
    <t>Pi no: 2018</t>
  </si>
  <si>
    <t>B/BR/-3548-/1819</t>
  </si>
  <si>
    <t>Pi no: 2181</t>
  </si>
  <si>
    <t>B/BR/-3590-/1819</t>
  </si>
  <si>
    <t>ULTRA ENGINEERS - UNIT - V</t>
  </si>
  <si>
    <t>AIPL/P/90/1415</t>
  </si>
  <si>
    <t>AIPL-Ser-25-1718</t>
  </si>
  <si>
    <t>AIPL/BR/-3459-/1718</t>
  </si>
  <si>
    <t>P/SR/142/1718</t>
  </si>
  <si>
    <t>P/SR/192/1718</t>
  </si>
  <si>
    <t>P/SR/97/1819</t>
  </si>
  <si>
    <t>P/SR/118/1819</t>
  </si>
  <si>
    <t>Ultra Tech</t>
  </si>
  <si>
    <t>AIPL/TC/512/16-17 C Form Q1</t>
  </si>
  <si>
    <t>Unipower Transformers Pvt Ltd</t>
  </si>
  <si>
    <t>Service Advance -CB/004/15-16</t>
  </si>
  <si>
    <t>Po No: UTPL/PUR/759 /15.16</t>
  </si>
  <si>
    <t>Service Advance- Quote No. : CB/QT/16-17-238</t>
  </si>
  <si>
    <t>AIPL/TC/1455/16-17- C Form 3Q</t>
  </si>
  <si>
    <t>P.O NO: UTPL/PUR/0592/16-17- Excess Credit</t>
  </si>
  <si>
    <t>AIPL/BR/-263-/1718</t>
  </si>
  <si>
    <t>Unique Punch Systems (P) Ltd</t>
  </si>
  <si>
    <t>B/DN/-8-/1819</t>
  </si>
  <si>
    <t>Unique Wire Industries</t>
  </si>
  <si>
    <t>AIPL/V/104/1617</t>
  </si>
  <si>
    <t>V/SR/195/1718</t>
  </si>
  <si>
    <t>V/SR/40/1819</t>
  </si>
  <si>
    <t>V/SR/83/1819</t>
  </si>
  <si>
    <t>B/BR/-2520-/1819</t>
  </si>
  <si>
    <t>Uni-Tech Automation Pvt Ltd</t>
  </si>
  <si>
    <t>B/S/1095/1718</t>
  </si>
  <si>
    <t>P/SR/123/1718</t>
  </si>
  <si>
    <t>B/BR/-3428-/1819</t>
  </si>
  <si>
    <t>United Machinery &amp; Appliances Unit II</t>
  </si>
  <si>
    <t>AIPL/TC/D/0102/15-16 C FORM Q2</t>
  </si>
  <si>
    <t>3069/14-15</t>
  </si>
  <si>
    <t>Universal Power Equipment Pvt Ltd</t>
  </si>
  <si>
    <t>CH/SR/173/1718</t>
  </si>
  <si>
    <t>CH/SR/233/1718</t>
  </si>
  <si>
    <t>Universal Transformers</t>
  </si>
  <si>
    <t>AIPL/TC/CEX/96/15-16</t>
  </si>
  <si>
    <t>V R Engineering Works</t>
  </si>
  <si>
    <t>B/SR/396/1819</t>
  </si>
  <si>
    <t>V.V. Systems &amp; Power Panels Pvt Ltd</t>
  </si>
  <si>
    <t>B/BR/-1114-/1819</t>
  </si>
  <si>
    <t>Pi no: 608</t>
  </si>
  <si>
    <t>B/SR/439/1819</t>
  </si>
  <si>
    <t>V3 Engineers Private Ltd</t>
  </si>
  <si>
    <t>AIPL/TC/601/1718</t>
  </si>
  <si>
    <t>Vaibhav Energy Saving Equipments Pvt Ltd</t>
  </si>
  <si>
    <t>AIPL/Jnl/-595-/1718</t>
  </si>
  <si>
    <t>AIPL/JV/-4193-/1718</t>
  </si>
  <si>
    <t>B/S/178/1819</t>
  </si>
  <si>
    <t>P/AMC/8/1819</t>
  </si>
  <si>
    <t>Vaigai Engineering Pvt Ltd</t>
  </si>
  <si>
    <t>AIPL/TC/CH/1462/15-16 C Form Q4</t>
  </si>
  <si>
    <t>CH/SR/238/1718</t>
  </si>
  <si>
    <t>CH/SR/35/1819</t>
  </si>
  <si>
    <t>CH/SR/59/1819</t>
  </si>
  <si>
    <t>CH/SR/69/1819</t>
  </si>
  <si>
    <t>B/DN/-9-/1819</t>
  </si>
  <si>
    <t>CH/SR/74/1819</t>
  </si>
  <si>
    <t>Vajra Automation Pvt Ltd</t>
  </si>
  <si>
    <t>AIPL/TC/1198/16-17 C Form Q2</t>
  </si>
  <si>
    <t>H/SR/100/1718</t>
  </si>
  <si>
    <t>AIPL/BR/-4702-/1718</t>
  </si>
  <si>
    <t>B/S/46/1819</t>
  </si>
  <si>
    <t>B/BR/-2597-/1819</t>
  </si>
  <si>
    <t>Pi no: 1603</t>
  </si>
  <si>
    <t>B/BR/-3398-/1819</t>
  </si>
  <si>
    <t>Pi no: 2100</t>
  </si>
  <si>
    <t>B/S/2460/1819</t>
  </si>
  <si>
    <t>Vanya Industrial Equipments</t>
  </si>
  <si>
    <t>Varpar International Pvt Ltd</t>
  </si>
  <si>
    <t>AIPL/BR/-720-/1718</t>
  </si>
  <si>
    <t>AIPL/BR/-1693-/1718</t>
  </si>
  <si>
    <t>AIPL/BR/-1979-/1718</t>
  </si>
  <si>
    <t>Vectra Advanced Engineering Pvt Ltd - Spare</t>
  </si>
  <si>
    <t>Po No GN2011558</t>
  </si>
  <si>
    <t>Veekay Connectors Pvt Ltd</t>
  </si>
  <si>
    <t>AIPL/TC/DN/06/14-15</t>
  </si>
  <si>
    <t>1390/14-15</t>
  </si>
  <si>
    <t>AIPL/BR/-2243-/1718</t>
  </si>
  <si>
    <t>F/SR/188/1718</t>
  </si>
  <si>
    <t>B/S/2791/1718</t>
  </si>
  <si>
    <t>AIPL/BR/-5444-/1718</t>
  </si>
  <si>
    <t>F/SR/69/1819</t>
  </si>
  <si>
    <t>B/S/Mach/77/1819</t>
  </si>
  <si>
    <t>B/BR/-1338-/1819</t>
  </si>
  <si>
    <t>P.I No-557</t>
  </si>
  <si>
    <t>B/BR/-1898-/1819</t>
  </si>
  <si>
    <t>Veer-O-Metals Private Ltd (EOU)- Jigni</t>
  </si>
  <si>
    <t>AIPL/B/431/15-16</t>
  </si>
  <si>
    <t>Veer-O-Metals Pvt Ltd (EOU)-Heggadadevanpura</t>
  </si>
  <si>
    <t>B/SR/405/1819</t>
  </si>
  <si>
    <t>B/S/2532/1819</t>
  </si>
  <si>
    <t>B/S/2533/1819</t>
  </si>
  <si>
    <t>B/S/2531/1819</t>
  </si>
  <si>
    <t>B/S/2584/1819</t>
  </si>
  <si>
    <t>Vega Controls Pvt Ltd</t>
  </si>
  <si>
    <t>1957/14-15</t>
  </si>
  <si>
    <t>P/SR/18/1819</t>
  </si>
  <si>
    <t>Vega Conveyors &amp; Automation Ltd</t>
  </si>
  <si>
    <t>H/SR/81/1819</t>
  </si>
  <si>
    <t>Ven-Gree Metal Punch Pvt Ltd</t>
  </si>
  <si>
    <t>AIPL/Jnl/-149-/1718</t>
  </si>
  <si>
    <t>B/SR/309/1819</t>
  </si>
  <si>
    <t>Venkateshwara Laser Tech Pvt Ltd</t>
  </si>
  <si>
    <t>B/SR/392/1819</t>
  </si>
  <si>
    <t>B/SR/418/1819</t>
  </si>
  <si>
    <t>VERACIOUS ELECTROFAB PVT. LTD.</t>
  </si>
  <si>
    <t>AIPL/TC/RCT/3738/16-17</t>
  </si>
  <si>
    <t>M/SR/101/1718</t>
  </si>
  <si>
    <t>Vibha Corporation - Drs</t>
  </si>
  <si>
    <t>B/SR/404/1819</t>
  </si>
  <si>
    <t>Victor Switchgear Pvt Ltd</t>
  </si>
  <si>
    <t>Pono: Po-1137-R1</t>
  </si>
  <si>
    <t>P/AMC/5/1718</t>
  </si>
  <si>
    <t>AIPL/BR/-3303-/1718</t>
  </si>
  <si>
    <t>AIPL/BR/-3435-/1718</t>
  </si>
  <si>
    <t>P/SR/82/1718</t>
  </si>
  <si>
    <t>P/SR/88/1819</t>
  </si>
  <si>
    <t>P/SR/127/1819</t>
  </si>
  <si>
    <t>Victora Tools Engineers Pvt Ltd</t>
  </si>
  <si>
    <t>PO No. 170516-0001 Excess</t>
  </si>
  <si>
    <t>AIPL/TC/2540/16-17 C Form Q4</t>
  </si>
  <si>
    <t>AIPL/SR/29/1718</t>
  </si>
  <si>
    <t>AIPL/BR/-2313-/1718</t>
  </si>
  <si>
    <t>F/SR/180/1819</t>
  </si>
  <si>
    <t>F/SR/238/1819</t>
  </si>
  <si>
    <t>F/SR/239/1819</t>
  </si>
  <si>
    <t>F/SR/270/1819</t>
  </si>
  <si>
    <t>F/SR/368/1819</t>
  </si>
  <si>
    <t>B/BR/-3022-/1819</t>
  </si>
  <si>
    <t>B/BR/-3099-/1819</t>
  </si>
  <si>
    <t>Pi no: 1849</t>
  </si>
  <si>
    <t>Videocon Industries Ltd</t>
  </si>
  <si>
    <t>AIPL/M/72/1617</t>
  </si>
  <si>
    <t>Viking Engineers Pvt Ltd</t>
  </si>
  <si>
    <t>1389/14-15</t>
  </si>
  <si>
    <t>Vikram Hitech - Spare</t>
  </si>
  <si>
    <t>Aipl/ss/tc/0665/12-13</t>
  </si>
  <si>
    <t>Po No 299</t>
  </si>
  <si>
    <t>Vimal Industries</t>
  </si>
  <si>
    <t>756/15-16</t>
  </si>
  <si>
    <t>AIPL/CH/146/1516</t>
  </si>
  <si>
    <t>AIPL/CH/159/1516</t>
  </si>
  <si>
    <t>AIPL/CH/170/1516</t>
  </si>
  <si>
    <t>AIPL/CH/197/1516</t>
  </si>
  <si>
    <t>AIPL/CH/202/1516</t>
  </si>
  <si>
    <t>Viman Multiplug Pvt. Ltd</t>
  </si>
  <si>
    <t>B/SR/355/1718</t>
  </si>
  <si>
    <t>AIPL/BR/-4385-/1718</t>
  </si>
  <si>
    <t>AIPL/BR/-4515-/1718</t>
  </si>
  <si>
    <t>B/BR/-161-/1819</t>
  </si>
  <si>
    <t>Po no: VMP/AMADA/MC/2017-18/002, Date: 26.02.2018</t>
  </si>
  <si>
    <t>B/S/168/1819</t>
  </si>
  <si>
    <t>B/BR/-3288-/1819</t>
  </si>
  <si>
    <t>B/BR/-3456-/1819</t>
  </si>
  <si>
    <t>Pi no: 2086 &amp; 2083</t>
  </si>
  <si>
    <t>B/BR/-3455-/1819</t>
  </si>
  <si>
    <t>Pi no: 2085</t>
  </si>
  <si>
    <t>Virdi Electro Controls</t>
  </si>
  <si>
    <t>AIPL/TC/24/16-17- C Form 1Q</t>
  </si>
  <si>
    <t>Vishal Gas Services</t>
  </si>
  <si>
    <t>AIPL/TC/CO/0299/15-16 C FORM Q2</t>
  </si>
  <si>
    <t>B/BR/-3561-/1819</t>
  </si>
  <si>
    <t>Pi no: 2194</t>
  </si>
  <si>
    <t>B/BR/-3593-/1819</t>
  </si>
  <si>
    <t>Vishgral Industries</t>
  </si>
  <si>
    <t>AIPL/TC/CEX/24/16-17</t>
  </si>
  <si>
    <t>MDF Brush 74613438</t>
  </si>
  <si>
    <t>AIPL/BR/-5248-/1718</t>
  </si>
  <si>
    <t>B/BR/-1241-/1819</t>
  </si>
  <si>
    <t>Japan tour</t>
  </si>
  <si>
    <t>M/SR/63/1819</t>
  </si>
  <si>
    <t>B/BR/-3195-/1819</t>
  </si>
  <si>
    <t>VNS Switchgear (I) Pvt Ltd - Ambernath</t>
  </si>
  <si>
    <t>M/SR/36/1819</t>
  </si>
  <si>
    <t>M/SR/39/1819</t>
  </si>
  <si>
    <t>B/S/1882/1819</t>
  </si>
  <si>
    <t>B/S/1884/1819</t>
  </si>
  <si>
    <t>VNS Switchgear (India) Pvt Ltd- Faridabad</t>
  </si>
  <si>
    <t>AIPL/TC/1444/16-17 C Form Q3</t>
  </si>
  <si>
    <t>Voltas Limited</t>
  </si>
  <si>
    <t>Wahi Sons Private Limited</t>
  </si>
  <si>
    <t>Warah Appliances</t>
  </si>
  <si>
    <t>B/S/2665/1718</t>
  </si>
  <si>
    <t>F/SR/323/1819</t>
  </si>
  <si>
    <t>F/SR/386/1819</t>
  </si>
  <si>
    <t>F/SR/413/1819</t>
  </si>
  <si>
    <t>F/SR/414/1819</t>
  </si>
  <si>
    <t>F/SR/438/1819</t>
  </si>
  <si>
    <t>F/SR/447/1819</t>
  </si>
  <si>
    <t>Waves Aircon Pvt Ltd</t>
  </si>
  <si>
    <t>C Form AIPL/SS/TC/474/14-15</t>
  </si>
  <si>
    <t>AIPL/Ser/76/1718</t>
  </si>
  <si>
    <t>AIPL/BR/-506-/1718</t>
  </si>
  <si>
    <t>F/SR/387/1819</t>
  </si>
  <si>
    <t>Well-Tex Industries</t>
  </si>
  <si>
    <t>AIPL/TC/237/16-17- C Form 1Q</t>
  </si>
  <si>
    <t>Welspring Universal</t>
  </si>
  <si>
    <t>F/SR/202/1819</t>
  </si>
  <si>
    <t>F/SR/208/1819</t>
  </si>
  <si>
    <t>F/SR/265/1819</t>
  </si>
  <si>
    <t>F/SR/335/1819</t>
  </si>
  <si>
    <t>B/BR/-3250-/1819</t>
  </si>
  <si>
    <t>Western Consolidated Pvt Ltd</t>
  </si>
  <si>
    <t>FUND TRANSFER JP ROAD</t>
  </si>
  <si>
    <t>B/BR/-1236-/1819</t>
  </si>
  <si>
    <t>Pi no: 711 &amp; 712</t>
  </si>
  <si>
    <t>B/BR/-2486-/1819</t>
  </si>
  <si>
    <t>Pi no: 1514 &amp; 1515</t>
  </si>
  <si>
    <t>Western Refrigeration Pvt Ltd - Valsad</t>
  </si>
  <si>
    <t>AIPL/Jnl/-682-/1718</t>
  </si>
  <si>
    <t>M/SR/42/1718</t>
  </si>
  <si>
    <t>V/SR/93/1718</t>
  </si>
  <si>
    <t>B/S/Mach/124/1819</t>
  </si>
  <si>
    <t>B/BR/-3513-/1819</t>
  </si>
  <si>
    <t>Pi no: 1900</t>
  </si>
  <si>
    <t>Win Engineering</t>
  </si>
  <si>
    <t>AIPL/TC/CEX/134/15-16 - Siemens Finance</t>
  </si>
  <si>
    <t>AIPL/TC/DN/12/16-17</t>
  </si>
  <si>
    <t>B/SR/214/1819</t>
  </si>
  <si>
    <t>WINDALS PRECISION PVT LTD</t>
  </si>
  <si>
    <t>AIPL/TC/D/0857/15-16 C FORM Q3</t>
  </si>
  <si>
    <t>AIPL/TC/RCT/3340/16-17</t>
  </si>
  <si>
    <t>AIPL/TC/2555/16-17 C Form Q4</t>
  </si>
  <si>
    <t>Wipro Enterprises (P) Limited</t>
  </si>
  <si>
    <t>AIPL/Ser/501/1718</t>
  </si>
  <si>
    <t>AIPL/SR/31/1718</t>
  </si>
  <si>
    <t>P/SR/97/1718</t>
  </si>
  <si>
    <t>Wittur Elevator Components India Pvt Ltd</t>
  </si>
  <si>
    <t>12/M/00462</t>
  </si>
  <si>
    <t>PO NO 390</t>
  </si>
  <si>
    <t>AIPL/TC/427/16-17- C Form 1Q</t>
  </si>
  <si>
    <t>AIPL/TC/428/16-17- C Form 1Q</t>
  </si>
  <si>
    <t>AIPL/TC/RCT/2573/16-17</t>
  </si>
  <si>
    <t>AIPL/CH/234/1617</t>
  </si>
  <si>
    <t>AIPL/Ser/277/1718</t>
  </si>
  <si>
    <t>AIPL/Ser/286/1718</t>
  </si>
  <si>
    <t>AIPL/Ser/630/1718</t>
  </si>
  <si>
    <t>CH/SR/153/1718</t>
  </si>
  <si>
    <t>CH/SR/180/1718</t>
  </si>
  <si>
    <t>Xenon India Mfrs.</t>
  </si>
  <si>
    <t>AIPL/TC/277/16-17- C Form 1Q</t>
  </si>
  <si>
    <t>AIPL/TC/1127/16-17 C-Form Q2 1617</t>
  </si>
  <si>
    <t>AIPL/TC/1452/16-17 C-Form Q3 1617</t>
  </si>
  <si>
    <t>AIPL/TC/2204/16-17 C-From Q3 1617</t>
  </si>
  <si>
    <t>AIPL/TC/2423/16-17 C-Form Q4 1617</t>
  </si>
  <si>
    <t>AIPL/Ser/346/1718</t>
  </si>
  <si>
    <t>AIPL/TC/704/1718</t>
  </si>
  <si>
    <t>AIPL/BR/-1727-/1718</t>
  </si>
  <si>
    <t>M/SR/80/1718</t>
  </si>
  <si>
    <t>M/SR/81/1718</t>
  </si>
  <si>
    <t>M/SR/195/1718</t>
  </si>
  <si>
    <t>AIPL/OPB/-14-/1819</t>
  </si>
  <si>
    <t>AIPL/BR/912/17-18 DT 2ND JUNE 17</t>
  </si>
  <si>
    <t>M/SR/46/1819</t>
  </si>
  <si>
    <t>M/SR/50/1819</t>
  </si>
  <si>
    <t>B/BR/-2084-/1819</t>
  </si>
  <si>
    <t>Xplore Lifestyle Soltutions Pvt Ltd</t>
  </si>
  <si>
    <t>AIPL/P/68/1415</t>
  </si>
  <si>
    <t>AIPL/P/72/1415</t>
  </si>
  <si>
    <t>AIPL/P/150/1415</t>
  </si>
  <si>
    <t>AIPL/P/161/1415</t>
  </si>
  <si>
    <t>AIPL/P/49/1516</t>
  </si>
  <si>
    <t>Yeti Refrigeration Pvt Ltd</t>
  </si>
  <si>
    <t>B/SR/390/1819</t>
  </si>
  <si>
    <t>Yorozu JBM Automotive Tamil Nadu Pvt Ltd</t>
  </si>
  <si>
    <t>Po No:YJAT/1112/0000465</t>
  </si>
  <si>
    <t>Po No:YJAT/1213/00015</t>
  </si>
  <si>
    <t>Zeco Aircon Industries Pvt Ltd</t>
  </si>
  <si>
    <t>B/BR/-2532-/1819</t>
  </si>
  <si>
    <t>Pi no: 1300</t>
  </si>
  <si>
    <t>B/BR/-2538-/1819</t>
  </si>
  <si>
    <t>Pi no: 1290</t>
  </si>
  <si>
    <t>B/BR/-2545-/1819</t>
  </si>
  <si>
    <t>Pi no: 1291</t>
  </si>
  <si>
    <t>Zeco Aircon Ltd</t>
  </si>
  <si>
    <t>Po No:13596</t>
  </si>
  <si>
    <t>April 14 Opening Balance Diff As Per Reco</t>
  </si>
  <si>
    <t>AIPL/TC/1762/16-17 C Form Q3</t>
  </si>
  <si>
    <t>F/AMC/14/1718</t>
  </si>
  <si>
    <t>B/BR/-2620-/1819</t>
  </si>
  <si>
    <t>Pi no: 1352</t>
  </si>
  <si>
    <t>Zeco Aircon Ltd - Bangalore</t>
  </si>
  <si>
    <t>AIPL/TC/RCT/5108/16-17</t>
  </si>
  <si>
    <t>Zenith Engineering Corporation</t>
  </si>
  <si>
    <t>AIPL/TC/2416/16-17 C-Form Q4 1617</t>
  </si>
  <si>
    <t>M/AMC/3/1718</t>
  </si>
  <si>
    <t>Zeta Industrial Corporation Pvt Ltd</t>
  </si>
  <si>
    <t>AIPL/TC/D/0161/15-16- C- Form 2Q</t>
  </si>
  <si>
    <t>AIPL/TC/2721/16-17 C Form Q4</t>
  </si>
  <si>
    <t>F/SR/522/1718</t>
  </si>
  <si>
    <t>F/SR/421/1819</t>
  </si>
  <si>
    <t>F/SR/427/1819</t>
  </si>
  <si>
    <t>Aakar Laser Cutting</t>
  </si>
  <si>
    <t>AIPL/BR/-4324-/1718</t>
  </si>
  <si>
    <t>Vidyut Technologies ( I ) Pvt Ltd</t>
  </si>
  <si>
    <t>AIPL/TC/RCT/3908/16-17</t>
  </si>
  <si>
    <t>AIPL/BR/-2022-/1718</t>
  </si>
  <si>
    <t>B/S/1332/1718</t>
  </si>
  <si>
    <t>AIPL/SR/44/1718</t>
  </si>
  <si>
    <t>B/BR/-1656-/1819</t>
  </si>
  <si>
    <t>Po no: VT/AP/001/18-19, Date: 06.07.2018</t>
  </si>
  <si>
    <t>B/BR/-2835-/1819</t>
  </si>
  <si>
    <t>Po no: VT/AP/004/18-19, Date: 02.09.2018</t>
  </si>
  <si>
    <t>Unitech Power Systems</t>
  </si>
  <si>
    <t>AIPL/TC/RCT/3938/16-17</t>
  </si>
  <si>
    <t>Bharat Bhoomi Corporation</t>
  </si>
  <si>
    <t>AIPL/Ser/363/1718</t>
  </si>
  <si>
    <t>P/SR/108/1819</t>
  </si>
  <si>
    <t>EFFITEX MACHINES LLP</t>
  </si>
  <si>
    <t>AIPL/TC/2428/16-17</t>
  </si>
  <si>
    <t>AIPL/TC/2560/16-17</t>
  </si>
  <si>
    <t>AIPL/TC/259/1718</t>
  </si>
  <si>
    <t>V/SR/81/1819</t>
  </si>
  <si>
    <t>Narkhede Udyog - Vadodara</t>
  </si>
  <si>
    <t>PO No.:13</t>
  </si>
  <si>
    <t>Zeco Aircon Ltd- Mumbai</t>
  </si>
  <si>
    <t>M/SR/16/1718</t>
  </si>
  <si>
    <t>M/SR/29/1718</t>
  </si>
  <si>
    <t>M/SR/151/1718</t>
  </si>
  <si>
    <t>M/SR/200/1718</t>
  </si>
  <si>
    <t>S.D. Fab Tech</t>
  </si>
  <si>
    <t>B/SR/336/1819</t>
  </si>
  <si>
    <t>PRABHU LASER COMPONENTS PVT LTD - KANCHEEPURAM</t>
  </si>
  <si>
    <t>AIPL/TC/DN/83/16-17</t>
  </si>
  <si>
    <t>B/S/1319/1718</t>
  </si>
  <si>
    <t>B/S/1770/1718</t>
  </si>
  <si>
    <t>B/S/Mach/64/1718</t>
  </si>
  <si>
    <t>B/S/Mach/74/1718</t>
  </si>
  <si>
    <t>B/S/Mach/102/1819</t>
  </si>
  <si>
    <t>B/S/Mach/129/1819</t>
  </si>
  <si>
    <t>Brandenburg India Pvt Ltd</t>
  </si>
  <si>
    <t>AIPL/CEX/16/1718</t>
  </si>
  <si>
    <t>AIPL/BR/-1734-/1718</t>
  </si>
  <si>
    <t>B/S/292/1718</t>
  </si>
  <si>
    <t>Sri Venkateswara Engineering</t>
  </si>
  <si>
    <t>AIPL/TC/RCT/4457/16-17</t>
  </si>
  <si>
    <t>B/BR/-642-/1819</t>
  </si>
  <si>
    <t>B/SR/304/1819</t>
  </si>
  <si>
    <t>B/SR/314/1819</t>
  </si>
  <si>
    <t>B/SR/378/1819</t>
  </si>
  <si>
    <t>CLS ENTERPRISES</t>
  </si>
  <si>
    <t>PO No 105/CLS/AMA/2016-17</t>
  </si>
  <si>
    <t>VIBHA MECHANO ELECTRIC INDIA PVT. LTD.</t>
  </si>
  <si>
    <t>AIPL/M/219/1617</t>
  </si>
  <si>
    <t>AIPL/M/220/1617</t>
  </si>
  <si>
    <t>AIPL/TC/RCT/4645/16-17</t>
  </si>
  <si>
    <t>AIPL/M/223/1617</t>
  </si>
  <si>
    <t>AIPL/M/234/1617</t>
  </si>
  <si>
    <t>AIPL/TC/RCT/5024/16-17</t>
  </si>
  <si>
    <t>AIPL/M/247/1617</t>
  </si>
  <si>
    <t>AIPL/BR/-177-/1718</t>
  </si>
  <si>
    <t>M/SR/99/1718</t>
  </si>
  <si>
    <t>M/SR/207/1718</t>
  </si>
  <si>
    <t>Satnam Industries</t>
  </si>
  <si>
    <t>B/S/64/1718</t>
  </si>
  <si>
    <t>FINPOWER AIRCON SYSTEMS PVT LTD</t>
  </si>
  <si>
    <t>B/SR/67/1819</t>
  </si>
  <si>
    <t>B N R INDUSTRIES - Phase V</t>
  </si>
  <si>
    <t>H/SR/65/1819</t>
  </si>
  <si>
    <t>B/BR/-2634-/1819</t>
  </si>
  <si>
    <t>Tirumala Engineers</t>
  </si>
  <si>
    <t>AIPL/BR/-2330-/1718</t>
  </si>
  <si>
    <t>B/BR/-3594-/1819</t>
  </si>
  <si>
    <t>ESKO Die Casting Pvt Ltd</t>
  </si>
  <si>
    <t>F/SR/518/1718</t>
  </si>
  <si>
    <t>Western Refrigeration Pvt Ltd-Silvassa</t>
  </si>
  <si>
    <t>AIPL/Jnl/-684-/1718</t>
  </si>
  <si>
    <t>AIPL/TC/733/1718</t>
  </si>
  <si>
    <t>AIPL/BP/JUN/-135-/1718</t>
  </si>
  <si>
    <t>V/SR/85/1819</t>
  </si>
  <si>
    <t>V/SR/103/1819</t>
  </si>
  <si>
    <t>Synergy Punching Private Limited - Unit I</t>
  </si>
  <si>
    <t>AIPL/TC/CEX/109/16-17 Cr</t>
  </si>
  <si>
    <t>Prem Appliances</t>
  </si>
  <si>
    <t>F/SR/34/1819</t>
  </si>
  <si>
    <t>B/BR/-1982-/1819</t>
  </si>
  <si>
    <t>Velca Racking Systems Pvt Ltd</t>
  </si>
  <si>
    <t>PO NO: VELCA/BLR-1000414</t>
  </si>
  <si>
    <t>Mag Training Center</t>
  </si>
  <si>
    <t>AIPL/TC/2948/16-17</t>
  </si>
  <si>
    <t>Midas Metcons Pvt Ltd</t>
  </si>
  <si>
    <t>V/SR/22/1819</t>
  </si>
  <si>
    <t>Kruger Ventilation Industries (North India) Pvt. Ltd</t>
  </si>
  <si>
    <t>F/SR/113/1819</t>
  </si>
  <si>
    <t>B/BR/-3484-/1819</t>
  </si>
  <si>
    <t>P.i no-1854</t>
  </si>
  <si>
    <t>B/BR/-3478-/1819</t>
  </si>
  <si>
    <t>PI No-1928 and 1927</t>
  </si>
  <si>
    <t>B/S/2549/1819</t>
  </si>
  <si>
    <t>MAG Engineering Unit –A</t>
  </si>
  <si>
    <t>AIPL/TC/1273/16-17</t>
  </si>
  <si>
    <t>AIPL/BR/-418-/1718</t>
  </si>
  <si>
    <t>AIPL/BR/-1296-/1718</t>
  </si>
  <si>
    <t>B/S/83/1718</t>
  </si>
  <si>
    <t>B/S/1080/1718</t>
  </si>
  <si>
    <t>B/S/1081/1718</t>
  </si>
  <si>
    <t>AIPL/BR/-4201-/1718</t>
  </si>
  <si>
    <t>AIPL/BR/-4663-/1718</t>
  </si>
  <si>
    <t>AIPL/BR/-4851-/1718</t>
  </si>
  <si>
    <t>Novateur Electrical &amp; Digital Systems Pvt Ltd Mumbai</t>
  </si>
  <si>
    <t>AIPL/OpB/-33-/1718</t>
  </si>
  <si>
    <t>AIPL/OpB/-62-/1718</t>
  </si>
  <si>
    <t>AIPL/BR/-2005-/1718</t>
  </si>
  <si>
    <t>M/SR/12/1718</t>
  </si>
  <si>
    <t>AIPL/BR/-3049-/1718</t>
  </si>
  <si>
    <t>B/S/1638/1718</t>
  </si>
  <si>
    <t>AIPL/BR/-4901-/1718</t>
  </si>
  <si>
    <t>B/S/148/1819</t>
  </si>
  <si>
    <t>AIPL/BR/-5109-/1718</t>
  </si>
  <si>
    <t>M/SR/32/1819</t>
  </si>
  <si>
    <t>B/S/927/1819</t>
  </si>
  <si>
    <t>B/S/931/1819</t>
  </si>
  <si>
    <t>B/BR/-2007-/1819</t>
  </si>
  <si>
    <t>Pi no: 431 &amp; 429</t>
  </si>
  <si>
    <t>M/SR/69/1819</t>
  </si>
  <si>
    <t>Ojala (India) Engineering Private Limited – Kanchipuram</t>
  </si>
  <si>
    <t>AIPL/OpB/-63-/1718</t>
  </si>
  <si>
    <t>CH/SR/192/1718</t>
  </si>
  <si>
    <t>Precision Sheet Metal Works Pvt Ltd- Spares Advanc</t>
  </si>
  <si>
    <t>AIPL/OpB/-64-/1718</t>
  </si>
  <si>
    <t>Sri Rajalakshmi Commercial Kitchen Equipment Pvt.Ltd</t>
  </si>
  <si>
    <t>AIPL/OpB/-68-/1718</t>
  </si>
  <si>
    <t>B/SR/399/1819</t>
  </si>
  <si>
    <t>The Acetech Machinery Components India Pvt Ltd-Coimbator</t>
  </si>
  <si>
    <t>AIPL/JV/-3865-/1718</t>
  </si>
  <si>
    <t>CB/SR/21/1819</t>
  </si>
  <si>
    <t>CB/SR/48/1819</t>
  </si>
  <si>
    <t>CB/SR/68/1819</t>
  </si>
  <si>
    <t>B/BR/-3369-/1819</t>
  </si>
  <si>
    <t>B/BR/-3530-/1819</t>
  </si>
  <si>
    <t>Pi no: 2114</t>
  </si>
  <si>
    <t>B/BR/-3531-/1819</t>
  </si>
  <si>
    <t>Toshiba Transmission &amp; Distribution Systems (India) Pvt Ltd</t>
  </si>
  <si>
    <t>AMC/13/1617</t>
  </si>
  <si>
    <t>AIPL/BR/-3083-/1718</t>
  </si>
  <si>
    <t>AIPL/BR/-4703-/1718</t>
  </si>
  <si>
    <t>B/BR/-1652-/1819</t>
  </si>
  <si>
    <t>Pi no: 781 &amp; 780</t>
  </si>
  <si>
    <t>PM Electro - Auto Pvt Ltd (Nhk-III)</t>
  </si>
  <si>
    <t>AIPL/BR/-34-/1718</t>
  </si>
  <si>
    <t>M/SR/167/1718</t>
  </si>
  <si>
    <t>B/S/1265/1819</t>
  </si>
  <si>
    <t>P/SR/76/1819</t>
  </si>
  <si>
    <t>Western Refrigeration Pvt Ltd-Shahpur</t>
  </si>
  <si>
    <t>P.O NO: 1450035070</t>
  </si>
  <si>
    <t>PO.NOL1450035276</t>
  </si>
  <si>
    <t>AIPL/Ser/204/1718</t>
  </si>
  <si>
    <t>AIPL/Ser/207/1718</t>
  </si>
  <si>
    <t>AIPL/Jnl/-681-/1718</t>
  </si>
  <si>
    <t>AIPL/Jnl/-683-/1718</t>
  </si>
  <si>
    <t>AIPL/JV/Jun/-476-/1718</t>
  </si>
  <si>
    <t>AIPL/BR/-1408-/1718</t>
  </si>
  <si>
    <t>B/S/527/1819</t>
  </si>
  <si>
    <t>M/AMC/7/1819</t>
  </si>
  <si>
    <t>MEGHDOOT REFRIGERATION IND PVT LTD</t>
  </si>
  <si>
    <t>AIPL-Ser-33-1718</t>
  </si>
  <si>
    <t>Dynafab Engineering Pvt Ltd</t>
  </si>
  <si>
    <t>B/SR/495/1718</t>
  </si>
  <si>
    <t>B/SR/137/1819</t>
  </si>
  <si>
    <t>MAG Engineering Unit –B</t>
  </si>
  <si>
    <t>AIPL/TC/599/1718</t>
  </si>
  <si>
    <t>AIPL/TC/749/1718</t>
  </si>
  <si>
    <t>B/S/1991/1718</t>
  </si>
  <si>
    <t>B/S/1786/1819</t>
  </si>
  <si>
    <t>Aspire Industries</t>
  </si>
  <si>
    <t>M/SR/24/1819</t>
  </si>
  <si>
    <t>M/SR/34/1819</t>
  </si>
  <si>
    <t>B/BR/-1599-/1819</t>
  </si>
  <si>
    <t>Pi no: 967</t>
  </si>
  <si>
    <t>SEC Industries Pvt Ltd</t>
  </si>
  <si>
    <t>H/SR/96/1819</t>
  </si>
  <si>
    <t>Shree Sai Technologies</t>
  </si>
  <si>
    <t>AIPL/OpB/-67-/1718</t>
  </si>
  <si>
    <t>AIPL/Ser/77/1718</t>
  </si>
  <si>
    <t>AIPL/Ser/260/1718</t>
  </si>
  <si>
    <t>AIPL/BR/-1253-/1718</t>
  </si>
  <si>
    <t>AIPL/BR/-1306-/1718</t>
  </si>
  <si>
    <t>AIPL/BR/-1854-/1718</t>
  </si>
  <si>
    <t>CB/AMC/5/1718</t>
  </si>
  <si>
    <t>Maha Vishnu Laser Industry</t>
  </si>
  <si>
    <t>B/S/1257/1718</t>
  </si>
  <si>
    <t>B/S/898/1819</t>
  </si>
  <si>
    <t>B/S/1019/1819</t>
  </si>
  <si>
    <t>CB/SR/26/1819</t>
  </si>
  <si>
    <t>CB/SR/25/1819</t>
  </si>
  <si>
    <t>B/BR/-3117-/1819</t>
  </si>
  <si>
    <t>Veejay Lakshmi Engineering Works Ltd.</t>
  </si>
  <si>
    <t>CB/SR/72/1819</t>
  </si>
  <si>
    <t>B/BR/-3407-/1819</t>
  </si>
  <si>
    <t>Pi no: 2053</t>
  </si>
  <si>
    <t>C &amp; S Electric Ltd - UP Noida Phase II</t>
  </si>
  <si>
    <t>AIPL/BR/-785-/1718</t>
  </si>
  <si>
    <t>AIPL/BR/-4429-/1718</t>
  </si>
  <si>
    <t>F/SR/453/1718</t>
  </si>
  <si>
    <t>AIPL/BR/-5389-/1718</t>
  </si>
  <si>
    <t>F/SR/297/1819</t>
  </si>
  <si>
    <t>B/BR/-2606-/1819</t>
  </si>
  <si>
    <t>AMP &amp; Pi no: 1383</t>
  </si>
  <si>
    <t>F/AMC/10/1819</t>
  </si>
  <si>
    <t>KDS Enterprises - AP</t>
  </si>
  <si>
    <t>AIPL/TC/DN/38/15-16 - Stamp Duty</t>
  </si>
  <si>
    <t>AIPL/OpB/-57-/1718</t>
  </si>
  <si>
    <t>AIPL/TC/CN/45/16-17</t>
  </si>
  <si>
    <t>B/BR/-3453-/1819</t>
  </si>
  <si>
    <t>Pi no:2137</t>
  </si>
  <si>
    <t>Sudhir Power Limited- Jammu Unit-I</t>
  </si>
  <si>
    <t>B/BR/-3306-/1819</t>
  </si>
  <si>
    <t>Pi no:2020</t>
  </si>
  <si>
    <t>BENFRIGO REFRIGERATION</t>
  </si>
  <si>
    <t>F/SR/118/1819</t>
  </si>
  <si>
    <t>F/SR/276/1819</t>
  </si>
  <si>
    <t>CREATIVE DESIGN &amp; MANUFACTURING ( PEENYA IV )</t>
  </si>
  <si>
    <t>B/SR/196/1819</t>
  </si>
  <si>
    <t>HARSHAL CONTROL SYSTEMS PVT LTD - PUNE</t>
  </si>
  <si>
    <t>P/SR/47/1718</t>
  </si>
  <si>
    <t>P/SR/49/1718</t>
  </si>
  <si>
    <t>P/SR/50/1718</t>
  </si>
  <si>
    <t>P/SR/80/1718</t>
  </si>
  <si>
    <t>P/SR/122/1718</t>
  </si>
  <si>
    <t>P/SR/56/1819</t>
  </si>
  <si>
    <t>BLECHSOL ENGINEERS,</t>
  </si>
  <si>
    <t>B/S/Mach/93/1819</t>
  </si>
  <si>
    <t>Advance Panels &amp; Switchgear (P) Ltd- Haryana</t>
  </si>
  <si>
    <t>AIPL/BR/-2466-/1718</t>
  </si>
  <si>
    <t>AIPL/BR/-2467-/1718</t>
  </si>
  <si>
    <t>F/SR/396/1718</t>
  </si>
  <si>
    <t>F/SR/496/1718</t>
  </si>
  <si>
    <t>F/SR/45/1819</t>
  </si>
  <si>
    <t>F/SR/140/1819</t>
  </si>
  <si>
    <t>F/SR/219/1819</t>
  </si>
  <si>
    <t>F/SR/237/1819</t>
  </si>
  <si>
    <t>F/SR/437/1819</t>
  </si>
  <si>
    <t>INA Precision Engineers</t>
  </si>
  <si>
    <t>B/BR/-2144-/1819</t>
  </si>
  <si>
    <t>Pi no: 1349</t>
  </si>
  <si>
    <t>M/SR/72/1819</t>
  </si>
  <si>
    <t>M/SR/92/1819</t>
  </si>
  <si>
    <t>Nikhita Industries</t>
  </si>
  <si>
    <t>B/S/551/1718</t>
  </si>
  <si>
    <t>B/S/758/1718</t>
  </si>
  <si>
    <t>AIPL/BR/-4593-/1718</t>
  </si>
  <si>
    <t>B/S/2592/1718</t>
  </si>
  <si>
    <t>Havells India Ltd - Neemrana</t>
  </si>
  <si>
    <t>AIPL/BR/-2928-/1718</t>
  </si>
  <si>
    <t>F/SR/318/1718</t>
  </si>
  <si>
    <t>F/SR/447/1718</t>
  </si>
  <si>
    <t>B/S/1394/1819</t>
  </si>
  <si>
    <t>B/S/1415/1819</t>
  </si>
  <si>
    <t>B/S/1626/1819</t>
  </si>
  <si>
    <t>B/S/1665/1819</t>
  </si>
  <si>
    <t>B/S/2552/1819</t>
  </si>
  <si>
    <t>B/S/2553/1819</t>
  </si>
  <si>
    <t>Industrial equipments Company - Punjab</t>
  </si>
  <si>
    <t>F/AMC/1/1718</t>
  </si>
  <si>
    <t>AIPL/BR/-3415-/1718</t>
  </si>
  <si>
    <t>AIPL/BR/-3566-/1718</t>
  </si>
  <si>
    <t>B/S/188/1819</t>
  </si>
  <si>
    <t>B/S/761/1819</t>
  </si>
  <si>
    <t>B/BR/-2639-/1819</t>
  </si>
  <si>
    <t>Pi no: 1610 &amp; 1613</t>
  </si>
  <si>
    <t>B/BR/-2877-/1819</t>
  </si>
  <si>
    <t>Pi no 1809</t>
  </si>
  <si>
    <t>B/BR/-2895-/1819</t>
  </si>
  <si>
    <t>Pi no: 1820</t>
  </si>
  <si>
    <t>S. D. Engineers</t>
  </si>
  <si>
    <t>B/BR/-236-/1819</t>
  </si>
  <si>
    <t>Pi no: 3515</t>
  </si>
  <si>
    <t>B/BR/-1422-/1819</t>
  </si>
  <si>
    <t>Woodnest Furnishers</t>
  </si>
  <si>
    <t>F/SR/406/1819</t>
  </si>
  <si>
    <t>Abrol Engineering Co. Pvt Ltd</t>
  </si>
  <si>
    <t>F/SR/324/1718</t>
  </si>
  <si>
    <t>AIPL/BR/-4516-/1718</t>
  </si>
  <si>
    <t>Eros Furniture pvt Ltd</t>
  </si>
  <si>
    <t>AIPL/BR/-3148-/1718</t>
  </si>
  <si>
    <t>P/SR/68/1718</t>
  </si>
  <si>
    <t>P/SR/69/1718</t>
  </si>
  <si>
    <t>P/SR/131/1718</t>
  </si>
  <si>
    <t>B/BR/-1183-/1819</t>
  </si>
  <si>
    <t>Pi no: 737 &amp; Service</t>
  </si>
  <si>
    <t>B/BR/-1280-/1819</t>
  </si>
  <si>
    <t>Amritha Engineering Works</t>
  </si>
  <si>
    <t>B/S/2188/1819</t>
  </si>
  <si>
    <t>H/SR/106/1819</t>
  </si>
  <si>
    <t>Wunder Control &amp; Switchgear (P) Ltd (</t>
  </si>
  <si>
    <t>F/SR/8/1819</t>
  </si>
  <si>
    <t>F/SR/19/1819</t>
  </si>
  <si>
    <t>F/SR/172/1819</t>
  </si>
  <si>
    <t>F/SR/391/1819</t>
  </si>
  <si>
    <t>B/BR/-3199-/1819</t>
  </si>
  <si>
    <t>Pi no: 151 &amp; 153</t>
  </si>
  <si>
    <t>C and S Electric Ltd</t>
  </si>
  <si>
    <t>AIPL/D/407/1415</t>
  </si>
  <si>
    <t>AIPL/D/440/1617</t>
  </si>
  <si>
    <t>S D ENGINEERS</t>
  </si>
  <si>
    <t>B/S/180/1819</t>
  </si>
  <si>
    <t>B/S/179/1819</t>
  </si>
  <si>
    <t>Godrej &amp; Boyce Mfg Co Ltd</t>
  </si>
  <si>
    <t>AIPL/Ser/749/1718</t>
  </si>
  <si>
    <t>B/S/565/1819</t>
  </si>
  <si>
    <t>Modern Lab Engineers</t>
  </si>
  <si>
    <t>CH/SR/40/1819</t>
  </si>
  <si>
    <t>CH/SR/217/1819</t>
  </si>
  <si>
    <t>Glass Wall Systems India Pvt Ltd</t>
  </si>
  <si>
    <t>B/S/1439/1819</t>
  </si>
  <si>
    <t>M/SR/5/1819</t>
  </si>
  <si>
    <t>Sant Industries</t>
  </si>
  <si>
    <t>AIPL/BR/-1865-/1718</t>
  </si>
  <si>
    <t>F/SR/419/1718</t>
  </si>
  <si>
    <t>Geeken Seating Collection Pvt Ltd</t>
  </si>
  <si>
    <t>F/SR/416/1819</t>
  </si>
  <si>
    <t>LEELA INDUSTRIES</t>
  </si>
  <si>
    <t>H/SR/27/1819</t>
  </si>
  <si>
    <t>Magnum MI Steel Pvt Ltd</t>
  </si>
  <si>
    <t>AIPL/PInv/244/1718</t>
  </si>
  <si>
    <t>B/BR/-2253-/1819</t>
  </si>
  <si>
    <t>INTECH ENGINEERING</t>
  </si>
  <si>
    <t>AIPL/BR/-3443-/1718</t>
  </si>
  <si>
    <t>FORMOPLASTIC CONTROLS (P) LTD</t>
  </si>
  <si>
    <t>B/BR/-2816-/1819</t>
  </si>
  <si>
    <t>Natural Storage Solution Pvt Ltd</t>
  </si>
  <si>
    <t>B/S/112/1718</t>
  </si>
  <si>
    <t>V/SR/79/1718</t>
  </si>
  <si>
    <t>Larsen &amp; Toubro Ltd - Malumichampatty</t>
  </si>
  <si>
    <t>CB/SR/64/1819</t>
  </si>
  <si>
    <t>CB/SR/67/1819</t>
  </si>
  <si>
    <t>B/S/2298/1819</t>
  </si>
  <si>
    <t>B/S/2503/1819</t>
  </si>
  <si>
    <t>B/S/2501/1819</t>
  </si>
  <si>
    <t>B/S/2504/1819</t>
  </si>
  <si>
    <t>SWARN HANS TECHNOMECH PVT. LTD.</t>
  </si>
  <si>
    <t>F/SR/232/1819</t>
  </si>
  <si>
    <t>F/SR/429/1819</t>
  </si>
  <si>
    <t>SULAX TECHNOLOGIES PRIVATE LIMITED</t>
  </si>
  <si>
    <t>AIPL/JV/-1222-/1718</t>
  </si>
  <si>
    <t>B/SR/266/1718</t>
  </si>
  <si>
    <t>B/S/Mach/43/1718</t>
  </si>
  <si>
    <t>AIPL/JV/-3458-/1718</t>
  </si>
  <si>
    <t>B/BP/-39-/1819</t>
  </si>
  <si>
    <t>B/SR/261/1819</t>
  </si>
  <si>
    <t>B/SR/279/1819</t>
  </si>
  <si>
    <t>B/BR/-3446-/1819</t>
  </si>
  <si>
    <t>B/BR/-3608-/1819</t>
  </si>
  <si>
    <t>Pi no: 2202</t>
  </si>
  <si>
    <t>Sri Sivasakthi Auto Ancillaries Madras P Ltd</t>
  </si>
  <si>
    <t>B/BR/-1099-/1819</t>
  </si>
  <si>
    <t>B/BR/-2069-/1819</t>
  </si>
  <si>
    <t>I V ENTERPRISES</t>
  </si>
  <si>
    <t>M/SR/9/1718</t>
  </si>
  <si>
    <t>Evergreen Engg. Co. Pvt. Ltd ( Works 5)</t>
  </si>
  <si>
    <t>AIPL/JV/-36-/1718</t>
  </si>
  <si>
    <t>B/S/299/1718</t>
  </si>
  <si>
    <t>M/SR/132/1718</t>
  </si>
  <si>
    <t>P/SR/90/1819</t>
  </si>
  <si>
    <t>Lohia Corp Limited-Chaubepur</t>
  </si>
  <si>
    <t>AIPL/BR/-2378-/1718</t>
  </si>
  <si>
    <t>B/S/785/1718</t>
  </si>
  <si>
    <t>F/SR/417/1718</t>
  </si>
  <si>
    <t>B/BR/-1701-/1819</t>
  </si>
  <si>
    <t>Pi no: 1036</t>
  </si>
  <si>
    <t>B/BR/-3016-/1819</t>
  </si>
  <si>
    <t>Pi no: 1713</t>
  </si>
  <si>
    <t>B/S/2563/1819</t>
  </si>
  <si>
    <t>Varpar International Pvt Ltd-Solan</t>
  </si>
  <si>
    <t>B/S/436/1718</t>
  </si>
  <si>
    <t>B/S/437/1718</t>
  </si>
  <si>
    <t>F/SR/293/1718</t>
  </si>
  <si>
    <t>F/SR/105/1819</t>
  </si>
  <si>
    <t>LAL BABA SEAMLESS TUBES Pvt Ltd</t>
  </si>
  <si>
    <t>AIPL/BR/-2130-/1718</t>
  </si>
  <si>
    <t>RABATEX INDUSTRIES</t>
  </si>
  <si>
    <t>B/S/2626/1718</t>
  </si>
  <si>
    <t>Sr-5-1819</t>
  </si>
  <si>
    <t>Jindal Prefab Private limited</t>
  </si>
  <si>
    <t>F/SR/207/1718</t>
  </si>
  <si>
    <t>F/SR/244/1718</t>
  </si>
  <si>
    <t>F/SR/255/1718</t>
  </si>
  <si>
    <t>Sigma Switchgears</t>
  </si>
  <si>
    <t>AIPL/JV/-1309-/1718</t>
  </si>
  <si>
    <t>F/SR/164/1718</t>
  </si>
  <si>
    <t>F/SR/374/1718</t>
  </si>
  <si>
    <t>F/SR/378/1718</t>
  </si>
  <si>
    <t>Solution System Pvt Ltd</t>
  </si>
  <si>
    <t>F/SR/377/1819</t>
  </si>
  <si>
    <t>MIC ENGINEERS</t>
  </si>
  <si>
    <t>M/SR/44/1718</t>
  </si>
  <si>
    <t>M/SR/46/1718</t>
  </si>
  <si>
    <t>M/SR/117/1718</t>
  </si>
  <si>
    <t>M/SR/152/1718</t>
  </si>
  <si>
    <t>MASS Punching Systems Pvt Ltd, Peenya</t>
  </si>
  <si>
    <t>B/SR/245/1718</t>
  </si>
  <si>
    <t>B/S/2714/1718</t>
  </si>
  <si>
    <t>B/SR/573/1718</t>
  </si>
  <si>
    <t>B/SR/146/1819</t>
  </si>
  <si>
    <t>VERSY FAB TECH</t>
  </si>
  <si>
    <t>AIPL/BR/-2934-/1718</t>
  </si>
  <si>
    <t>Delite Hi Tech Furniture Industries Pvt Ltd</t>
  </si>
  <si>
    <t>F/SR/279/1718</t>
  </si>
  <si>
    <t>JYOTI CNC AUTOMATION LTD.,</t>
  </si>
  <si>
    <t>B/S/1033/1819</t>
  </si>
  <si>
    <t>Cruise Electric Pvt Ltd</t>
  </si>
  <si>
    <t>V/SR/49/1718</t>
  </si>
  <si>
    <t>Mangla Sons Pvt Ltd</t>
  </si>
  <si>
    <t>B/BR/-2800-/1819</t>
  </si>
  <si>
    <t>Rine Machine Tools</t>
  </si>
  <si>
    <t>AIPL/BR/-3960-/1718</t>
  </si>
  <si>
    <t>SRI SUJANA ENGINEERING</t>
  </si>
  <si>
    <t>AIPL/BR/-5108-/1718</t>
  </si>
  <si>
    <t>Vmax Power Controls Pvt Ltd</t>
  </si>
  <si>
    <t>AIPL/BR/-2893-/1718</t>
  </si>
  <si>
    <t>Microcut solutions</t>
  </si>
  <si>
    <t>AIPL/BR/-3128-/1718</t>
  </si>
  <si>
    <t>CH/SR/107/1819</t>
  </si>
  <si>
    <t>CH/SR/120/1819</t>
  </si>
  <si>
    <t>CH/SR/124/1819</t>
  </si>
  <si>
    <t>CH/SR/146/1819</t>
  </si>
  <si>
    <t>CH/SR/148/1819</t>
  </si>
  <si>
    <t>CH/SR/164/1819</t>
  </si>
  <si>
    <t>CH/SR/180/1819</t>
  </si>
  <si>
    <t>CH/SR/181/1819</t>
  </si>
  <si>
    <t>CH/SR/187/1819</t>
  </si>
  <si>
    <t>CH/SR/200/1819</t>
  </si>
  <si>
    <t>CH/SR/227/1819</t>
  </si>
  <si>
    <t>Shanti Refrigeration Industries Pvt Ltd</t>
  </si>
  <si>
    <t>F/SR/355/1718</t>
  </si>
  <si>
    <t>F/SR/406/1718</t>
  </si>
  <si>
    <t>F/SR/481/1718</t>
  </si>
  <si>
    <t>F/SR/538/1718</t>
  </si>
  <si>
    <t>F/SR/123/1819</t>
  </si>
  <si>
    <t>F/SR/144/1819</t>
  </si>
  <si>
    <t>B/BR/-2183-/1819</t>
  </si>
  <si>
    <t>Datsons Engineering Works Pvt. Ltd., Gat No.628, 629, 632,</t>
  </si>
  <si>
    <t>B/S/1652/1718</t>
  </si>
  <si>
    <t>P/SR/134/1819</t>
  </si>
  <si>
    <t>Satyam Engineers</t>
  </si>
  <si>
    <t>AIPL/BR/-2830-/1718</t>
  </si>
  <si>
    <t>PINNACLE GENERATORS</t>
  </si>
  <si>
    <t>B/BR/-3363-/1819</t>
  </si>
  <si>
    <t>Pi no: 2067</t>
  </si>
  <si>
    <t>ABC Laser Technology -</t>
  </si>
  <si>
    <t>B/S/Mach/128/1819</t>
  </si>
  <si>
    <t>Maxbros Corporation</t>
  </si>
  <si>
    <t>F/SR/248/1718</t>
  </si>
  <si>
    <t>Unique Punch Systems Pvt.Ltd - Nelamangala</t>
  </si>
  <si>
    <t>B/S/1425/1718</t>
  </si>
  <si>
    <t>E C BLADES AND TOOLS PVT LTD</t>
  </si>
  <si>
    <t>B/BR/-2598-/1819</t>
  </si>
  <si>
    <t>Pi no: 1537</t>
  </si>
  <si>
    <t>Saisons Trade &amp; Industry Pvt Ltd</t>
  </si>
  <si>
    <t>AIPL/BR/-4253-/1718</t>
  </si>
  <si>
    <t>AIPL/BR/-4526-/1718</t>
  </si>
  <si>
    <t>AIPL/BR/-5089-/1718</t>
  </si>
  <si>
    <t>B/S/2629/1718</t>
  </si>
  <si>
    <t>M/SR/188/1718</t>
  </si>
  <si>
    <t>M/SR/192/1718</t>
  </si>
  <si>
    <t>M/SR/217/1718</t>
  </si>
  <si>
    <t>M/SR/222/1718</t>
  </si>
  <si>
    <t>M/SR/13/1819</t>
  </si>
  <si>
    <t>M/SR/19/1819</t>
  </si>
  <si>
    <t>B/BR/-837-/1819</t>
  </si>
  <si>
    <t>Pi no: 469</t>
  </si>
  <si>
    <t>B/S/757/1819</t>
  </si>
  <si>
    <t>M/SR/58/1819</t>
  </si>
  <si>
    <t>M/SR/91/1819</t>
  </si>
  <si>
    <t>Srak Prestek Pvt Ltd,</t>
  </si>
  <si>
    <t>B/S/Mach/13/1718</t>
  </si>
  <si>
    <t>B/BR/-3374-/1819</t>
  </si>
  <si>
    <t>R.T. Engineers</t>
  </si>
  <si>
    <t>AIPL/DN/-57-/1718</t>
  </si>
  <si>
    <t>Accuweigh Automation and Solutions Pvt Ltd</t>
  </si>
  <si>
    <t>AIPL/BR/-3559-/1718</t>
  </si>
  <si>
    <t>MELCON CONTROLS PVT LTD</t>
  </si>
  <si>
    <t>B/S/Mach/130/1819</t>
  </si>
  <si>
    <t>B/S/Mach/150/1819</t>
  </si>
  <si>
    <t>Alpha Power Engineering Co Ltd.,</t>
  </si>
  <si>
    <t>CH/SR/119/1718</t>
  </si>
  <si>
    <t>CH/SR/229/1718</t>
  </si>
  <si>
    <t>GMP Technical Solutions Pvt. Ltd- Unit I</t>
  </si>
  <si>
    <t>B/S/1571/1718</t>
  </si>
  <si>
    <t>AIPL/BR/-4735-/1718</t>
  </si>
  <si>
    <t>F/SR/242/1819</t>
  </si>
  <si>
    <t>Beltecno India Pvt. Ltd</t>
  </si>
  <si>
    <t>AIPL/JV/-3260-/1718</t>
  </si>
  <si>
    <t>B/S/Mach/50/1718</t>
  </si>
  <si>
    <t>B/S/1738/1819</t>
  </si>
  <si>
    <t>B/BR/-2601-/1819</t>
  </si>
  <si>
    <t>B/S/2180/1819</t>
  </si>
  <si>
    <t>B/S/2243/1819</t>
  </si>
  <si>
    <t>B/BR/-3565-/1819</t>
  </si>
  <si>
    <t>MEGA TECHNOLOGY</t>
  </si>
  <si>
    <t>B/SR/339/1819</t>
  </si>
  <si>
    <t>EVERGREEN ELECTRICALS PVT.LTD.(WORKS-II)</t>
  </si>
  <si>
    <t>P/SR/120/1718</t>
  </si>
  <si>
    <t>B/S/97/1819</t>
  </si>
  <si>
    <t>P/SR/195/1718</t>
  </si>
  <si>
    <t>P/SR/14/1819</t>
  </si>
  <si>
    <t>B/BR/-2034-/1819</t>
  </si>
  <si>
    <t>Pi no: 1141</t>
  </si>
  <si>
    <t>Chempharm Industries India (P) Ltd.</t>
  </si>
  <si>
    <t>F/SR/135/1819</t>
  </si>
  <si>
    <t>Workspace Metal Solutions Pvt Ltd</t>
  </si>
  <si>
    <t>AIPL/BR/-3847-/1718</t>
  </si>
  <si>
    <t>Shubham Flexible Packaging Machines Pvt. Ltd.</t>
  </si>
  <si>
    <t>AIPL/BR/-4031-/1718</t>
  </si>
  <si>
    <t>AIPL/BR/-4257-/1718</t>
  </si>
  <si>
    <t>B/BR/-438-/1819</t>
  </si>
  <si>
    <t>Jash Dealmark Ltd</t>
  </si>
  <si>
    <t>B/BR/-2408-/1819</t>
  </si>
  <si>
    <t>B/BR/-2932-/1819</t>
  </si>
  <si>
    <t>Pi no: 832</t>
  </si>
  <si>
    <t>B/BR/-3418-/1819</t>
  </si>
  <si>
    <t>B/BR/-3465-/1819</t>
  </si>
  <si>
    <t>B/BR/-3468-/1819</t>
  </si>
  <si>
    <t>Sri Magod Laser Unit-2</t>
  </si>
  <si>
    <t>B/S/Mach/35/1718</t>
  </si>
  <si>
    <t>VIKAS ENTERPRISES -</t>
  </si>
  <si>
    <t>B/SR/159/1819</t>
  </si>
  <si>
    <t>Sagar Scirnfitic works India Pvt. Ltd</t>
  </si>
  <si>
    <t>B/BR/-3491-/1819</t>
  </si>
  <si>
    <t>Pole Star Coils Pvt Ltd</t>
  </si>
  <si>
    <t>M/SR/141/1718</t>
  </si>
  <si>
    <t>Snowbell Machines Private Limited</t>
  </si>
  <si>
    <t>M/SR/146/1718</t>
  </si>
  <si>
    <t>Ammar Enterprises</t>
  </si>
  <si>
    <t>M/SR/157/1718</t>
  </si>
  <si>
    <t>M/SR/28/1819</t>
  </si>
  <si>
    <t>S S Accessories</t>
  </si>
  <si>
    <t>M/SR/158/1718</t>
  </si>
  <si>
    <t>Citizen Industries Ltd</t>
  </si>
  <si>
    <t>V/SR/185/1718</t>
  </si>
  <si>
    <t>V/SR/203/1718</t>
  </si>
  <si>
    <t>Sun Engineering</t>
  </si>
  <si>
    <t>B/DN/-10-/1819</t>
  </si>
  <si>
    <t>Tanwar Enterprises</t>
  </si>
  <si>
    <t>AIPL/BR/-4410-/1718</t>
  </si>
  <si>
    <t>F/SR/293/1819</t>
  </si>
  <si>
    <t>F/SR/408/1819</t>
  </si>
  <si>
    <t>F/SR/404/1819</t>
  </si>
  <si>
    <t>F/SR/461/1819</t>
  </si>
  <si>
    <t>Sneha Tool &amp; Engineering Works</t>
  </si>
  <si>
    <t>B/BR/-182-/1819</t>
  </si>
  <si>
    <t>B G Shirke Construction Technology Pvt Ltd</t>
  </si>
  <si>
    <t>P/SR/119/1718</t>
  </si>
  <si>
    <t>P/SR/136/1718</t>
  </si>
  <si>
    <t>B/BR/-3068-/1819</t>
  </si>
  <si>
    <t>Pi no: 1894</t>
  </si>
  <si>
    <t>G S Industries</t>
  </si>
  <si>
    <t>P/SR/137/1718</t>
  </si>
  <si>
    <t>S. S. Fab Tech</t>
  </si>
  <si>
    <t>B/S/Mach/55/1718</t>
  </si>
  <si>
    <t>B/S/2611/1718</t>
  </si>
  <si>
    <t>AIPL/BR/-5078-/1718</t>
  </si>
  <si>
    <t>B/S/Mach/70/1718</t>
  </si>
  <si>
    <t>B/SR/203/1819</t>
  </si>
  <si>
    <t>Sri Vishnu Lasers Pvt Ltd</t>
  </si>
  <si>
    <t>AIPL/BR/-5149-/1718</t>
  </si>
  <si>
    <t>B/BR/-2098-/1819</t>
  </si>
  <si>
    <t>Pi no: 1303</t>
  </si>
  <si>
    <t>Johnson Lifts Pvt Ltd - Sengadu</t>
  </si>
  <si>
    <t>AIPL/BR/-5017-/1718</t>
  </si>
  <si>
    <t>B/S/303/1819</t>
  </si>
  <si>
    <t>CH/SR/191/1819</t>
  </si>
  <si>
    <t>B/S/1761/1819</t>
  </si>
  <si>
    <t>B/S/1843/1819</t>
  </si>
  <si>
    <t>B/S/1867/1819</t>
  </si>
  <si>
    <t>B/S/1868/1819</t>
  </si>
  <si>
    <t>B/S/1863/1819</t>
  </si>
  <si>
    <t>B/S/1864/1819</t>
  </si>
  <si>
    <t>B/S/2163/1819</t>
  </si>
  <si>
    <t>B/S/2159/1819</t>
  </si>
  <si>
    <t>B/S/2408/1819</t>
  </si>
  <si>
    <t>B/S/2412/1819</t>
  </si>
  <si>
    <t>B/S/2413/1819</t>
  </si>
  <si>
    <t>B/S/2414/1819</t>
  </si>
  <si>
    <t>B/S/2554/1819</t>
  </si>
  <si>
    <t>Magnizest Elevators LLP</t>
  </si>
  <si>
    <t>B/BR/-1363-/1819</t>
  </si>
  <si>
    <t>Spraes &amp; Hypothication</t>
  </si>
  <si>
    <t>B/S/Mach/57/1819</t>
  </si>
  <si>
    <t>B/S/Mach/70/1819</t>
  </si>
  <si>
    <t>Gensol Engineering Pvt Ltd</t>
  </si>
  <si>
    <t>AIPL/BR/-5257-/1718</t>
  </si>
  <si>
    <t>Siemens Financial Services Pvt Ltd - Gurgoan</t>
  </si>
  <si>
    <t>B/S/Mach/92/1819</t>
  </si>
  <si>
    <t>P M Techno Private Limited</t>
  </si>
  <si>
    <t>B/SR/311/1819</t>
  </si>
  <si>
    <t>B/SR/335/1819</t>
  </si>
  <si>
    <t>Supernova Waterjet Cutting Systems</t>
  </si>
  <si>
    <t>AIPL/JV/-4690-/1718</t>
  </si>
  <si>
    <t>Perfect Generator Technologies Pvt. Ltd. Unit-II</t>
  </si>
  <si>
    <t>B/BR/-720-/1819</t>
  </si>
  <si>
    <t>Pi no: 442 &amp; Spares</t>
  </si>
  <si>
    <t>Leanfab Laser Engineering Pvt Ltd</t>
  </si>
  <si>
    <t>B/S/Mach/66/1819</t>
  </si>
  <si>
    <t>Innovative Engineers</t>
  </si>
  <si>
    <t>B/S/Mach/116/1819</t>
  </si>
  <si>
    <t>PITTI LAMINATIONS LIMITED.,PLANT- IV,</t>
  </si>
  <si>
    <t>H/SR/131/1718</t>
  </si>
  <si>
    <t>H/SR/47/1819</t>
  </si>
  <si>
    <t>H/SR/68/1819</t>
  </si>
  <si>
    <t>Maico Ventilation Pvt Ltd</t>
  </si>
  <si>
    <t>B/S/Mach/58/1819</t>
  </si>
  <si>
    <t>Sulax Technologies Private Limited</t>
  </si>
  <si>
    <t>B/S/Mach/50/1819</t>
  </si>
  <si>
    <t>B/SR/230/1819</t>
  </si>
  <si>
    <t>B/BR/-1646-/1819</t>
  </si>
  <si>
    <t>B/BR/-2196-/1819</t>
  </si>
  <si>
    <t>B/SR/301/1819</t>
  </si>
  <si>
    <t>B/BR/-2705-/1819</t>
  </si>
  <si>
    <t>B/BR/-2701-/1819</t>
  </si>
  <si>
    <t>Pi no: 1540</t>
  </si>
  <si>
    <t>Surin Automotive Pvt Ltd- Chennai</t>
  </si>
  <si>
    <t>B/BR/-1538-/1819</t>
  </si>
  <si>
    <t>Pi no: 935</t>
  </si>
  <si>
    <t>B/BR/-3607-/1819</t>
  </si>
  <si>
    <t>Pi no: 2038</t>
  </si>
  <si>
    <t>TRELLEBORG INDIA PRIVATE LIMITED</t>
  </si>
  <si>
    <t>B/BR/-3467-/1819</t>
  </si>
  <si>
    <t>Pi no: 2051</t>
  </si>
  <si>
    <t>TRENDS INDIA</t>
  </si>
  <si>
    <t>F/SR/263/1819</t>
  </si>
  <si>
    <t>POWER ENGINEERING</t>
  </si>
  <si>
    <t>P/SR/66/1819</t>
  </si>
  <si>
    <t>P/AMC/6/1819</t>
  </si>
  <si>
    <t>Satisfaction Products Pvt Ltd</t>
  </si>
  <si>
    <t>B/BR/-2818-/1819</t>
  </si>
  <si>
    <t>Pi no: 1941</t>
  </si>
  <si>
    <t>B/BR/-2817-/1819</t>
  </si>
  <si>
    <t>Po no: PO/Sep-18/171, Date: 18.09.2018</t>
  </si>
  <si>
    <t>B/BR/-3127-/1819</t>
  </si>
  <si>
    <t>B/S/Mach/146/1819</t>
  </si>
  <si>
    <t>Disha Retail Fixtures (P) Ltd</t>
  </si>
  <si>
    <t>B/S/Mach/55/1819</t>
  </si>
  <si>
    <t>B/BR/-1308-/1819</t>
  </si>
  <si>
    <t>Glen Appliances Pvt Ltd</t>
  </si>
  <si>
    <t>B/S/544/1819</t>
  </si>
  <si>
    <t>B/BR/-985-/1819</t>
  </si>
  <si>
    <t>Pi no 568</t>
  </si>
  <si>
    <t>B/BR/-2191-/1819</t>
  </si>
  <si>
    <t>Pi no: 1394</t>
  </si>
  <si>
    <t>B/BR/-2238-/1819</t>
  </si>
  <si>
    <t>B/S/1574/1819</t>
  </si>
  <si>
    <t>Hiver Aircon Pvt Ltd</t>
  </si>
  <si>
    <t>B/BR/-760-/1819</t>
  </si>
  <si>
    <t>Po no: HAPL/MUM/AMADA/2018-19/370 Date:16.05.2018</t>
  </si>
  <si>
    <t>Yash Lasertek India Pvt Ltd</t>
  </si>
  <si>
    <t>B/CR/-5-/1819</t>
  </si>
  <si>
    <t>B/BR/-867-/1819</t>
  </si>
  <si>
    <t>Shine Metal Udyog Pvt Ltd - Unit 2</t>
  </si>
  <si>
    <t>B/S/Mach/29/1819</t>
  </si>
  <si>
    <t>F/SR/392/1819</t>
  </si>
  <si>
    <t>Hemair Systems India Limited Unit 1</t>
  </si>
  <si>
    <t>H/SR/71/1819</t>
  </si>
  <si>
    <t>Sri Rama Industries</t>
  </si>
  <si>
    <t>B/BR/-951-/1819</t>
  </si>
  <si>
    <t>Mangla Sons</t>
  </si>
  <si>
    <t>B/BR/-381-/1819</t>
  </si>
  <si>
    <t>Po no: ED-18-339, Date: 10.05.2018</t>
  </si>
  <si>
    <t>B/BR/-446-/1819</t>
  </si>
  <si>
    <t>B/BR/-2856-/1819</t>
  </si>
  <si>
    <t>Sunrise Sheet Metal Solutions Pvt Ltd</t>
  </si>
  <si>
    <t>Po no: 10, Date: 28.05.2018</t>
  </si>
  <si>
    <t>B/BR/-2738-/1819</t>
  </si>
  <si>
    <t>SPICA METFAB SOLUTIONS INDIA PRIVATE LIMITED.</t>
  </si>
  <si>
    <t>CH/SR/80/1819</t>
  </si>
  <si>
    <t>CH/SR/81/1819</t>
  </si>
  <si>
    <t>CH/SR/96/1819</t>
  </si>
  <si>
    <t>CH/SR/174/1819</t>
  </si>
  <si>
    <t>Electrofab Innovations (India) Pvt Ltd (Plant-II)</t>
  </si>
  <si>
    <t>B/BR/-776-/1819</t>
  </si>
  <si>
    <t>B/BR/-1020-/1819</t>
  </si>
  <si>
    <t>Po no: 1004180265, Date: 26.04.2018</t>
  </si>
  <si>
    <t>B/BR/-1583-/1819</t>
  </si>
  <si>
    <t>Po no: 1004180265,Date: 26.04.2018</t>
  </si>
  <si>
    <t>B/BR/-2898-/1819</t>
  </si>
  <si>
    <t>B/BR/-3081-/1819</t>
  </si>
  <si>
    <t>FINE PUNCH FAB PVT LTD</t>
  </si>
  <si>
    <t>B/SR/175/1819</t>
  </si>
  <si>
    <t>Sri Ayyappa Lasers Pvt. Ltd.</t>
  </si>
  <si>
    <t>B/BR/-2831-/1819</t>
  </si>
  <si>
    <t>B/S/2482/1819</t>
  </si>
  <si>
    <t>RYB POWER SYSTEMS</t>
  </si>
  <si>
    <t>P/SR/77/1819</t>
  </si>
  <si>
    <t>B/S/2447/1819</t>
  </si>
  <si>
    <t>SRI HANUMA FABRICATORS</t>
  </si>
  <si>
    <t>B/CR/-13-/1819</t>
  </si>
  <si>
    <t>Po no: 08, Date: 04.06.2018</t>
  </si>
  <si>
    <t>B/BR/-2027-/1819</t>
  </si>
  <si>
    <t>JAKSON LIMITED</t>
  </si>
  <si>
    <t>F/SR/228/1819</t>
  </si>
  <si>
    <t>F/SR/388/1819</t>
  </si>
  <si>
    <t>B/BR/-3469-/1819</t>
  </si>
  <si>
    <t>NILKAMAL LIMITED</t>
  </si>
  <si>
    <t>B/S/Mach/108/1819</t>
  </si>
  <si>
    <t>B/BR/-2999-/1819</t>
  </si>
  <si>
    <t>Pi no: 1733</t>
  </si>
  <si>
    <t>Siemens Financial Services Pvt Ltd - Bangalore</t>
  </si>
  <si>
    <t>B/S/Mach/67/1819</t>
  </si>
  <si>
    <t>B/S/Mach/69/1819</t>
  </si>
  <si>
    <t>B/S/Mach/99/1819</t>
  </si>
  <si>
    <t>B/S/Mach/100/1819</t>
  </si>
  <si>
    <t>B/S/Mach/112/1819</t>
  </si>
  <si>
    <t>TATA Capital Financial Services Limited (Lessor)</t>
  </si>
  <si>
    <t>B/S/Mach/110/1819</t>
  </si>
  <si>
    <t>J.D. Engineering Works</t>
  </si>
  <si>
    <t>B/BR/-1428-/1819</t>
  </si>
  <si>
    <t>Po no: JD/O/10/AIPL/18-19, Date: 13.06.2018</t>
  </si>
  <si>
    <t>Arvindo Hi-Tech Pvt Ltd</t>
  </si>
  <si>
    <t>B/S/Mach/73/1819</t>
  </si>
  <si>
    <t>Stalwart Elevators Products Pvt Ltd</t>
  </si>
  <si>
    <t>B/SR/358/1819</t>
  </si>
  <si>
    <t>B/BR/-3251-/1819</t>
  </si>
  <si>
    <t>Visionaire Lab Systems Pvt Ltd</t>
  </si>
  <si>
    <t>B/S/Mach/86/1819</t>
  </si>
  <si>
    <t>Sigma Punch Forms Private Ltd</t>
  </si>
  <si>
    <t>B/SR/208/1819</t>
  </si>
  <si>
    <t>Kansal Engineering (Unit-II)</t>
  </si>
  <si>
    <t>B/BR/-2327-/1819</t>
  </si>
  <si>
    <t>Pi no: 1424</t>
  </si>
  <si>
    <t>TECHNO INDUSTRIES PVT. LTD.</t>
  </si>
  <si>
    <t>V/SR/125/1819</t>
  </si>
  <si>
    <t>V/SR/126/1819</t>
  </si>
  <si>
    <t>V/SR/128/1819</t>
  </si>
  <si>
    <t>Divine Laser Tech</t>
  </si>
  <si>
    <t>B/BR/-1696-/1819</t>
  </si>
  <si>
    <t>DEEPA ENGINEERING</t>
  </si>
  <si>
    <t>B/SR/366/1819</t>
  </si>
  <si>
    <t>B/SR/375/1819</t>
  </si>
  <si>
    <t>B/BR/-2936-/1819</t>
  </si>
  <si>
    <t>Pi no: 1865</t>
  </si>
  <si>
    <t>B/SR/408/1819</t>
  </si>
  <si>
    <t>B/SR/440/1819</t>
  </si>
  <si>
    <t>B/SR/441/1819</t>
  </si>
  <si>
    <t>JADHAO AGRO INDUSTRIES PRIVATE LIMITED</t>
  </si>
  <si>
    <t>P/SR/91/1819</t>
  </si>
  <si>
    <t>CHARUVIKRAM AUTOMOBILES PVT. LTD.</t>
  </si>
  <si>
    <t>F/SR/271/1819</t>
  </si>
  <si>
    <t>F/SR/283/1819</t>
  </si>
  <si>
    <t>Datta Enterprises</t>
  </si>
  <si>
    <t>B/S/1379/1819</t>
  </si>
  <si>
    <t>B/BR/-3298-/1819</t>
  </si>
  <si>
    <t>Pi no: 2024</t>
  </si>
  <si>
    <t>MKA Engineers &amp; Exporters Pvt Ltd - Ratnagiri</t>
  </si>
  <si>
    <t>B/BR/-1510-/1819</t>
  </si>
  <si>
    <t>B/S/1442/1819</t>
  </si>
  <si>
    <t>B/BR/-2844-/1819</t>
  </si>
  <si>
    <t>Pi no: 1773 &amp; 1774</t>
  </si>
  <si>
    <t>CAPTIVA ENERGY SOLUTIONS PVT LTD.</t>
  </si>
  <si>
    <t>B/BR/-2091-/1819</t>
  </si>
  <si>
    <t>Pi no: 1313</t>
  </si>
  <si>
    <t>F/SR/325/1819</t>
  </si>
  <si>
    <t>F/SR/326/1819</t>
  </si>
  <si>
    <t>F/SR/328/1819</t>
  </si>
  <si>
    <t>PSPL Steel Processors Pvt Ltd</t>
  </si>
  <si>
    <t>B/BR/-1940-/1819</t>
  </si>
  <si>
    <t>Po no: PSPL/043/18-19, Date: 03.07.2018</t>
  </si>
  <si>
    <t>B/BR/-2716-/1819</t>
  </si>
  <si>
    <t>Sri Sai Industries -</t>
  </si>
  <si>
    <t>B/SR/346/1819</t>
  </si>
  <si>
    <t>B/SR/432/1819</t>
  </si>
  <si>
    <t>Astra Metal Systems Limited, Plot No.103, 104,</t>
  </si>
  <si>
    <t>B/S/Mach/85/1819</t>
  </si>
  <si>
    <t>ARHAM ENGITECH PVT LTD</t>
  </si>
  <si>
    <t>B/BR/-1750-/1819</t>
  </si>
  <si>
    <t>PHARMA AIR MODULAR SYSTEM</t>
  </si>
  <si>
    <t>B/BR/-1892-/1819</t>
  </si>
  <si>
    <t>AFFINITY POWER PRIVATE LIMITED</t>
  </si>
  <si>
    <t>B/BR/-2570-/1819</t>
  </si>
  <si>
    <t>Po no: APPL/CAPEX/001/18-19, Date: 06.09.2018</t>
  </si>
  <si>
    <t>B/BR/-2721-/1819</t>
  </si>
  <si>
    <t>B/BR/-2571-/1819</t>
  </si>
  <si>
    <t>SHREE RAMESWARAA TECHNOLOGY</t>
  </si>
  <si>
    <t>B/BR/-2718-/1819</t>
  </si>
  <si>
    <t>B/BR/-3485-/1819</t>
  </si>
  <si>
    <t>J K Engineering Equipments</t>
  </si>
  <si>
    <t>B/BR/-3427-/1819</t>
  </si>
  <si>
    <t>Pi no: 2062</t>
  </si>
  <si>
    <t>Prime Laser</t>
  </si>
  <si>
    <t>B/BR/-2648-/1819</t>
  </si>
  <si>
    <t>B/BR/-3423-/1819</t>
  </si>
  <si>
    <t>OPB Precitech Industries</t>
  </si>
  <si>
    <t>B/BR/-2875-/1819</t>
  </si>
  <si>
    <t>B/BR/-3424-/1819</t>
  </si>
  <si>
    <t>APPIDI TECHNOLOGIES PVT LTD</t>
  </si>
  <si>
    <t>B/BR/-2901-/1819</t>
  </si>
  <si>
    <t>Sree Manjunatha Industries</t>
  </si>
  <si>
    <t>B/BR/-2973-/1819</t>
  </si>
  <si>
    <t>Siri Technologies</t>
  </si>
  <si>
    <t>B/BR/-3603-/1819</t>
  </si>
  <si>
    <t>Pi no: 2191</t>
  </si>
  <si>
    <t>G R ENTERPRISES - U2</t>
  </si>
  <si>
    <t>B/S/2278/1819</t>
  </si>
  <si>
    <t>Startronix Modular Systems Pvt Ltd - No.46/1</t>
  </si>
  <si>
    <t>B/BR/-2837-/1819</t>
  </si>
  <si>
    <t>Po no: 205/18-19, Date: 04.09.2018</t>
  </si>
  <si>
    <t>B/BR/-2925-/1819</t>
  </si>
  <si>
    <t>B/BR/-2975-/1819</t>
  </si>
  <si>
    <t>B/S/Mach/141/1819</t>
  </si>
  <si>
    <t>Credit</t>
  </si>
  <si>
    <t>Debit</t>
  </si>
  <si>
    <t>Region</t>
  </si>
  <si>
    <t>Invoice Type</t>
  </si>
  <si>
    <t>Delhi</t>
  </si>
  <si>
    <t>Bangalore</t>
  </si>
  <si>
    <t>Chennai</t>
  </si>
  <si>
    <t>Coimbatore</t>
  </si>
  <si>
    <t>Pune</t>
  </si>
  <si>
    <t>Hyderabad</t>
  </si>
  <si>
    <t>Vadodara</t>
  </si>
  <si>
    <t>Mumbai</t>
  </si>
  <si>
    <t>bangalore</t>
  </si>
  <si>
    <t>vadodara</t>
  </si>
  <si>
    <t>chennai</t>
  </si>
  <si>
    <t>Sales</t>
  </si>
  <si>
    <t>Debit Note</t>
  </si>
  <si>
    <t>Days</t>
  </si>
  <si>
    <t>AMC</t>
  </si>
  <si>
    <t>Excess Credit  Payment</t>
  </si>
  <si>
    <t>TOTAL</t>
  </si>
  <si>
    <t>PAYMENT RECD.</t>
  </si>
  <si>
    <t>BALANCE</t>
  </si>
  <si>
    <t>Total</t>
  </si>
  <si>
    <t>Adobe Metal products</t>
  </si>
  <si>
    <t>B/SR/463/1819</t>
  </si>
  <si>
    <t xml:space="preserve">Alpha Tech </t>
  </si>
  <si>
    <t>B/SR/449/1819</t>
  </si>
  <si>
    <t>B/SR/443/1819</t>
  </si>
  <si>
    <t>B/SR/444/1819</t>
  </si>
  <si>
    <t>B/SR/460/1819</t>
  </si>
  <si>
    <t>Dovetail Furnitures</t>
  </si>
  <si>
    <t>B/SR/442/1819</t>
  </si>
  <si>
    <t>B/SR/447/1819</t>
  </si>
  <si>
    <t>B/SR/459/1819</t>
  </si>
  <si>
    <t>Kunstwerk Machinery</t>
  </si>
  <si>
    <t>B/SR/458/1819</t>
  </si>
  <si>
    <t>B/SR/454/1819</t>
  </si>
  <si>
    <t>B/SR/462/1819</t>
  </si>
  <si>
    <t>Pentair Technical Products</t>
  </si>
  <si>
    <t>B/SR/450/1819</t>
  </si>
  <si>
    <t>B/SR/453/1819</t>
  </si>
  <si>
    <t>Shilpa Fabtech</t>
  </si>
  <si>
    <t>B/SR/452/1819</t>
  </si>
  <si>
    <t>B/SR/461/1819</t>
  </si>
  <si>
    <t>B/SR/457/1819</t>
  </si>
  <si>
    <t>Sun TechPro</t>
  </si>
  <si>
    <t>B/SR/451/1819</t>
  </si>
  <si>
    <t>Unique Punch</t>
  </si>
  <si>
    <t>B/SR/448/1819</t>
  </si>
  <si>
    <t>V Aim Group</t>
  </si>
  <si>
    <t>B/SR/456/1819</t>
  </si>
  <si>
    <t>Veer-O-Metals (EOU)Heggadevanapura</t>
  </si>
  <si>
    <t>B/SR/445/1819</t>
  </si>
  <si>
    <t>Remarks</t>
  </si>
  <si>
    <t>Payament Rec Date</t>
  </si>
  <si>
    <t>Cheque /RTGS no</t>
  </si>
  <si>
    <t>Rec Amount</t>
  </si>
  <si>
    <t>Service Engineer</t>
  </si>
  <si>
    <t>Vinay B</t>
  </si>
  <si>
    <t>Mohan</t>
  </si>
  <si>
    <t>Babu</t>
  </si>
  <si>
    <t>Ashok</t>
  </si>
  <si>
    <t>Chethan</t>
  </si>
  <si>
    <t>Jegadeesan</t>
  </si>
  <si>
    <t>Varun</t>
  </si>
  <si>
    <t>Sateesh</t>
  </si>
  <si>
    <t>Anjani</t>
  </si>
  <si>
    <t>Nagesh</t>
  </si>
  <si>
    <t>Manoj</t>
  </si>
  <si>
    <t>Santosh</t>
  </si>
  <si>
    <t>Vinay S</t>
  </si>
  <si>
    <t>Gurumurthy</t>
  </si>
  <si>
    <t>Abdul</t>
  </si>
  <si>
    <t>Gajanan</t>
  </si>
  <si>
    <t>Cheque ready</t>
  </si>
  <si>
    <t>B/SR/467/1819</t>
  </si>
  <si>
    <t>B/SR/465/1819</t>
  </si>
  <si>
    <t>Electromech Corporation</t>
  </si>
  <si>
    <t>B/SR/471/1819</t>
  </si>
  <si>
    <t>B/SR/469/1819</t>
  </si>
  <si>
    <t>B/SR/466/1819</t>
  </si>
  <si>
    <t>B/SR/472/1819</t>
  </si>
  <si>
    <t>Power Tech(Gem)</t>
  </si>
  <si>
    <t>B/SR/470/1819</t>
  </si>
  <si>
    <t>Please don't Followup need accounts clarification</t>
  </si>
  <si>
    <t>Adarsha Control System</t>
  </si>
  <si>
    <t>B/SR/497/1819</t>
  </si>
  <si>
    <t>B/SR/493/1819</t>
  </si>
  <si>
    <t>B/SR/489/1819</t>
  </si>
  <si>
    <t>Asset Engineering</t>
  </si>
  <si>
    <t>B/SR/477/1819</t>
  </si>
  <si>
    <t>B/SR/494/1819</t>
  </si>
  <si>
    <t>B/SR/483/1819</t>
  </si>
  <si>
    <t>B/SR/484/1819</t>
  </si>
  <si>
    <t>B/SR/501/1819</t>
  </si>
  <si>
    <t>B/SR/488/1819</t>
  </si>
  <si>
    <t>Lords Engineering</t>
  </si>
  <si>
    <t>B/SR/491/1819</t>
  </si>
  <si>
    <t>B/SR/476/1819</t>
  </si>
  <si>
    <t>B/SR/475/1819</t>
  </si>
  <si>
    <t>B/SR/486/1819</t>
  </si>
  <si>
    <t>Mallik Engineering</t>
  </si>
  <si>
    <t>B/SR/500/1819</t>
  </si>
  <si>
    <t>B/SR/492/1819</t>
  </si>
  <si>
    <t>Nash Industries (I) Private</t>
  </si>
  <si>
    <t>B/SR/495/1819</t>
  </si>
  <si>
    <t>B/SR/474/1819</t>
  </si>
  <si>
    <t>Sreenivasa Industries(Fanuc)</t>
  </si>
  <si>
    <t>B/SR/479/1819</t>
  </si>
  <si>
    <t>B/SR/478/1819</t>
  </si>
  <si>
    <t>B/SR/485/1819</t>
  </si>
  <si>
    <t>B/SR/502/1819</t>
  </si>
  <si>
    <t>B/SR/490/1819</t>
  </si>
  <si>
    <t>B/SR/498/1819</t>
  </si>
  <si>
    <t>B/SR/482/1819</t>
  </si>
  <si>
    <t>B/SR/496/1819</t>
  </si>
  <si>
    <t>B/SR/487/1819</t>
  </si>
  <si>
    <t>Tax Payment</t>
  </si>
  <si>
    <t>Customer is not redy to pay this amount</t>
  </si>
  <si>
    <t>Tax Payment details give please adjust</t>
  </si>
  <si>
    <t>Very small amount</t>
  </si>
  <si>
    <t>0P18113026849732</t>
  </si>
  <si>
    <t>CITIN18959415356</t>
  </si>
  <si>
    <t>Rec PDC</t>
  </si>
  <si>
    <t>B/SR/393/1718</t>
  </si>
  <si>
    <t>AXIC183267943360</t>
  </si>
  <si>
    <t>0P18121141333128</t>
  </si>
  <si>
    <t>B/SR/473/1819</t>
  </si>
  <si>
    <t>Email</t>
  </si>
  <si>
    <t>srisaiind@hotmail.com</t>
  </si>
  <si>
    <t>Cleared</t>
  </si>
  <si>
    <t>No</t>
  </si>
  <si>
    <t>NO</t>
  </si>
  <si>
    <t>Invoice</t>
  </si>
  <si>
    <t>sreenivasaindustries@gmail.com</t>
  </si>
  <si>
    <t>magodlaser@gmail.com</t>
  </si>
  <si>
    <t>vigneshwaraenterprises@gmail.com</t>
  </si>
  <si>
    <t>stalwartelevators@gmail.com</t>
  </si>
  <si>
    <t>startronixmodular@gmail.com</t>
  </si>
  <si>
    <t xml:space="preserve">Startronix Modular Systems Pvt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</si>
</sst>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/d/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Verdana"/>
      <family val="2"/>
    </font>
    <font>
      <b/>
      <sz val="12"/>
      <color rgb="FF000000"/>
      <name val="Verdana"/>
      <family val="2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/>
    <xf numFmtId="0" fontId="18" fillId="0" borderId="0" xfId="0" applyFont="1" applyAlignment="1"/>
    <xf numFmtId="0" fontId="18" fillId="0" borderId="0" xfId="0" applyFont="1"/>
    <xf numFmtId="0" fontId="18" fillId="0" borderId="11" xfId="0" applyFont="1" applyBorder="1" applyAlignment="1"/>
    <xf numFmtId="14" fontId="18" fillId="0" borderId="11" xfId="0" applyNumberFormat="1" applyFont="1" applyBorder="1" applyAlignme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4" fontId="18" fillId="0" borderId="10" xfId="0" applyNumberFormat="1" applyFont="1" applyBorder="1" applyAlignment="1">
      <alignment horizontal="right" wrapText="1"/>
    </xf>
    <xf numFmtId="0" fontId="20" fillId="0" borderId="10" xfId="0" applyFont="1" applyBorder="1" applyAlignment="1">
      <alignment horizontal="right" wrapText="1"/>
    </xf>
    <xf numFmtId="4" fontId="18" fillId="0" borderId="0" xfId="0" applyNumberFormat="1" applyFont="1"/>
    <xf numFmtId="164" fontId="18" fillId="0" borderId="10" xfId="42" applyFont="1" applyBorder="1" applyAlignment="1">
      <alignment horizontal="right" wrapText="1"/>
    </xf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4" fontId="18" fillId="0" borderId="0" xfId="0" applyNumberFormat="1" applyFont="1" applyBorder="1" applyAlignment="1">
      <alignment horizontal="right" wrapText="1"/>
    </xf>
    <xf numFmtId="0" fontId="19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wrapText="1"/>
    </xf>
    <xf numFmtId="164" fontId="18" fillId="0" borderId="12" xfId="42" applyFont="1" applyBorder="1" applyAlignment="1">
      <alignment horizontal="right" wrapText="1"/>
    </xf>
    <xf numFmtId="0" fontId="18" fillId="0" borderId="12" xfId="0" applyFont="1" applyBorder="1" applyAlignment="1">
      <alignment horizontal="right" wrapText="1"/>
    </xf>
    <xf numFmtId="4" fontId="18" fillId="0" borderId="12" xfId="0" applyNumberFormat="1" applyFont="1" applyBorder="1" applyAlignment="1">
      <alignment horizontal="right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right" wrapText="1"/>
    </xf>
    <xf numFmtId="4" fontId="21" fillId="0" borderId="0" xfId="0" applyNumberFormat="1" applyFont="1" applyBorder="1" applyAlignment="1">
      <alignment horizontal="right" wrapText="1"/>
    </xf>
    <xf numFmtId="0" fontId="21" fillId="0" borderId="0" xfId="0" applyFont="1" applyBorder="1"/>
    <xf numFmtId="22" fontId="21" fillId="0" borderId="0" xfId="0" applyNumberFormat="1" applyFont="1" applyBorder="1" applyAlignment="1">
      <alignment horizontal="left" wrapText="1"/>
    </xf>
    <xf numFmtId="0" fontId="18" fillId="0" borderId="12" xfId="0" applyFont="1" applyBorder="1" applyAlignment="1"/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/>
    <xf numFmtId="0" fontId="21" fillId="0" borderId="0" xfId="0" applyFont="1" applyAlignment="1"/>
    <xf numFmtId="0" fontId="21" fillId="0" borderId="0" xfId="0" applyFont="1"/>
    <xf numFmtId="164" fontId="21" fillId="0" borderId="0" xfId="0" applyNumberFormat="1" applyFont="1"/>
    <xf numFmtId="0" fontId="18" fillId="0" borderId="10" xfId="0" applyFont="1" applyBorder="1"/>
    <xf numFmtId="164" fontId="18" fillId="0" borderId="12" xfId="0" applyNumberFormat="1" applyFont="1" applyBorder="1" applyAlignment="1">
      <alignment horizontal="right" wrapText="1"/>
    </xf>
    <xf numFmtId="0" fontId="18" fillId="0" borderId="12" xfId="0" applyFont="1" applyBorder="1"/>
    <xf numFmtId="0" fontId="18" fillId="33" borderId="12" xfId="0" applyFont="1" applyFill="1" applyBorder="1" applyAlignment="1">
      <alignment wrapText="1"/>
    </xf>
    <xf numFmtId="164" fontId="18" fillId="33" borderId="12" xfId="42" applyFont="1" applyFill="1" applyBorder="1" applyAlignment="1">
      <alignment horizontal="right" wrapText="1"/>
    </xf>
    <xf numFmtId="164" fontId="18" fillId="33" borderId="12" xfId="0" applyNumberFormat="1" applyFont="1" applyFill="1" applyBorder="1" applyAlignment="1">
      <alignment horizontal="right" wrapText="1"/>
    </xf>
    <xf numFmtId="4" fontId="18" fillId="33" borderId="12" xfId="0" applyNumberFormat="1" applyFont="1" applyFill="1" applyBorder="1" applyAlignment="1">
      <alignment horizontal="right" wrapText="1"/>
    </xf>
    <xf numFmtId="14" fontId="18" fillId="33" borderId="12" xfId="0" applyNumberFormat="1" applyFont="1" applyFill="1" applyBorder="1"/>
    <xf numFmtId="0" fontId="18" fillId="33" borderId="12" xfId="0" applyFont="1" applyFill="1" applyBorder="1"/>
    <xf numFmtId="0" fontId="18" fillId="33" borderId="12" xfId="0" applyFont="1" applyFill="1" applyBorder="1" applyAlignment="1">
      <alignment horizontal="right" wrapText="1"/>
    </xf>
    <xf numFmtId="0" fontId="0" fillId="0" borderId="12" xfId="0" applyBorder="1"/>
    <xf numFmtId="0" fontId="22" fillId="34" borderId="12" xfId="0" applyFont="1" applyFill="1" applyBorder="1"/>
    <xf numFmtId="0" fontId="22" fillId="0" borderId="12" xfId="0" applyFont="1" applyBorder="1"/>
    <xf numFmtId="0" fontId="18" fillId="0" borderId="12" xfId="0" applyFont="1" applyBorder="1" applyAlignment="1">
      <alignment vertical="center" wrapText="1"/>
    </xf>
    <xf numFmtId="0" fontId="0" fillId="34" borderId="12" xfId="0" applyFill="1" applyBorder="1"/>
    <xf numFmtId="0" fontId="18" fillId="33" borderId="12" xfId="0" applyFont="1" applyFill="1" applyBorder="1" applyAlignment="1"/>
    <xf numFmtId="0" fontId="18" fillId="34" borderId="12" xfId="0" applyFont="1" applyFill="1" applyBorder="1" applyAlignment="1">
      <alignment wrapText="1"/>
    </xf>
    <xf numFmtId="164" fontId="18" fillId="34" borderId="12" xfId="42" applyFont="1" applyFill="1" applyBorder="1" applyAlignment="1">
      <alignment horizontal="right" wrapText="1"/>
    </xf>
    <xf numFmtId="164" fontId="18" fillId="34" borderId="12" xfId="0" applyNumberFormat="1" applyFont="1" applyFill="1" applyBorder="1" applyAlignment="1">
      <alignment horizontal="right" wrapText="1"/>
    </xf>
    <xf numFmtId="4" fontId="18" fillId="34" borderId="12" xfId="0" applyNumberFormat="1" applyFont="1" applyFill="1" applyBorder="1" applyAlignment="1">
      <alignment horizontal="right" wrapText="1"/>
    </xf>
    <xf numFmtId="14" fontId="18" fillId="34" borderId="12" xfId="0" applyNumberFormat="1" applyFont="1" applyFill="1" applyBorder="1"/>
    <xf numFmtId="0" fontId="18" fillId="34" borderId="12" xfId="0" applyFont="1" applyFill="1" applyBorder="1"/>
    <xf numFmtId="0" fontId="18" fillId="0" borderId="12" xfId="0" applyFont="1" applyBorder="1" applyAlignment="1">
      <alignment horizontal="center"/>
    </xf>
    <xf numFmtId="0" fontId="18" fillId="34" borderId="12" xfId="0" applyFont="1" applyFill="1" applyBorder="1" applyAlignment="1"/>
    <xf numFmtId="0" fontId="23" fillId="0" borderId="0" xfId="0" applyFont="1"/>
    <xf numFmtId="0" fontId="24" fillId="0" borderId="0" xfId="0" applyFont="1"/>
    <xf numFmtId="0" fontId="0" fillId="35" borderId="12" xfId="0" applyFill="1" applyBorder="1"/>
    <xf numFmtId="0" fontId="18" fillId="35" borderId="12" xfId="0" applyFont="1" applyFill="1" applyBorder="1" applyAlignment="1">
      <alignment wrapText="1"/>
    </xf>
    <xf numFmtId="164" fontId="18" fillId="35" borderId="12" xfId="42" applyFont="1" applyFill="1" applyBorder="1" applyAlignment="1">
      <alignment horizontal="right" wrapText="1"/>
    </xf>
    <xf numFmtId="164" fontId="18" fillId="35" borderId="12" xfId="0" applyNumberFormat="1" applyFont="1" applyFill="1" applyBorder="1" applyAlignment="1">
      <alignment horizontal="right" wrapText="1"/>
    </xf>
    <xf numFmtId="4" fontId="18" fillId="35" borderId="12" xfId="0" applyNumberFormat="1" applyFont="1" applyFill="1" applyBorder="1" applyAlignment="1">
      <alignment horizontal="right" wrapText="1"/>
    </xf>
    <xf numFmtId="0" fontId="18" fillId="35" borderId="12" xfId="0" applyFont="1" applyFill="1" applyBorder="1"/>
    <xf numFmtId="0" fontId="18" fillId="0" borderId="12" xfId="0" applyFont="1" applyBorder="1" applyAlignment="1">
      <alignment horizontal="right"/>
    </xf>
    <xf numFmtId="0" fontId="18" fillId="35" borderId="0" xfId="0" applyFont="1" applyFill="1" applyBorder="1"/>
    <xf numFmtId="14" fontId="18" fillId="35" borderId="12" xfId="0" applyNumberFormat="1" applyFont="1" applyFill="1" applyBorder="1"/>
    <xf numFmtId="0" fontId="22" fillId="35" borderId="12" xfId="0" applyFont="1" applyFill="1" applyBorder="1"/>
    <xf numFmtId="0" fontId="18" fillId="35" borderId="12" xfId="0" applyFont="1" applyFill="1" applyBorder="1" applyAlignment="1">
      <alignment horizontal="right" wrapText="1"/>
    </xf>
    <xf numFmtId="14" fontId="18" fillId="35" borderId="12" xfId="0" applyNumberFormat="1" applyFont="1" applyFill="1" applyBorder="1" applyAlignment="1">
      <alignment wrapText="1"/>
    </xf>
    <xf numFmtId="0" fontId="18" fillId="35" borderId="12" xfId="0" applyFont="1" applyFill="1" applyBorder="1" applyAlignment="1"/>
    <xf numFmtId="0" fontId="25" fillId="35" borderId="0" xfId="0" applyFont="1" applyFill="1"/>
    <xf numFmtId="0" fontId="18" fillId="34" borderId="12" xfId="0" applyFont="1" applyFill="1" applyBorder="1" applyAlignment="1">
      <alignment horizontal="right" wrapText="1"/>
    </xf>
    <xf numFmtId="0" fontId="0" fillId="33" borderId="12" xfId="0" applyFill="1" applyBorder="1"/>
    <xf numFmtId="0" fontId="18" fillId="33" borderId="0" xfId="0" applyFont="1" applyFill="1" applyBorder="1"/>
    <xf numFmtId="0" fontId="18" fillId="36" borderId="12" xfId="0" applyFont="1" applyFill="1" applyBorder="1" applyAlignment="1">
      <alignment wrapText="1"/>
    </xf>
    <xf numFmtId="164" fontId="18" fillId="36" borderId="12" xfId="42" applyFont="1" applyFill="1" applyBorder="1" applyAlignment="1">
      <alignment horizontal="right" wrapText="1"/>
    </xf>
    <xf numFmtId="164" fontId="18" fillId="36" borderId="12" xfId="0" applyNumberFormat="1" applyFont="1" applyFill="1" applyBorder="1" applyAlignment="1">
      <alignment horizontal="right" wrapText="1"/>
    </xf>
    <xf numFmtId="4" fontId="18" fillId="36" borderId="12" xfId="0" applyNumberFormat="1" applyFont="1" applyFill="1" applyBorder="1" applyAlignment="1">
      <alignment horizontal="right" wrapText="1"/>
    </xf>
    <xf numFmtId="14" fontId="18" fillId="36" borderId="12" xfId="0" applyNumberFormat="1" applyFont="1" applyFill="1" applyBorder="1"/>
    <xf numFmtId="0" fontId="18" fillId="36" borderId="12" xfId="0" applyFont="1" applyFill="1" applyBorder="1"/>
    <xf numFmtId="164" fontId="18" fillId="0" borderId="10" xfId="0" applyNumberFormat="1" applyFont="1" applyBorder="1" applyAlignment="1">
      <alignment wrapText="1"/>
    </xf>
    <xf numFmtId="0" fontId="19" fillId="0" borderId="13" xfId="0" applyFont="1" applyFill="1" applyBorder="1" applyAlignment="1">
      <alignment horizontal="center" vertical="center" wrapText="1"/>
    </xf>
    <xf numFmtId="0" fontId="26" fillId="0" borderId="0" xfId="43"/>
    <xf numFmtId="0" fontId="0" fillId="37" borderId="12" xfId="0" applyFill="1" applyBorder="1"/>
    <xf numFmtId="165" fontId="19" fillId="0" borderId="12" xfId="0" applyNumberFormat="1" applyFont="1" applyBorder="1" applyAlignment="1">
      <alignment horizontal="center" vertical="center" wrapText="1"/>
    </xf>
    <xf numFmtId="165" fontId="18" fillId="0" borderId="12" xfId="0" applyNumberFormat="1" applyFont="1" applyBorder="1" applyAlignment="1">
      <alignment horizontal="right" wrapText="1"/>
    </xf>
    <xf numFmtId="165" fontId="18" fillId="0" borderId="10" xfId="0" applyNumberFormat="1" applyFont="1" applyBorder="1" applyAlignment="1">
      <alignment horizontal="right" wrapText="1"/>
    </xf>
    <xf numFmtId="165" fontId="18" fillId="33" borderId="12" xfId="0" applyNumberFormat="1" applyFont="1" applyFill="1" applyBorder="1" applyAlignment="1">
      <alignment horizontal="right" wrapText="1"/>
    </xf>
    <xf numFmtId="165" fontId="18" fillId="34" borderId="12" xfId="0" applyNumberFormat="1" applyFont="1" applyFill="1" applyBorder="1" applyAlignment="1">
      <alignment horizontal="right" wrapText="1"/>
    </xf>
    <xf numFmtId="165" fontId="18" fillId="35" borderId="12" xfId="0" applyNumberFormat="1" applyFont="1" applyFill="1" applyBorder="1" applyAlignment="1">
      <alignment horizontal="right" wrapText="1"/>
    </xf>
    <xf numFmtId="165" fontId="18" fillId="36" borderId="12" xfId="0" applyNumberFormat="1" applyFont="1" applyFill="1" applyBorder="1" applyAlignment="1">
      <alignment horizontal="right" wrapText="1"/>
    </xf>
    <xf numFmtId="165" fontId="18" fillId="0" borderId="0" xfId="0" applyNumberFormat="1" applyFont="1" applyBorder="1" applyAlignment="1">
      <alignment horizontal="right" wrapText="1"/>
    </xf>
    <xf numFmtId="165" fontId="21" fillId="0" borderId="0" xfId="0" applyNumberFormat="1" applyFont="1" applyBorder="1" applyAlignment="1">
      <alignment horizontal="left" wrapText="1"/>
    </xf>
    <xf numFmtId="165" fontId="0" fillId="0" borderId="0" xfId="0" applyNumberFormat="1"/>
    <xf numFmtId="165" fontId="21" fillId="0" borderId="0" xfId="0" applyNumberFormat="1" applyFont="1" applyBorder="1" applyAlignment="1">
      <alignment horizontal="right" wrapText="1"/>
    </xf>
    <xf numFmtId="164" fontId="21" fillId="0" borderId="0" xfId="0" applyNumberFormat="1" applyFont="1" applyBorder="1" applyAlignment="1">
      <alignment horizontal="center" wrapText="1"/>
    </xf>
    <xf numFmtId="4" fontId="21" fillId="0" borderId="0" xfId="0" applyNumberFormat="1" applyFont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Jayanth%2018-19/Debtors%20Outstaning/Debtors%20%20Outsanding%20as%20on%2030.09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wise Report (10)"/>
    </sheetNames>
    <sheetDataSet>
      <sheetData sheetId="0">
        <row r="5">
          <cell r="D5" t="str">
            <v>DocNo</v>
          </cell>
          <cell r="E5" t="str">
            <v>DocDate</v>
          </cell>
          <cell r="F5" t="str">
            <v>Debit</v>
          </cell>
          <cell r="G5" t="str">
            <v>Cedit</v>
          </cell>
          <cell r="H5" t="str">
            <v>Invoice Type</v>
          </cell>
        </row>
        <row r="6">
          <cell r="D6" t="str">
            <v>AIPL/TC/2507/16-17 C Form Q4</v>
          </cell>
          <cell r="E6">
            <v>42774</v>
          </cell>
          <cell r="G6">
            <v>2571</v>
          </cell>
        </row>
        <row r="7">
          <cell r="D7" t="str">
            <v>AIPL/BR/-793-/1718</v>
          </cell>
          <cell r="E7">
            <v>42881</v>
          </cell>
          <cell r="G7">
            <v>3213</v>
          </cell>
        </row>
        <row r="8">
          <cell r="D8" t="str">
            <v>AIPL/BR/-1589-/1718</v>
          </cell>
          <cell r="E8">
            <v>42934</v>
          </cell>
          <cell r="G8">
            <v>4720</v>
          </cell>
        </row>
        <row r="9">
          <cell r="D9" t="str">
            <v>AIPL/BR/-3120-/1718</v>
          </cell>
          <cell r="E9">
            <v>43041</v>
          </cell>
          <cell r="G9">
            <v>6803.44</v>
          </cell>
        </row>
        <row r="10">
          <cell r="D10" t="str">
            <v>B/SR/225/1718</v>
          </cell>
          <cell r="E10">
            <v>43063</v>
          </cell>
          <cell r="F10">
            <v>7080</v>
          </cell>
          <cell r="H10" t="str">
            <v>Service</v>
          </cell>
        </row>
        <row r="11">
          <cell r="D11" t="str">
            <v>AIPL/Ser/784/1718</v>
          </cell>
          <cell r="E11">
            <v>42915</v>
          </cell>
          <cell r="F11">
            <v>100</v>
          </cell>
          <cell r="H11" t="str">
            <v>Service</v>
          </cell>
        </row>
        <row r="12">
          <cell r="D12" t="str">
            <v>B/S/2072/1819</v>
          </cell>
          <cell r="E12">
            <v>43371</v>
          </cell>
          <cell r="F12">
            <v>17638.2</v>
          </cell>
          <cell r="H12" t="str">
            <v>Sales</v>
          </cell>
        </row>
        <row r="13">
          <cell r="D13" t="str">
            <v>B/S/1559/1718</v>
          </cell>
          <cell r="E13">
            <v>43067</v>
          </cell>
          <cell r="F13">
            <v>4104.54</v>
          </cell>
          <cell r="H13" t="str">
            <v>Sales</v>
          </cell>
        </row>
        <row r="14">
          <cell r="D14" t="str">
            <v>AIPL/BR/-5508-/1718</v>
          </cell>
          <cell r="E14">
            <v>43186</v>
          </cell>
          <cell r="G14">
            <v>263562</v>
          </cell>
        </row>
        <row r="15">
          <cell r="D15" t="str">
            <v>B/BR/-2518-/1819</v>
          </cell>
          <cell r="E15">
            <v>43343</v>
          </cell>
          <cell r="G15">
            <v>155307</v>
          </cell>
        </row>
        <row r="16">
          <cell r="D16" t="str">
            <v>AIPL/TC/DN/74/15-16 Int on Diff Tax Inv 1885 1415</v>
          </cell>
          <cell r="E16">
            <v>42430</v>
          </cell>
          <cell r="F16">
            <v>1806</v>
          </cell>
          <cell r="H16" t="str">
            <v>Debit Note</v>
          </cell>
        </row>
        <row r="17">
          <cell r="D17" t="str">
            <v>AIPL/TC/330/16-17 C Form Q1</v>
          </cell>
          <cell r="E17">
            <v>42508</v>
          </cell>
          <cell r="G17">
            <v>3320</v>
          </cell>
        </row>
        <row r="18">
          <cell r="D18" t="str">
            <v>B/BR/-2099-/1819</v>
          </cell>
          <cell r="E18">
            <v>43318</v>
          </cell>
          <cell r="G18">
            <v>246325</v>
          </cell>
        </row>
        <row r="19">
          <cell r="D19" t="str">
            <v>B/PURO/139/1819</v>
          </cell>
          <cell r="E19">
            <v>43285</v>
          </cell>
          <cell r="G19">
            <v>9439.84</v>
          </cell>
        </row>
        <row r="20">
          <cell r="D20" t="str">
            <v>F/SR/230/1819</v>
          </cell>
          <cell r="E20">
            <v>43297</v>
          </cell>
          <cell r="F20">
            <v>19824</v>
          </cell>
          <cell r="H20" t="str">
            <v>Service</v>
          </cell>
        </row>
        <row r="21">
          <cell r="D21" t="str">
            <v>F/SR/300/1819</v>
          </cell>
          <cell r="E21">
            <v>43337</v>
          </cell>
          <cell r="F21">
            <v>11328</v>
          </cell>
          <cell r="H21" t="str">
            <v>Service</v>
          </cell>
        </row>
        <row r="22">
          <cell r="D22" t="str">
            <v>Excess Crdit</v>
          </cell>
          <cell r="E22">
            <v>42565</v>
          </cell>
          <cell r="G22">
            <v>675</v>
          </cell>
        </row>
        <row r="23">
          <cell r="D23" t="str">
            <v>AIPL/TC/2069/16-17 C-Form Credit Q3 1617</v>
          </cell>
          <cell r="E23">
            <v>42723</v>
          </cell>
          <cell r="G23">
            <v>3213</v>
          </cell>
        </row>
        <row r="24">
          <cell r="D24" t="str">
            <v>AIPL/BR/-3801-/1718</v>
          </cell>
          <cell r="E24">
            <v>43085</v>
          </cell>
          <cell r="G24">
            <v>698</v>
          </cell>
        </row>
        <row r="25">
          <cell r="D25" t="str">
            <v>B/BR/-2008-/1819</v>
          </cell>
          <cell r="E25">
            <v>43312</v>
          </cell>
          <cell r="G25">
            <v>628</v>
          </cell>
        </row>
        <row r="26">
          <cell r="D26" t="str">
            <v>AIPL/M/256/1617</v>
          </cell>
          <cell r="E26">
            <v>42825</v>
          </cell>
          <cell r="F26">
            <v>5175</v>
          </cell>
          <cell r="H26" t="str">
            <v>Service</v>
          </cell>
        </row>
        <row r="27">
          <cell r="D27" t="str">
            <v>AIPL/Ser/168/1718</v>
          </cell>
          <cell r="E27">
            <v>42866</v>
          </cell>
          <cell r="F27">
            <v>870</v>
          </cell>
          <cell r="H27" t="str">
            <v>Service</v>
          </cell>
        </row>
        <row r="28">
          <cell r="D28" t="str">
            <v>AIPL/Jnl/-92-/1718</v>
          </cell>
          <cell r="E28">
            <v>42881</v>
          </cell>
          <cell r="G28">
            <v>4570</v>
          </cell>
        </row>
        <row r="29">
          <cell r="D29" t="str">
            <v>AIPL/BR/-1242-/1718</v>
          </cell>
          <cell r="E29">
            <v>42913</v>
          </cell>
          <cell r="G29">
            <v>112.88</v>
          </cell>
        </row>
        <row r="30">
          <cell r="D30" t="str">
            <v>AIPL/BR/-4546-/1718</v>
          </cell>
          <cell r="E30">
            <v>43132</v>
          </cell>
          <cell r="G30">
            <v>1305</v>
          </cell>
        </row>
        <row r="31">
          <cell r="D31" t="str">
            <v>B/S/2650/1718</v>
          </cell>
          <cell r="E31">
            <v>43160</v>
          </cell>
          <cell r="F31">
            <v>47371.1</v>
          </cell>
          <cell r="H31" t="str">
            <v>Sales</v>
          </cell>
        </row>
        <row r="32">
          <cell r="D32" t="str">
            <v>M/SR/164/1718</v>
          </cell>
          <cell r="E32">
            <v>43160</v>
          </cell>
          <cell r="F32">
            <v>5310</v>
          </cell>
          <cell r="H32" t="str">
            <v>Service</v>
          </cell>
        </row>
        <row r="33">
          <cell r="D33" t="str">
            <v>M/SR/191/1718</v>
          </cell>
          <cell r="E33">
            <v>43174</v>
          </cell>
          <cell r="F33">
            <v>33040</v>
          </cell>
          <cell r="H33" t="str">
            <v>Service</v>
          </cell>
        </row>
        <row r="34">
          <cell r="D34" t="str">
            <v>M/SR/215/1718</v>
          </cell>
          <cell r="E34">
            <v>43187</v>
          </cell>
          <cell r="F34">
            <v>3540</v>
          </cell>
          <cell r="H34" t="str">
            <v>Service</v>
          </cell>
        </row>
        <row r="35">
          <cell r="D35" t="str">
            <v>AIPL/TC/1218/16-17 C Form Q2</v>
          </cell>
          <cell r="E35">
            <v>42620</v>
          </cell>
          <cell r="G35">
            <v>9420</v>
          </cell>
        </row>
        <row r="36">
          <cell r="D36" t="str">
            <v>B/BR/-1543-/1819</v>
          </cell>
          <cell r="E36">
            <v>43284</v>
          </cell>
          <cell r="G36">
            <v>1000000</v>
          </cell>
        </row>
        <row r="37">
          <cell r="D37" t="str">
            <v>AIPL/CH/100/1617</v>
          </cell>
          <cell r="E37">
            <v>42548</v>
          </cell>
          <cell r="F37">
            <v>10350</v>
          </cell>
          <cell r="H37" t="str">
            <v>Service</v>
          </cell>
        </row>
        <row r="38">
          <cell r="D38" t="str">
            <v>P.O NO: PO/15-16/191</v>
          </cell>
          <cell r="E38">
            <v>42557</v>
          </cell>
          <cell r="G38">
            <v>4982</v>
          </cell>
        </row>
        <row r="39">
          <cell r="D39" t="str">
            <v>Po No:Po/16-17/178</v>
          </cell>
          <cell r="E39">
            <v>42630</v>
          </cell>
          <cell r="G39">
            <v>1505</v>
          </cell>
        </row>
        <row r="40">
          <cell r="D40" t="str">
            <v>AIPL/TC/2261/16-17 C Form Q4</v>
          </cell>
          <cell r="E40">
            <v>42744</v>
          </cell>
          <cell r="G40">
            <v>8055</v>
          </cell>
        </row>
        <row r="41">
          <cell r="D41" t="str">
            <v>AIPL/BR/-2842-/1718</v>
          </cell>
          <cell r="E41">
            <v>43020</v>
          </cell>
          <cell r="G41">
            <v>10340</v>
          </cell>
        </row>
        <row r="42">
          <cell r="D42" t="str">
            <v>B/S/1046/1718</v>
          </cell>
          <cell r="E42">
            <v>43021</v>
          </cell>
          <cell r="F42">
            <v>3203595.68</v>
          </cell>
          <cell r="H42" t="str">
            <v>Machine</v>
          </cell>
        </row>
        <row r="43">
          <cell r="D43" t="str">
            <v>B/S/1152/1718</v>
          </cell>
          <cell r="E43">
            <v>43033</v>
          </cell>
          <cell r="F43">
            <v>386804</v>
          </cell>
          <cell r="H43" t="str">
            <v>Sales</v>
          </cell>
        </row>
        <row r="44">
          <cell r="D44" t="str">
            <v>B/S/1258/1718</v>
          </cell>
          <cell r="E44">
            <v>43041</v>
          </cell>
          <cell r="F44">
            <v>1559.32</v>
          </cell>
          <cell r="H44" t="str">
            <v>Sales</v>
          </cell>
        </row>
        <row r="45">
          <cell r="D45" t="str">
            <v>AIPL/DN/-32-/1718</v>
          </cell>
          <cell r="E45">
            <v>43054</v>
          </cell>
          <cell r="F45">
            <v>60000</v>
          </cell>
          <cell r="H45" t="str">
            <v>Debit Note</v>
          </cell>
        </row>
        <row r="46">
          <cell r="D46" t="str">
            <v>AIPL/TC/RCT/3363/16-17</v>
          </cell>
          <cell r="E46">
            <v>42706</v>
          </cell>
          <cell r="G46">
            <v>4139</v>
          </cell>
        </row>
        <row r="47">
          <cell r="D47" t="str">
            <v>AIPL/B/616/1617</v>
          </cell>
          <cell r="E47">
            <v>42794</v>
          </cell>
          <cell r="F47">
            <v>5175</v>
          </cell>
          <cell r="H47" t="str">
            <v>Service</v>
          </cell>
        </row>
        <row r="48">
          <cell r="D48">
            <v>1904</v>
          </cell>
          <cell r="E48">
            <v>41729</v>
          </cell>
          <cell r="G48">
            <v>10000</v>
          </cell>
        </row>
        <row r="49">
          <cell r="D49" t="str">
            <v>B/S/1338/1718</v>
          </cell>
          <cell r="E49">
            <v>43047</v>
          </cell>
          <cell r="F49">
            <v>89.56</v>
          </cell>
          <cell r="H49" t="str">
            <v>Sales</v>
          </cell>
        </row>
        <row r="50">
          <cell r="D50" t="str">
            <v>B/SR/269/1819</v>
          </cell>
          <cell r="E50">
            <v>43305</v>
          </cell>
          <cell r="F50">
            <v>5310</v>
          </cell>
          <cell r="H50" t="str">
            <v>Service</v>
          </cell>
        </row>
        <row r="51">
          <cell r="D51" t="str">
            <v>B/BR/-2890-/1819</v>
          </cell>
          <cell r="E51">
            <v>43368</v>
          </cell>
          <cell r="G51">
            <v>132351.12</v>
          </cell>
        </row>
        <row r="52">
          <cell r="D52" t="str">
            <v>AIPL/TC/CEX/50/16-17-PDC26</v>
          </cell>
          <cell r="E52">
            <v>42613</v>
          </cell>
          <cell r="F52">
            <v>213283</v>
          </cell>
          <cell r="H52" t="str">
            <v>Machine</v>
          </cell>
        </row>
        <row r="53">
          <cell r="D53" t="str">
            <v>AIPL/TC/CEX/50/16-17-PDC27</v>
          </cell>
          <cell r="E53">
            <v>42613</v>
          </cell>
          <cell r="F53">
            <v>213283</v>
          </cell>
          <cell r="H53" t="str">
            <v>Machine</v>
          </cell>
        </row>
        <row r="54">
          <cell r="D54" t="str">
            <v>AIPL/TC/CEX/50/16-17-PDC28</v>
          </cell>
          <cell r="E54">
            <v>42613</v>
          </cell>
          <cell r="F54">
            <v>213283</v>
          </cell>
          <cell r="H54" t="str">
            <v>Machine</v>
          </cell>
        </row>
        <row r="55">
          <cell r="D55" t="str">
            <v>AIPL/TC/CEX/50/16-17-PDC29</v>
          </cell>
          <cell r="E55">
            <v>42613</v>
          </cell>
          <cell r="F55">
            <v>213283</v>
          </cell>
          <cell r="H55" t="str">
            <v>Machine</v>
          </cell>
        </row>
        <row r="56">
          <cell r="D56" t="str">
            <v>AIPL/TC/CEX/50/16-17-PDC30</v>
          </cell>
          <cell r="E56">
            <v>42613</v>
          </cell>
          <cell r="F56">
            <v>213283</v>
          </cell>
          <cell r="H56" t="str">
            <v>Machine</v>
          </cell>
        </row>
        <row r="57">
          <cell r="D57" t="str">
            <v>AIPL/TC/CEX/50/16-17-PDC31</v>
          </cell>
          <cell r="E57">
            <v>42613</v>
          </cell>
          <cell r="F57">
            <v>213283</v>
          </cell>
          <cell r="H57" t="str">
            <v>Machine</v>
          </cell>
        </row>
        <row r="58">
          <cell r="D58" t="str">
            <v>AIPL/TC/CEX/50/16-17-PDC32</v>
          </cell>
          <cell r="E58">
            <v>42613</v>
          </cell>
          <cell r="F58">
            <v>213283</v>
          </cell>
          <cell r="H58" t="str">
            <v>Machine</v>
          </cell>
        </row>
        <row r="59">
          <cell r="D59" t="str">
            <v>AIPL/TC/CEX/50/16-17-PDC33</v>
          </cell>
          <cell r="E59">
            <v>42613</v>
          </cell>
          <cell r="F59">
            <v>213283</v>
          </cell>
          <cell r="H59" t="str">
            <v>Machine</v>
          </cell>
        </row>
        <row r="60">
          <cell r="D60" t="str">
            <v>AIPL/TC/CEX/50/16-17-PDC34</v>
          </cell>
          <cell r="E60">
            <v>42613</v>
          </cell>
          <cell r="F60">
            <v>213283</v>
          </cell>
          <cell r="H60" t="str">
            <v>Machine</v>
          </cell>
        </row>
        <row r="61">
          <cell r="D61" t="str">
            <v>AIPL/TC/CEX/50/16-17-PDC35</v>
          </cell>
          <cell r="E61">
            <v>42613</v>
          </cell>
          <cell r="F61">
            <v>213283</v>
          </cell>
          <cell r="H61" t="str">
            <v>Machine</v>
          </cell>
        </row>
        <row r="62">
          <cell r="D62" t="str">
            <v>AIPL/TC/CEX/50/16-17-PDC36</v>
          </cell>
          <cell r="E62">
            <v>42613</v>
          </cell>
          <cell r="F62">
            <v>213283</v>
          </cell>
          <cell r="H62" t="str">
            <v>Machine</v>
          </cell>
        </row>
        <row r="63">
          <cell r="D63" t="str">
            <v>Stamp Duty for Hypo</v>
          </cell>
          <cell r="E63">
            <v>42628</v>
          </cell>
          <cell r="F63">
            <v>15356</v>
          </cell>
          <cell r="H63" t="str">
            <v>Debit Note</v>
          </cell>
        </row>
        <row r="64">
          <cell r="D64" t="str">
            <v>Po No: 229,</v>
          </cell>
          <cell r="E64">
            <v>42635</v>
          </cell>
          <cell r="G64">
            <v>7012</v>
          </cell>
        </row>
        <row r="65">
          <cell r="D65" t="str">
            <v>AIPL/TC/DN/70/16-17</v>
          </cell>
          <cell r="E65">
            <v>42744</v>
          </cell>
          <cell r="F65">
            <v>40307</v>
          </cell>
          <cell r="H65" t="str">
            <v>Debit Note</v>
          </cell>
        </row>
        <row r="66">
          <cell r="D66" t="str">
            <v>AIPL/TC/2446/16-17- C Form 4Q</v>
          </cell>
          <cell r="E66">
            <v>42767</v>
          </cell>
          <cell r="G66">
            <v>739</v>
          </cell>
        </row>
        <row r="67">
          <cell r="D67" t="str">
            <v>B/S/1939/1718</v>
          </cell>
          <cell r="E67">
            <v>43098</v>
          </cell>
          <cell r="F67">
            <v>212.4</v>
          </cell>
          <cell r="H67" t="str">
            <v>Sales</v>
          </cell>
        </row>
        <row r="68">
          <cell r="D68" t="str">
            <v>B/SR/343/1819</v>
          </cell>
          <cell r="E68">
            <v>43349</v>
          </cell>
          <cell r="F68">
            <v>7080</v>
          </cell>
          <cell r="H68" t="str">
            <v>Service</v>
          </cell>
        </row>
        <row r="69">
          <cell r="D69" t="str">
            <v>B/BR/-2688-/1819</v>
          </cell>
          <cell r="E69">
            <v>43353</v>
          </cell>
          <cell r="G69">
            <v>86145</v>
          </cell>
        </row>
        <row r="70">
          <cell r="D70" t="str">
            <v>B/BR/-2781-/1819</v>
          </cell>
          <cell r="E70">
            <v>43360</v>
          </cell>
          <cell r="G70">
            <v>1000000</v>
          </cell>
        </row>
        <row r="71">
          <cell r="D71" t="str">
            <v>B/BR/-2986-/1819</v>
          </cell>
          <cell r="E71">
            <v>43371</v>
          </cell>
          <cell r="G71">
            <v>2000000</v>
          </cell>
        </row>
        <row r="72">
          <cell r="D72" t="str">
            <v>B/DN/-22-/1819</v>
          </cell>
          <cell r="E72">
            <v>43320</v>
          </cell>
          <cell r="F72">
            <v>3691</v>
          </cell>
          <cell r="H72" t="str">
            <v>Debit Note</v>
          </cell>
        </row>
        <row r="73">
          <cell r="D73" t="str">
            <v>B/BR/-2847-/1819</v>
          </cell>
          <cell r="E73">
            <v>43364</v>
          </cell>
          <cell r="G73">
            <v>400000</v>
          </cell>
        </row>
        <row r="74">
          <cell r="D74" t="str">
            <v>AIPL/TC/D/0567/15-16</v>
          </cell>
          <cell r="E74">
            <v>42269</v>
          </cell>
          <cell r="F74">
            <v>2183</v>
          </cell>
          <cell r="H74" t="str">
            <v>Sales</v>
          </cell>
        </row>
        <row r="75">
          <cell r="D75" t="str">
            <v>AIPL/TC/1551/16-17 C Form Q3</v>
          </cell>
          <cell r="E75">
            <v>42664</v>
          </cell>
          <cell r="G75">
            <v>1392</v>
          </cell>
        </row>
        <row r="76">
          <cell r="D76" t="str">
            <v>3463/14-15</v>
          </cell>
          <cell r="E76">
            <v>41985</v>
          </cell>
          <cell r="G76">
            <v>3624</v>
          </cell>
        </row>
        <row r="77">
          <cell r="D77" t="str">
            <v>B/BR/-2785-/1819</v>
          </cell>
          <cell r="E77">
            <v>43360</v>
          </cell>
          <cell r="G77">
            <v>10978.32</v>
          </cell>
        </row>
        <row r="78">
          <cell r="D78" t="str">
            <v>AIPL/TC/D/0282/15-16 C FORM Q2</v>
          </cell>
          <cell r="E78">
            <v>42223</v>
          </cell>
          <cell r="G78">
            <v>52158</v>
          </cell>
        </row>
        <row r="79">
          <cell r="D79" t="str">
            <v>AIPL/SS/TC/2055/14-15 C Form Q4 Received</v>
          </cell>
          <cell r="E79">
            <v>42389</v>
          </cell>
          <cell r="G79">
            <v>9135</v>
          </cell>
        </row>
        <row r="80">
          <cell r="D80" t="str">
            <v>F/AMC/10/1718</v>
          </cell>
          <cell r="E80">
            <v>43099</v>
          </cell>
          <cell r="F80">
            <v>14160</v>
          </cell>
          <cell r="H80" t="str">
            <v>Service</v>
          </cell>
        </row>
        <row r="81">
          <cell r="D81" t="str">
            <v>AIPL/SS/TC/1195/14-15</v>
          </cell>
          <cell r="E81">
            <v>42216</v>
          </cell>
          <cell r="F81">
            <v>24434</v>
          </cell>
          <cell r="H81" t="str">
            <v>Sales</v>
          </cell>
        </row>
        <row r="82">
          <cell r="D82" t="str">
            <v>B/SR/384/1718</v>
          </cell>
          <cell r="E82">
            <v>43123</v>
          </cell>
          <cell r="F82">
            <v>37760</v>
          </cell>
          <cell r="H82" t="str">
            <v>Service</v>
          </cell>
        </row>
        <row r="83">
          <cell r="D83" t="str">
            <v>B/SR/390/1718</v>
          </cell>
          <cell r="E83">
            <v>43123</v>
          </cell>
          <cell r="F83">
            <v>15635</v>
          </cell>
          <cell r="H83" t="str">
            <v>Service</v>
          </cell>
        </row>
        <row r="84">
          <cell r="D84" t="str">
            <v>AIPL/BR/-4483-/1718</v>
          </cell>
          <cell r="E84">
            <v>43129</v>
          </cell>
          <cell r="G84">
            <v>16328</v>
          </cell>
        </row>
        <row r="85">
          <cell r="D85" t="str">
            <v>B/S/2299/1718</v>
          </cell>
          <cell r="E85">
            <v>43133</v>
          </cell>
          <cell r="F85">
            <v>11035.5</v>
          </cell>
          <cell r="H85" t="str">
            <v>Sales</v>
          </cell>
        </row>
        <row r="86">
          <cell r="D86" t="str">
            <v>AIPL/BR/-5270-/1718</v>
          </cell>
          <cell r="E86">
            <v>43171</v>
          </cell>
          <cell r="G86">
            <v>48104</v>
          </cell>
        </row>
        <row r="87">
          <cell r="D87" t="str">
            <v>B/AMC/11/1819</v>
          </cell>
          <cell r="E87">
            <v>43363</v>
          </cell>
          <cell r="F87">
            <v>47200</v>
          </cell>
          <cell r="H87" t="str">
            <v>Service</v>
          </cell>
        </row>
        <row r="88">
          <cell r="D88" t="str">
            <v>F/SR/367/1819</v>
          </cell>
          <cell r="E88">
            <v>43363</v>
          </cell>
          <cell r="F88">
            <v>4425</v>
          </cell>
          <cell r="H88" t="str">
            <v>Service</v>
          </cell>
        </row>
        <row r="89">
          <cell r="D89" t="str">
            <v>AIPL/BR/-3262-/1718</v>
          </cell>
          <cell r="E89">
            <v>43052</v>
          </cell>
          <cell r="G89">
            <v>2610</v>
          </cell>
        </row>
        <row r="90">
          <cell r="D90" t="str">
            <v>AIPL/TC/RCT/4451/16-17</v>
          </cell>
          <cell r="E90">
            <v>42775</v>
          </cell>
          <cell r="G90">
            <v>1157</v>
          </cell>
        </row>
        <row r="91">
          <cell r="D91" t="str">
            <v>AIPL/TC/2556/16-17 C Form Q4</v>
          </cell>
          <cell r="E91">
            <v>42779</v>
          </cell>
          <cell r="G91">
            <v>3213</v>
          </cell>
        </row>
        <row r="92">
          <cell r="D92" t="str">
            <v>AIPL/BR/-705-/1718</v>
          </cell>
          <cell r="E92">
            <v>42878</v>
          </cell>
          <cell r="G92">
            <v>40374.959999999999</v>
          </cell>
        </row>
        <row r="93">
          <cell r="D93" t="str">
            <v>AIPL/BR/-2849-/1718</v>
          </cell>
          <cell r="E93">
            <v>43020</v>
          </cell>
          <cell r="G93">
            <v>9439.08</v>
          </cell>
        </row>
        <row r="94">
          <cell r="D94" t="str">
            <v>F/SR/196/1718</v>
          </cell>
          <cell r="E94">
            <v>43061</v>
          </cell>
          <cell r="F94">
            <v>2103.94</v>
          </cell>
          <cell r="H94" t="str">
            <v>Service</v>
          </cell>
        </row>
        <row r="95">
          <cell r="D95" t="str">
            <v>B/S/34/1819</v>
          </cell>
          <cell r="E95">
            <v>43196</v>
          </cell>
          <cell r="F95">
            <v>6300</v>
          </cell>
          <cell r="H95" t="str">
            <v>Sales</v>
          </cell>
        </row>
        <row r="96">
          <cell r="D96" t="str">
            <v>B/S/93/1819</v>
          </cell>
          <cell r="E96">
            <v>43200</v>
          </cell>
          <cell r="F96">
            <v>16328.84</v>
          </cell>
          <cell r="H96" t="str">
            <v>Sales</v>
          </cell>
        </row>
        <row r="97">
          <cell r="D97" t="str">
            <v>F/SR/86/1819</v>
          </cell>
          <cell r="E97">
            <v>43230</v>
          </cell>
          <cell r="F97">
            <v>19755.560000000001</v>
          </cell>
          <cell r="H97" t="str">
            <v>Service</v>
          </cell>
        </row>
        <row r="98">
          <cell r="D98" t="str">
            <v>F/SR/70/1819</v>
          </cell>
          <cell r="E98">
            <v>43230</v>
          </cell>
          <cell r="F98">
            <v>42852.88</v>
          </cell>
          <cell r="H98" t="str">
            <v>Service</v>
          </cell>
        </row>
        <row r="99">
          <cell r="D99" t="str">
            <v>F/SR/159/1819</v>
          </cell>
          <cell r="E99">
            <v>43273</v>
          </cell>
          <cell r="F99">
            <v>64540.1</v>
          </cell>
          <cell r="H99" t="str">
            <v>Service</v>
          </cell>
        </row>
        <row r="100">
          <cell r="D100" t="str">
            <v>B/BR/-2531-/1819</v>
          </cell>
          <cell r="E100">
            <v>43343</v>
          </cell>
          <cell r="G100">
            <v>118299</v>
          </cell>
        </row>
        <row r="101">
          <cell r="D101" t="str">
            <v>F/SR/343/1819</v>
          </cell>
          <cell r="E101">
            <v>43361</v>
          </cell>
          <cell r="F101">
            <v>21583.38</v>
          </cell>
          <cell r="H101" t="str">
            <v>Service</v>
          </cell>
        </row>
        <row r="102">
          <cell r="D102" t="str">
            <v>AIPL/BR/-1763-/1718</v>
          </cell>
          <cell r="E102">
            <v>42944</v>
          </cell>
          <cell r="G102">
            <v>11435</v>
          </cell>
        </row>
        <row r="103">
          <cell r="D103" t="str">
            <v>B/S/793/1718</v>
          </cell>
          <cell r="E103">
            <v>42999</v>
          </cell>
          <cell r="F103">
            <v>1818.72</v>
          </cell>
          <cell r="H103" t="str">
            <v>Sales</v>
          </cell>
        </row>
        <row r="104">
          <cell r="D104" t="str">
            <v>AIPL/BR/-3478-/1718</v>
          </cell>
          <cell r="E104">
            <v>43066</v>
          </cell>
          <cell r="G104">
            <v>33372</v>
          </cell>
        </row>
        <row r="105">
          <cell r="D105" t="str">
            <v>M/SR/106/1718</v>
          </cell>
          <cell r="E105">
            <v>43088</v>
          </cell>
          <cell r="F105">
            <v>7080</v>
          </cell>
          <cell r="H105" t="str">
            <v>Service</v>
          </cell>
        </row>
        <row r="106">
          <cell r="D106" t="str">
            <v>AIPL/DN/-39-/1718</v>
          </cell>
          <cell r="E106">
            <v>43108</v>
          </cell>
          <cell r="F106">
            <v>11510</v>
          </cell>
          <cell r="H106" t="str">
            <v>Debit Note</v>
          </cell>
        </row>
        <row r="107">
          <cell r="D107" t="str">
            <v>B/S/2146/1718</v>
          </cell>
          <cell r="E107">
            <v>43118</v>
          </cell>
          <cell r="F107">
            <v>15808.68</v>
          </cell>
          <cell r="H107" t="str">
            <v>Sales</v>
          </cell>
        </row>
        <row r="108">
          <cell r="D108" t="str">
            <v>M/SR/163/1718</v>
          </cell>
          <cell r="E108">
            <v>43160</v>
          </cell>
          <cell r="F108">
            <v>4500</v>
          </cell>
          <cell r="H108" t="str">
            <v>Service</v>
          </cell>
        </row>
        <row r="109">
          <cell r="D109" t="str">
            <v>M/SR/189/1718</v>
          </cell>
          <cell r="E109">
            <v>43174</v>
          </cell>
          <cell r="F109">
            <v>9000</v>
          </cell>
          <cell r="H109" t="str">
            <v>Service</v>
          </cell>
        </row>
        <row r="110">
          <cell r="D110" t="str">
            <v>M/SR/209/1718</v>
          </cell>
          <cell r="E110">
            <v>43185</v>
          </cell>
          <cell r="F110">
            <v>6000</v>
          </cell>
          <cell r="H110" t="str">
            <v>Service</v>
          </cell>
        </row>
        <row r="111">
          <cell r="D111" t="str">
            <v>B/S/152/1819</v>
          </cell>
          <cell r="E111">
            <v>43206</v>
          </cell>
          <cell r="F111">
            <v>56977</v>
          </cell>
          <cell r="H111" t="str">
            <v>Sales</v>
          </cell>
        </row>
        <row r="112">
          <cell r="D112" t="str">
            <v>M/SR/21/1819</v>
          </cell>
          <cell r="E112">
            <v>43220</v>
          </cell>
          <cell r="F112">
            <v>27500</v>
          </cell>
          <cell r="H112" t="str">
            <v>Service</v>
          </cell>
        </row>
        <row r="113">
          <cell r="D113" t="str">
            <v>B/BR/-1162-/1819</v>
          </cell>
          <cell r="E113">
            <v>43262</v>
          </cell>
          <cell r="G113">
            <v>23605</v>
          </cell>
        </row>
        <row r="114">
          <cell r="D114" t="str">
            <v>B/BR/-2227-/1819</v>
          </cell>
          <cell r="E114">
            <v>43325</v>
          </cell>
          <cell r="G114">
            <v>48431</v>
          </cell>
        </row>
        <row r="115">
          <cell r="D115" t="str">
            <v>AIPL/W/171/1213</v>
          </cell>
          <cell r="E115">
            <v>41729</v>
          </cell>
          <cell r="F115">
            <v>2809</v>
          </cell>
          <cell r="H115" t="str">
            <v>Service</v>
          </cell>
        </row>
        <row r="116">
          <cell r="D116" t="str">
            <v>AIPL/P/169/1415</v>
          </cell>
          <cell r="E116">
            <v>42038</v>
          </cell>
          <cell r="F116">
            <v>9832</v>
          </cell>
          <cell r="H116" t="str">
            <v>service</v>
          </cell>
        </row>
        <row r="117">
          <cell r="D117" t="str">
            <v>AIPL/P/200/1415</v>
          </cell>
          <cell r="E117">
            <v>42075</v>
          </cell>
          <cell r="F117">
            <v>11236</v>
          </cell>
          <cell r="H117" t="str">
            <v>service</v>
          </cell>
        </row>
        <row r="118">
          <cell r="D118" t="str">
            <v>AIPL/P/201/1516</v>
          </cell>
          <cell r="E118">
            <v>42352</v>
          </cell>
          <cell r="F118">
            <v>3435</v>
          </cell>
          <cell r="H118" t="str">
            <v>service</v>
          </cell>
        </row>
        <row r="119">
          <cell r="D119" t="str">
            <v>3168ser</v>
          </cell>
          <cell r="E119">
            <v>41729</v>
          </cell>
          <cell r="G119">
            <v>8428</v>
          </cell>
        </row>
        <row r="120">
          <cell r="D120" t="str">
            <v>1702/14-15</v>
          </cell>
          <cell r="E120">
            <v>42002</v>
          </cell>
          <cell r="G120">
            <v>2809</v>
          </cell>
        </row>
        <row r="121">
          <cell r="D121" t="str">
            <v>AIPL/B/243</v>
          </cell>
          <cell r="E121">
            <v>42060</v>
          </cell>
          <cell r="G121">
            <v>2809</v>
          </cell>
        </row>
        <row r="122">
          <cell r="D122" t="str">
            <v>B/SR/359/1718</v>
          </cell>
          <cell r="E122">
            <v>43097</v>
          </cell>
          <cell r="F122">
            <v>3540</v>
          </cell>
          <cell r="H122" t="str">
            <v>Service</v>
          </cell>
        </row>
        <row r="123">
          <cell r="D123" t="str">
            <v>B/SR/319/1819</v>
          </cell>
          <cell r="E123">
            <v>43336</v>
          </cell>
          <cell r="F123">
            <v>3540</v>
          </cell>
          <cell r="H123" t="str">
            <v>Service</v>
          </cell>
        </row>
        <row r="124">
          <cell r="D124" t="str">
            <v>AIPL/TC/P/1711/15-16-C Form 4Q</v>
          </cell>
          <cell r="E124">
            <v>42418</v>
          </cell>
          <cell r="G124">
            <v>8410</v>
          </cell>
        </row>
        <row r="125">
          <cell r="D125" t="str">
            <v>B/JV/-2788-/1819</v>
          </cell>
          <cell r="E125">
            <v>43363</v>
          </cell>
          <cell r="G125">
            <v>1400000</v>
          </cell>
        </row>
        <row r="126">
          <cell r="D126" t="str">
            <v>P.O NO: ALC/PO/03</v>
          </cell>
          <cell r="E126">
            <v>42735</v>
          </cell>
          <cell r="G126">
            <v>236</v>
          </cell>
        </row>
        <row r="127">
          <cell r="D127" t="str">
            <v>AIPL/TC/RCT/4347/16-17</v>
          </cell>
          <cell r="E127">
            <v>42770</v>
          </cell>
          <cell r="G127">
            <v>942</v>
          </cell>
        </row>
        <row r="128">
          <cell r="D128" t="str">
            <v>AIPL/TC/D/0613/15-16 C Form Q2</v>
          </cell>
          <cell r="E128">
            <v>42275</v>
          </cell>
          <cell r="G128">
            <v>547</v>
          </cell>
        </row>
        <row r="129">
          <cell r="D129">
            <v>954</v>
          </cell>
          <cell r="E129">
            <v>41729</v>
          </cell>
          <cell r="G129">
            <v>4079</v>
          </cell>
        </row>
        <row r="130">
          <cell r="D130" t="str">
            <v>M/SR/1/1819</v>
          </cell>
          <cell r="E130">
            <v>43206</v>
          </cell>
          <cell r="F130">
            <v>11505</v>
          </cell>
          <cell r="H130" t="str">
            <v>Service</v>
          </cell>
        </row>
        <row r="131">
          <cell r="D131" t="str">
            <v>M/SR/12/1819</v>
          </cell>
          <cell r="E131">
            <v>43218</v>
          </cell>
          <cell r="F131">
            <v>3540</v>
          </cell>
          <cell r="H131" t="str">
            <v>Service</v>
          </cell>
        </row>
        <row r="132">
          <cell r="D132" t="str">
            <v>M/SR/31/1819</v>
          </cell>
          <cell r="E132">
            <v>43248</v>
          </cell>
          <cell r="F132">
            <v>6195</v>
          </cell>
          <cell r="H132" t="str">
            <v>Service</v>
          </cell>
        </row>
        <row r="133">
          <cell r="D133" t="str">
            <v>AMC910</v>
          </cell>
          <cell r="E133">
            <v>41729</v>
          </cell>
          <cell r="G133">
            <v>1460</v>
          </cell>
        </row>
        <row r="134">
          <cell r="D134" t="str">
            <v>AIPL/BR/-3954-/1718</v>
          </cell>
          <cell r="E134">
            <v>43096</v>
          </cell>
          <cell r="G134">
            <v>14114.69</v>
          </cell>
        </row>
        <row r="135">
          <cell r="D135" t="str">
            <v>B/SR/148/1819</v>
          </cell>
          <cell r="E135">
            <v>43246</v>
          </cell>
          <cell r="F135">
            <v>5310</v>
          </cell>
          <cell r="H135" t="str">
            <v>Service</v>
          </cell>
        </row>
        <row r="136">
          <cell r="D136" t="str">
            <v>B/SR/156/1819</v>
          </cell>
          <cell r="E136">
            <v>43255</v>
          </cell>
          <cell r="F136">
            <v>8850</v>
          </cell>
          <cell r="H136" t="str">
            <v>Service</v>
          </cell>
        </row>
        <row r="137">
          <cell r="D137" t="str">
            <v>B/SR/368/1819</v>
          </cell>
          <cell r="E137">
            <v>43364</v>
          </cell>
          <cell r="F137">
            <v>10620</v>
          </cell>
          <cell r="H137" t="str">
            <v>Service</v>
          </cell>
        </row>
        <row r="138">
          <cell r="D138" t="str">
            <v>AIPL/TC/RCT/4388/16-17</v>
          </cell>
          <cell r="E138">
            <v>42773</v>
          </cell>
          <cell r="G138">
            <v>10596</v>
          </cell>
        </row>
        <row r="139">
          <cell r="D139" t="str">
            <v>AIPL/TC/244/1718</v>
          </cell>
          <cell r="E139">
            <v>42857</v>
          </cell>
          <cell r="F139">
            <v>9439</v>
          </cell>
          <cell r="H139" t="str">
            <v>Sales</v>
          </cell>
        </row>
        <row r="140">
          <cell r="D140" t="str">
            <v>M/AMC/13/1718</v>
          </cell>
          <cell r="E140">
            <v>43151</v>
          </cell>
          <cell r="F140">
            <v>2757</v>
          </cell>
          <cell r="H140" t="str">
            <v>Service</v>
          </cell>
        </row>
        <row r="141">
          <cell r="D141" t="str">
            <v>B/BR/-2826-/1819</v>
          </cell>
          <cell r="E141">
            <v>43362</v>
          </cell>
          <cell r="G141">
            <v>88363</v>
          </cell>
        </row>
        <row r="142">
          <cell r="D142" t="str">
            <v>AIPL/TC/EB/4/16-17</v>
          </cell>
          <cell r="E142">
            <v>42600</v>
          </cell>
          <cell r="G142">
            <v>90000</v>
          </cell>
        </row>
        <row r="143">
          <cell r="D143" t="str">
            <v>AIPL/TC/EB/3/16-17</v>
          </cell>
          <cell r="E143">
            <v>42705</v>
          </cell>
          <cell r="G143">
            <v>62000</v>
          </cell>
        </row>
        <row r="144">
          <cell r="D144" t="str">
            <v>B/BR/-2929-/1819</v>
          </cell>
          <cell r="E144">
            <v>43369</v>
          </cell>
          <cell r="G144">
            <v>6340</v>
          </cell>
        </row>
        <row r="145">
          <cell r="D145" t="str">
            <v>CH/SR/199/1819</v>
          </cell>
          <cell r="E145">
            <v>43346</v>
          </cell>
          <cell r="F145">
            <v>3540</v>
          </cell>
          <cell r="H145" t="str">
            <v>Service</v>
          </cell>
        </row>
        <row r="146">
          <cell r="D146" t="str">
            <v>AIPL/P/86/1617</v>
          </cell>
          <cell r="E146">
            <v>42579</v>
          </cell>
          <cell r="F146">
            <v>675</v>
          </cell>
          <cell r="H146" t="str">
            <v>service</v>
          </cell>
        </row>
        <row r="147">
          <cell r="D147" t="str">
            <v>AIPL/P/93/1617</v>
          </cell>
          <cell r="E147">
            <v>42600</v>
          </cell>
          <cell r="F147">
            <v>3450</v>
          </cell>
          <cell r="H147" t="str">
            <v>service</v>
          </cell>
        </row>
        <row r="148">
          <cell r="D148" t="str">
            <v>CB/SR/42/1819</v>
          </cell>
          <cell r="E148">
            <v>43333</v>
          </cell>
          <cell r="F148">
            <v>9912</v>
          </cell>
          <cell r="H148" t="str">
            <v>Service</v>
          </cell>
        </row>
        <row r="149">
          <cell r="D149" t="str">
            <v>AIPL/SS/026/2014-15</v>
          </cell>
          <cell r="E149">
            <v>41972</v>
          </cell>
          <cell r="F149">
            <v>9802</v>
          </cell>
          <cell r="H149" t="str">
            <v>Sales</v>
          </cell>
        </row>
        <row r="150">
          <cell r="D150" t="str">
            <v>Misc Credit</v>
          </cell>
          <cell r="E150">
            <v>42335</v>
          </cell>
          <cell r="G150">
            <v>3596</v>
          </cell>
        </row>
        <row r="151">
          <cell r="D151" t="str">
            <v>AIPL/TC/RCT/4348/16-17</v>
          </cell>
          <cell r="E151">
            <v>42770</v>
          </cell>
          <cell r="G151">
            <v>2354</v>
          </cell>
        </row>
        <row r="152">
          <cell r="D152">
            <v>3289</v>
          </cell>
          <cell r="E152">
            <v>41729</v>
          </cell>
          <cell r="G152">
            <v>623</v>
          </cell>
        </row>
        <row r="153">
          <cell r="D153" t="str">
            <v>F/SR/157/1819</v>
          </cell>
          <cell r="E153">
            <v>43271</v>
          </cell>
          <cell r="F153">
            <v>7080</v>
          </cell>
          <cell r="H153" t="str">
            <v>Service</v>
          </cell>
        </row>
        <row r="154">
          <cell r="D154" t="str">
            <v>P/SR/57/1718</v>
          </cell>
          <cell r="E154">
            <v>42837</v>
          </cell>
          <cell r="F154">
            <v>3540</v>
          </cell>
          <cell r="H154" t="str">
            <v>Service</v>
          </cell>
        </row>
        <row r="155">
          <cell r="D155" t="str">
            <v>P/SR/90/1718</v>
          </cell>
          <cell r="E155">
            <v>42837</v>
          </cell>
          <cell r="F155">
            <v>3540</v>
          </cell>
          <cell r="H155" t="str">
            <v>Service</v>
          </cell>
        </row>
        <row r="156">
          <cell r="D156" t="str">
            <v>AIPL/BR/-209-/1718</v>
          </cell>
          <cell r="E156">
            <v>42840</v>
          </cell>
          <cell r="G156">
            <v>578</v>
          </cell>
        </row>
        <row r="157">
          <cell r="D157" t="str">
            <v>PO NO ASMU/12-13/07</v>
          </cell>
          <cell r="E157">
            <v>41729</v>
          </cell>
          <cell r="G157">
            <v>1000</v>
          </cell>
        </row>
        <row r="158">
          <cell r="D158" t="str">
            <v>AIPL/BR/-4582-/1718</v>
          </cell>
          <cell r="E158">
            <v>43133</v>
          </cell>
          <cell r="G158">
            <v>12390</v>
          </cell>
        </row>
        <row r="159">
          <cell r="D159" t="str">
            <v>B/S/2820/1718</v>
          </cell>
          <cell r="E159">
            <v>43175</v>
          </cell>
          <cell r="F159">
            <v>342.32</v>
          </cell>
          <cell r="H159" t="str">
            <v>Sales</v>
          </cell>
        </row>
        <row r="160">
          <cell r="D160" t="str">
            <v>B/BR/-2332-/1819</v>
          </cell>
          <cell r="E160">
            <v>43332</v>
          </cell>
          <cell r="G160">
            <v>1800000</v>
          </cell>
        </row>
        <row r="161">
          <cell r="D161" t="str">
            <v>F/SR/315/1819</v>
          </cell>
          <cell r="E161">
            <v>43337</v>
          </cell>
          <cell r="F161">
            <v>3225</v>
          </cell>
          <cell r="H161" t="str">
            <v>Service</v>
          </cell>
        </row>
        <row r="162">
          <cell r="D162" t="str">
            <v>B/BR/-2643-/1819</v>
          </cell>
          <cell r="E162">
            <v>43350</v>
          </cell>
          <cell r="G162">
            <v>55707</v>
          </cell>
        </row>
        <row r="163">
          <cell r="D163" t="str">
            <v>B/BR/-2938-/1819</v>
          </cell>
          <cell r="E163">
            <v>43369</v>
          </cell>
          <cell r="G163">
            <v>14773.2</v>
          </cell>
        </row>
        <row r="164">
          <cell r="D164" t="str">
            <v>AIPL/V/23/1617</v>
          </cell>
          <cell r="E164">
            <v>42490</v>
          </cell>
          <cell r="F164">
            <v>133</v>
          </cell>
          <cell r="H164" t="str">
            <v>Service</v>
          </cell>
        </row>
        <row r="165">
          <cell r="D165" t="str">
            <v>B/S/950/1718</v>
          </cell>
          <cell r="E165">
            <v>43013</v>
          </cell>
          <cell r="F165">
            <v>557.48</v>
          </cell>
          <cell r="H165" t="str">
            <v>Sales</v>
          </cell>
        </row>
        <row r="166">
          <cell r="D166" t="str">
            <v>V/SR/113/1819</v>
          </cell>
          <cell r="E166">
            <v>43362</v>
          </cell>
          <cell r="F166">
            <v>5310</v>
          </cell>
          <cell r="H166" t="str">
            <v>Service</v>
          </cell>
        </row>
        <row r="167">
          <cell r="D167" t="str">
            <v>V/SR/124/1819</v>
          </cell>
          <cell r="E167">
            <v>43369</v>
          </cell>
          <cell r="F167">
            <v>5310</v>
          </cell>
          <cell r="H167" t="str">
            <v>Service</v>
          </cell>
        </row>
        <row r="168">
          <cell r="D168" t="str">
            <v>B/BR/-404-/1819</v>
          </cell>
          <cell r="E168">
            <v>43214</v>
          </cell>
          <cell r="G168">
            <v>60</v>
          </cell>
        </row>
        <row r="169">
          <cell r="D169" t="str">
            <v>B/BR/-2960-/1819</v>
          </cell>
          <cell r="E169">
            <v>43370</v>
          </cell>
          <cell r="G169">
            <v>690</v>
          </cell>
        </row>
        <row r="170">
          <cell r="D170" t="str">
            <v>B/SR/398/1819</v>
          </cell>
          <cell r="E170">
            <v>43374</v>
          </cell>
          <cell r="F170">
            <v>5310</v>
          </cell>
          <cell r="H170" t="str">
            <v>Service</v>
          </cell>
        </row>
        <row r="171">
          <cell r="D171" t="str">
            <v>B/SR/400/1819</v>
          </cell>
          <cell r="E171">
            <v>43374</v>
          </cell>
          <cell r="F171">
            <v>7080</v>
          </cell>
          <cell r="H171" t="str">
            <v>Service</v>
          </cell>
        </row>
        <row r="172">
          <cell r="D172" t="str">
            <v>B/SR/326/1819</v>
          </cell>
          <cell r="E172">
            <v>43346</v>
          </cell>
          <cell r="F172">
            <v>5310</v>
          </cell>
          <cell r="H172" t="str">
            <v>Service</v>
          </cell>
        </row>
        <row r="173">
          <cell r="D173" t="str">
            <v>B/SR/340/1819</v>
          </cell>
          <cell r="E173">
            <v>43349</v>
          </cell>
          <cell r="F173">
            <v>5310</v>
          </cell>
          <cell r="H173" t="str">
            <v>Service</v>
          </cell>
        </row>
        <row r="174">
          <cell r="D174" t="str">
            <v>B/SR/359/1819</v>
          </cell>
          <cell r="E174">
            <v>43364</v>
          </cell>
          <cell r="F174">
            <v>9440</v>
          </cell>
          <cell r="H174" t="str">
            <v>Service</v>
          </cell>
        </row>
        <row r="175">
          <cell r="D175" t="str">
            <v>B/S/700/1718</v>
          </cell>
          <cell r="E175">
            <v>42993</v>
          </cell>
          <cell r="F175">
            <v>481506.82</v>
          </cell>
          <cell r="H175" t="str">
            <v>Sales</v>
          </cell>
        </row>
        <row r="176">
          <cell r="D176" t="str">
            <v>B/S/882/1718</v>
          </cell>
          <cell r="E176">
            <v>43005</v>
          </cell>
          <cell r="F176">
            <v>755136</v>
          </cell>
          <cell r="H176" t="str">
            <v>Sales</v>
          </cell>
        </row>
        <row r="177">
          <cell r="D177" t="str">
            <v>B/S/990/1718</v>
          </cell>
          <cell r="E177">
            <v>43018</v>
          </cell>
          <cell r="F177">
            <v>604537.59999999998</v>
          </cell>
          <cell r="H177" t="str">
            <v>Sales</v>
          </cell>
        </row>
        <row r="178">
          <cell r="D178" t="str">
            <v>AIPL/DN/-30-/1718</v>
          </cell>
          <cell r="E178">
            <v>43034</v>
          </cell>
          <cell r="F178">
            <v>9290</v>
          </cell>
          <cell r="H178" t="str">
            <v>Debit Note</v>
          </cell>
        </row>
        <row r="179">
          <cell r="D179" t="str">
            <v>B/S/Mach/115/1819</v>
          </cell>
          <cell r="E179">
            <v>43361</v>
          </cell>
          <cell r="F179">
            <v>38454538.079999998</v>
          </cell>
          <cell r="H179" t="str">
            <v>Machine</v>
          </cell>
        </row>
        <row r="180">
          <cell r="D180" t="str">
            <v>P/SR/107/1819</v>
          </cell>
          <cell r="E180">
            <v>43364</v>
          </cell>
          <cell r="F180">
            <v>3540</v>
          </cell>
          <cell r="H180" t="str">
            <v>Service</v>
          </cell>
        </row>
        <row r="181">
          <cell r="D181" t="str">
            <v>P/SR/109/1819</v>
          </cell>
          <cell r="E181">
            <v>43364</v>
          </cell>
          <cell r="F181">
            <v>3540</v>
          </cell>
          <cell r="H181" t="str">
            <v>Service</v>
          </cell>
        </row>
        <row r="182">
          <cell r="D182" t="str">
            <v>B/DN/-29-/1819</v>
          </cell>
          <cell r="E182">
            <v>43368</v>
          </cell>
          <cell r="F182">
            <v>75469</v>
          </cell>
          <cell r="H182" t="str">
            <v>Debit Note</v>
          </cell>
        </row>
        <row r="183">
          <cell r="D183" t="str">
            <v>P/SR/121/1819</v>
          </cell>
          <cell r="E183">
            <v>43372</v>
          </cell>
          <cell r="F183">
            <v>12744</v>
          </cell>
          <cell r="H183" t="str">
            <v>Service</v>
          </cell>
        </row>
        <row r="184">
          <cell r="D184" t="str">
            <v>P/SR/98/1819</v>
          </cell>
          <cell r="E184">
            <v>43347</v>
          </cell>
          <cell r="F184">
            <v>5310</v>
          </cell>
          <cell r="H184" t="str">
            <v>Service</v>
          </cell>
        </row>
        <row r="185">
          <cell r="D185" t="str">
            <v>M/SR/213/1718</v>
          </cell>
          <cell r="E185">
            <v>43185</v>
          </cell>
          <cell r="F185">
            <v>3860</v>
          </cell>
          <cell r="H185" t="str">
            <v>Service</v>
          </cell>
        </row>
        <row r="186">
          <cell r="D186" t="str">
            <v>M/SR/219/1718</v>
          </cell>
          <cell r="E186">
            <v>43190</v>
          </cell>
          <cell r="F186">
            <v>10974</v>
          </cell>
          <cell r="H186" t="str">
            <v>Service</v>
          </cell>
        </row>
        <row r="187">
          <cell r="D187" t="str">
            <v>F/SR/534/1718</v>
          </cell>
          <cell r="E187">
            <v>43181</v>
          </cell>
          <cell r="F187">
            <v>5121</v>
          </cell>
          <cell r="H187" t="str">
            <v>Service</v>
          </cell>
        </row>
        <row r="188">
          <cell r="D188" t="str">
            <v>F/SR/400/1819</v>
          </cell>
          <cell r="E188">
            <v>43368</v>
          </cell>
          <cell r="F188">
            <v>12390</v>
          </cell>
          <cell r="H188" t="str">
            <v>Service</v>
          </cell>
        </row>
        <row r="189">
          <cell r="D189" t="str">
            <v>F/SR/401/1819</v>
          </cell>
          <cell r="E189">
            <v>43368</v>
          </cell>
          <cell r="F189">
            <v>5310</v>
          </cell>
          <cell r="H189" t="str">
            <v>Service</v>
          </cell>
        </row>
        <row r="190">
          <cell r="D190" t="str">
            <v>B/BR/-2947-/1819</v>
          </cell>
          <cell r="E190">
            <v>43369</v>
          </cell>
          <cell r="G190">
            <v>150000</v>
          </cell>
        </row>
        <row r="191">
          <cell r="D191" t="str">
            <v>V/SR/98/1819</v>
          </cell>
          <cell r="E191">
            <v>43329</v>
          </cell>
          <cell r="F191">
            <v>5310</v>
          </cell>
          <cell r="H191" t="str">
            <v>Service</v>
          </cell>
        </row>
        <row r="192">
          <cell r="D192" t="str">
            <v>AIPL/TC/DN/75/15-16</v>
          </cell>
          <cell r="E192">
            <v>42445</v>
          </cell>
          <cell r="F192">
            <v>23271</v>
          </cell>
          <cell r="H192" t="str">
            <v>Debit Note</v>
          </cell>
        </row>
        <row r="193">
          <cell r="D193" t="str">
            <v>B/S/63/1819</v>
          </cell>
          <cell r="E193">
            <v>43199</v>
          </cell>
          <cell r="F193">
            <v>2523.2399999999998</v>
          </cell>
          <cell r="H193" t="str">
            <v>Sales</v>
          </cell>
        </row>
        <row r="194">
          <cell r="D194" t="str">
            <v>M/SR/23/1819</v>
          </cell>
          <cell r="E194">
            <v>43231</v>
          </cell>
          <cell r="F194">
            <v>17700</v>
          </cell>
          <cell r="H194" t="str">
            <v>Service</v>
          </cell>
        </row>
        <row r="195">
          <cell r="D195" t="str">
            <v>M/SR/53/1819</v>
          </cell>
          <cell r="E195">
            <v>43286</v>
          </cell>
          <cell r="F195">
            <v>8850</v>
          </cell>
          <cell r="H195" t="str">
            <v>Service</v>
          </cell>
        </row>
        <row r="196">
          <cell r="D196" t="str">
            <v>M/SR/76/1819</v>
          </cell>
          <cell r="E196">
            <v>43347</v>
          </cell>
          <cell r="F196">
            <v>8850</v>
          </cell>
          <cell r="H196" t="str">
            <v>Service</v>
          </cell>
        </row>
        <row r="197">
          <cell r="D197" t="str">
            <v>AIPL/Ser/520/1718</v>
          </cell>
          <cell r="E197">
            <v>42900</v>
          </cell>
          <cell r="F197">
            <v>3485</v>
          </cell>
          <cell r="H197" t="str">
            <v>Service</v>
          </cell>
        </row>
        <row r="198">
          <cell r="D198" t="str">
            <v>M/SR/50/1718</v>
          </cell>
          <cell r="E198">
            <v>43052</v>
          </cell>
          <cell r="F198">
            <v>17700</v>
          </cell>
          <cell r="H198" t="str">
            <v>Service</v>
          </cell>
        </row>
        <row r="199">
          <cell r="D199" t="str">
            <v>M/SR/56/1718</v>
          </cell>
          <cell r="E199">
            <v>43052</v>
          </cell>
          <cell r="F199">
            <v>20650</v>
          </cell>
          <cell r="H199" t="str">
            <v>Service</v>
          </cell>
        </row>
        <row r="200">
          <cell r="D200" t="str">
            <v>M/SR/57/1718</v>
          </cell>
          <cell r="E200">
            <v>43052</v>
          </cell>
          <cell r="F200">
            <v>35400</v>
          </cell>
          <cell r="H200" t="str">
            <v>Service</v>
          </cell>
        </row>
        <row r="201">
          <cell r="D201" t="str">
            <v>M/SR/124/1718</v>
          </cell>
          <cell r="E201">
            <v>43088</v>
          </cell>
          <cell r="F201">
            <v>8850</v>
          </cell>
          <cell r="H201" t="str">
            <v>Service</v>
          </cell>
        </row>
        <row r="202">
          <cell r="D202" t="str">
            <v>M/SR/220/1718</v>
          </cell>
          <cell r="E202">
            <v>43190</v>
          </cell>
          <cell r="F202">
            <v>8850</v>
          </cell>
          <cell r="H202" t="str">
            <v>Service</v>
          </cell>
        </row>
        <row r="203">
          <cell r="D203" t="str">
            <v>B/S/2070/1819</v>
          </cell>
          <cell r="E203">
            <v>43371</v>
          </cell>
          <cell r="F203">
            <v>26892.2</v>
          </cell>
          <cell r="H203" t="str">
            <v>Sales</v>
          </cell>
        </row>
        <row r="204">
          <cell r="D204" t="str">
            <v>B/S/552/1718</v>
          </cell>
          <cell r="E204">
            <v>42978</v>
          </cell>
          <cell r="F204">
            <v>93.92</v>
          </cell>
          <cell r="H204" t="str">
            <v>Sales</v>
          </cell>
        </row>
        <row r="205">
          <cell r="D205" t="str">
            <v>AIPL/BR/-3972-/1718</v>
          </cell>
          <cell r="E205">
            <v>43097</v>
          </cell>
          <cell r="G205">
            <v>5563</v>
          </cell>
        </row>
        <row r="206">
          <cell r="D206" t="str">
            <v>B/SR/373/1819</v>
          </cell>
          <cell r="E206">
            <v>43364</v>
          </cell>
          <cell r="F206">
            <v>5310</v>
          </cell>
          <cell r="H206" t="str">
            <v>Service</v>
          </cell>
        </row>
        <row r="207">
          <cell r="D207" t="str">
            <v>B/BR/-2916-/1819</v>
          </cell>
          <cell r="E207">
            <v>43368</v>
          </cell>
          <cell r="G207">
            <v>15367</v>
          </cell>
        </row>
        <row r="208">
          <cell r="D208" t="str">
            <v>B/SR/394/1819</v>
          </cell>
          <cell r="E208">
            <v>43374</v>
          </cell>
          <cell r="F208">
            <v>3540</v>
          </cell>
          <cell r="H208" t="str">
            <v>Service</v>
          </cell>
        </row>
        <row r="209">
          <cell r="D209" t="str">
            <v>AIPL/P/192/1617</v>
          </cell>
          <cell r="E209">
            <v>42788</v>
          </cell>
          <cell r="F209">
            <v>17250</v>
          </cell>
          <cell r="H209" t="str">
            <v>service</v>
          </cell>
        </row>
        <row r="210">
          <cell r="D210" t="str">
            <v>AIPL/Ser/762/1718</v>
          </cell>
          <cell r="E210">
            <v>42914</v>
          </cell>
          <cell r="F210">
            <v>30360</v>
          </cell>
          <cell r="H210" t="str">
            <v>Service</v>
          </cell>
        </row>
        <row r="211">
          <cell r="D211" t="str">
            <v>P/SR/190/1718</v>
          </cell>
          <cell r="E211">
            <v>43181</v>
          </cell>
          <cell r="F211">
            <v>7080</v>
          </cell>
          <cell r="H211" t="str">
            <v>Service</v>
          </cell>
        </row>
        <row r="212">
          <cell r="D212" t="str">
            <v>P/SR/82/1819</v>
          </cell>
          <cell r="E212">
            <v>43322</v>
          </cell>
          <cell r="F212">
            <v>7080</v>
          </cell>
          <cell r="H212" t="str">
            <v>Service</v>
          </cell>
        </row>
        <row r="213">
          <cell r="D213" t="str">
            <v>B/SR/77/1819</v>
          </cell>
          <cell r="E213">
            <v>43223</v>
          </cell>
          <cell r="F213">
            <v>3540</v>
          </cell>
          <cell r="H213" t="str">
            <v>Service</v>
          </cell>
        </row>
        <row r="214">
          <cell r="D214" t="str">
            <v>B/SR/212/1819</v>
          </cell>
          <cell r="E214">
            <v>43284</v>
          </cell>
          <cell r="F214">
            <v>8850</v>
          </cell>
          <cell r="H214" t="str">
            <v>Service</v>
          </cell>
        </row>
        <row r="215">
          <cell r="D215" t="str">
            <v>EXCESS</v>
          </cell>
          <cell r="E215">
            <v>41961</v>
          </cell>
          <cell r="G215">
            <v>364</v>
          </cell>
        </row>
        <row r="216">
          <cell r="D216" t="str">
            <v>AIPL/SS/TC/1418/13-14 C Form Q4</v>
          </cell>
          <cell r="E216">
            <v>42241</v>
          </cell>
          <cell r="G216">
            <v>1785</v>
          </cell>
        </row>
        <row r="217">
          <cell r="D217" t="str">
            <v>AIPL/SS/TC/512/14-15 C Form Q1</v>
          </cell>
          <cell r="E217">
            <v>42241</v>
          </cell>
          <cell r="G217">
            <v>10062</v>
          </cell>
        </row>
        <row r="218">
          <cell r="D218" t="str">
            <v>AIPL/BR/-2666-/1718</v>
          </cell>
          <cell r="E218">
            <v>43007</v>
          </cell>
          <cell r="G218">
            <v>122709</v>
          </cell>
        </row>
        <row r="219">
          <cell r="D219" t="str">
            <v>M/SR/10/1718</v>
          </cell>
          <cell r="E219">
            <v>43033</v>
          </cell>
          <cell r="F219">
            <v>26550</v>
          </cell>
          <cell r="H219" t="str">
            <v>Service</v>
          </cell>
        </row>
        <row r="220">
          <cell r="D220" t="str">
            <v>M/SR/17/1718</v>
          </cell>
          <cell r="E220">
            <v>43033</v>
          </cell>
          <cell r="F220">
            <v>17700</v>
          </cell>
          <cell r="H220" t="str">
            <v>Service</v>
          </cell>
        </row>
        <row r="221">
          <cell r="D221" t="str">
            <v>AIPL/BR/-3290-/1718</v>
          </cell>
          <cell r="E221">
            <v>43053</v>
          </cell>
          <cell r="G221">
            <v>43536</v>
          </cell>
        </row>
        <row r="222">
          <cell r="D222" t="str">
            <v>M/SR/90/1718</v>
          </cell>
          <cell r="E222">
            <v>43062</v>
          </cell>
          <cell r="F222">
            <v>20532</v>
          </cell>
          <cell r="H222" t="str">
            <v>Service</v>
          </cell>
        </row>
        <row r="223">
          <cell r="D223" t="str">
            <v>M/SR/201/1718</v>
          </cell>
          <cell r="E223">
            <v>43185</v>
          </cell>
          <cell r="F223">
            <v>118944</v>
          </cell>
          <cell r="H223" t="str">
            <v>Service</v>
          </cell>
        </row>
        <row r="224">
          <cell r="D224" t="str">
            <v>M/SR/33/1819</v>
          </cell>
          <cell r="E224">
            <v>43248</v>
          </cell>
          <cell r="F224">
            <v>12390</v>
          </cell>
          <cell r="H224" t="str">
            <v>Service</v>
          </cell>
        </row>
        <row r="225">
          <cell r="D225" t="str">
            <v>M/SR/78/1819</v>
          </cell>
          <cell r="E225">
            <v>43347</v>
          </cell>
          <cell r="F225">
            <v>7965</v>
          </cell>
          <cell r="H225" t="str">
            <v>Service</v>
          </cell>
        </row>
        <row r="226">
          <cell r="D226" t="str">
            <v>B/SR/481/1718</v>
          </cell>
          <cell r="E226">
            <v>43152</v>
          </cell>
          <cell r="F226">
            <v>5310</v>
          </cell>
          <cell r="H226" t="str">
            <v>Service</v>
          </cell>
        </row>
        <row r="227">
          <cell r="D227" t="str">
            <v>B/SR/154/1819</v>
          </cell>
          <cell r="E227">
            <v>43255</v>
          </cell>
          <cell r="F227">
            <v>3540</v>
          </cell>
          <cell r="H227" t="str">
            <v>Service</v>
          </cell>
        </row>
        <row r="228">
          <cell r="D228" t="str">
            <v>AIPL/BR/-3504-/1718</v>
          </cell>
          <cell r="E228">
            <v>43067</v>
          </cell>
          <cell r="G228">
            <v>2825</v>
          </cell>
        </row>
        <row r="229">
          <cell r="D229" t="str">
            <v>AIPL/TC/148/16-17 C FORM Q1</v>
          </cell>
          <cell r="E229">
            <v>42483</v>
          </cell>
          <cell r="G229">
            <v>447</v>
          </cell>
        </row>
        <row r="230">
          <cell r="D230" t="str">
            <v>F/SR/314/1718</v>
          </cell>
          <cell r="E230">
            <v>43066</v>
          </cell>
          <cell r="F230">
            <v>27663.919999999998</v>
          </cell>
          <cell r="H230" t="str">
            <v>Service</v>
          </cell>
        </row>
        <row r="231">
          <cell r="D231" t="str">
            <v>AIPL/SS/TC/284/14-15 C Form Q1</v>
          </cell>
          <cell r="E231">
            <v>42242</v>
          </cell>
          <cell r="G231">
            <v>1365</v>
          </cell>
        </row>
        <row r="232">
          <cell r="D232" t="str">
            <v>AIPL/BR/-2926-/1718</v>
          </cell>
          <cell r="E232">
            <v>43025</v>
          </cell>
          <cell r="G232">
            <v>1114.1600000000001</v>
          </cell>
        </row>
        <row r="233">
          <cell r="D233" t="str">
            <v>P/SR/44/1718</v>
          </cell>
          <cell r="E233">
            <v>43048</v>
          </cell>
          <cell r="F233">
            <v>90502</v>
          </cell>
          <cell r="H233" t="str">
            <v>Service</v>
          </cell>
        </row>
        <row r="234">
          <cell r="D234" t="str">
            <v>B/S/Mach/24/1718</v>
          </cell>
          <cell r="E234">
            <v>43081</v>
          </cell>
          <cell r="F234">
            <v>153980</v>
          </cell>
          <cell r="H234" t="str">
            <v>Machine</v>
          </cell>
        </row>
        <row r="235">
          <cell r="D235" t="str">
            <v>B/S/Mach/30/1718</v>
          </cell>
          <cell r="E235">
            <v>43097</v>
          </cell>
          <cell r="F235">
            <v>46020</v>
          </cell>
          <cell r="H235" t="str">
            <v>Machine</v>
          </cell>
        </row>
        <row r="236">
          <cell r="D236" t="str">
            <v>P/SR/199/1718</v>
          </cell>
          <cell r="E236">
            <v>43190</v>
          </cell>
          <cell r="F236">
            <v>37.36</v>
          </cell>
          <cell r="H236" t="str">
            <v>Service</v>
          </cell>
        </row>
        <row r="237">
          <cell r="D237" t="str">
            <v>AIPL/TC/183/1718</v>
          </cell>
          <cell r="E237">
            <v>42850</v>
          </cell>
          <cell r="F237">
            <v>7515.36</v>
          </cell>
          <cell r="H237" t="str">
            <v>Sales</v>
          </cell>
        </row>
        <row r="238">
          <cell r="D238" t="str">
            <v>B/BR/-1972-/1819</v>
          </cell>
          <cell r="E238">
            <v>43311</v>
          </cell>
          <cell r="G238">
            <v>3128</v>
          </cell>
        </row>
        <row r="239">
          <cell r="D239" t="str">
            <v>B/S/1605/1819</v>
          </cell>
          <cell r="E239">
            <v>43336</v>
          </cell>
          <cell r="F239">
            <v>19607.32</v>
          </cell>
          <cell r="H239" t="str">
            <v>Sales</v>
          </cell>
        </row>
        <row r="240">
          <cell r="D240" t="str">
            <v>AIPL/TC/1405/16-17 C Form Q2</v>
          </cell>
          <cell r="E240">
            <v>42641</v>
          </cell>
          <cell r="G240">
            <v>1735</v>
          </cell>
        </row>
        <row r="241">
          <cell r="D241" t="str">
            <v>AIPL/BR/-653-/1718</v>
          </cell>
          <cell r="E241">
            <v>42874</v>
          </cell>
          <cell r="G241">
            <v>19451</v>
          </cell>
        </row>
        <row r="242">
          <cell r="D242" t="str">
            <v>AIPL/TC/487/1718</v>
          </cell>
          <cell r="E242">
            <v>42885</v>
          </cell>
          <cell r="F242">
            <v>17328</v>
          </cell>
          <cell r="H242" t="str">
            <v>Sales</v>
          </cell>
        </row>
        <row r="243">
          <cell r="D243" t="str">
            <v>B/BR/-858-/1819</v>
          </cell>
          <cell r="E243">
            <v>43244</v>
          </cell>
          <cell r="G243">
            <v>9316</v>
          </cell>
        </row>
        <row r="244">
          <cell r="D244" t="str">
            <v>B/S/760/1819</v>
          </cell>
          <cell r="E244">
            <v>43263</v>
          </cell>
          <cell r="F244">
            <v>9316.1</v>
          </cell>
          <cell r="H244" t="str">
            <v>Sales</v>
          </cell>
        </row>
        <row r="245">
          <cell r="D245" t="str">
            <v>1293 SERVICE ADV</v>
          </cell>
          <cell r="E245">
            <v>41729</v>
          </cell>
          <cell r="G245">
            <v>18404</v>
          </cell>
        </row>
        <row r="246">
          <cell r="D246" t="str">
            <v>C Form AIPL/SS/TC/477/14-15</v>
          </cell>
          <cell r="E246">
            <v>41803</v>
          </cell>
          <cell r="G246">
            <v>693</v>
          </cell>
        </row>
        <row r="247">
          <cell r="D247" t="str">
            <v>AIPL/B/595/1415</v>
          </cell>
          <cell r="E247">
            <v>42089</v>
          </cell>
          <cell r="F247">
            <v>2809</v>
          </cell>
          <cell r="H247" t="str">
            <v>Service</v>
          </cell>
        </row>
        <row r="248">
          <cell r="D248" t="str">
            <v>AIPL/B/47/1516</v>
          </cell>
          <cell r="E248">
            <v>42137</v>
          </cell>
          <cell r="F248">
            <v>8427</v>
          </cell>
          <cell r="H248" t="str">
            <v>Service</v>
          </cell>
        </row>
        <row r="249">
          <cell r="D249" t="str">
            <v>AIPL/SS/152/2011-12/ C Form- 4Q</v>
          </cell>
          <cell r="E249">
            <v>42240</v>
          </cell>
          <cell r="G249">
            <v>3150</v>
          </cell>
        </row>
        <row r="250">
          <cell r="D250" t="str">
            <v>AIPL/TC/D/2041/15-16</v>
          </cell>
          <cell r="E250">
            <v>42458</v>
          </cell>
          <cell r="F250">
            <v>220104</v>
          </cell>
          <cell r="H250" t="str">
            <v>Sales</v>
          </cell>
        </row>
        <row r="251">
          <cell r="D251" t="str">
            <v>AIPL/D/377/1617</v>
          </cell>
          <cell r="E251">
            <v>42751</v>
          </cell>
          <cell r="F251">
            <v>1050</v>
          </cell>
          <cell r="H251" t="str">
            <v>Service</v>
          </cell>
        </row>
        <row r="252">
          <cell r="D252" t="str">
            <v>CH/SR/98/1718</v>
          </cell>
          <cell r="E252">
            <v>43066</v>
          </cell>
          <cell r="F252">
            <v>2700</v>
          </cell>
          <cell r="H252" t="str">
            <v>Service</v>
          </cell>
        </row>
        <row r="253">
          <cell r="D253" t="str">
            <v>AIPL/BR/-4504-/1718</v>
          </cell>
          <cell r="E253">
            <v>43130</v>
          </cell>
          <cell r="G253">
            <v>37378</v>
          </cell>
        </row>
        <row r="254">
          <cell r="D254" t="str">
            <v>CH/SR/165/1819</v>
          </cell>
          <cell r="E254">
            <v>43321</v>
          </cell>
          <cell r="F254">
            <v>3000</v>
          </cell>
          <cell r="H254" t="str">
            <v>Service</v>
          </cell>
        </row>
        <row r="255">
          <cell r="D255" t="str">
            <v>B/BR/-2432-/1819</v>
          </cell>
          <cell r="E255">
            <v>43339</v>
          </cell>
          <cell r="G255">
            <v>95067</v>
          </cell>
        </row>
        <row r="256">
          <cell r="D256" t="str">
            <v>B/BR/-2521-/1819</v>
          </cell>
          <cell r="E256">
            <v>43343</v>
          </cell>
          <cell r="G256">
            <v>32707</v>
          </cell>
        </row>
        <row r="257">
          <cell r="D257" t="str">
            <v>CH/SR/219/1819</v>
          </cell>
          <cell r="E257">
            <v>43376</v>
          </cell>
          <cell r="F257">
            <v>3000</v>
          </cell>
          <cell r="H257" t="str">
            <v>Service</v>
          </cell>
        </row>
        <row r="258">
          <cell r="D258" t="str">
            <v>AIPL/SS/TC/0341/12-13- Cform 3Q</v>
          </cell>
          <cell r="E258">
            <v>42291</v>
          </cell>
          <cell r="G258">
            <v>9975</v>
          </cell>
        </row>
        <row r="259">
          <cell r="D259" t="str">
            <v>Excess Credi</v>
          </cell>
          <cell r="E259">
            <v>42565</v>
          </cell>
          <cell r="G259">
            <v>29830</v>
          </cell>
        </row>
        <row r="260">
          <cell r="D260" t="str">
            <v>Po No:AT/15-16/203</v>
          </cell>
          <cell r="E260">
            <v>42461</v>
          </cell>
          <cell r="G260">
            <v>6961</v>
          </cell>
        </row>
        <row r="261">
          <cell r="D261" t="str">
            <v>Po No: AT/16-17/029- C Form 2Q</v>
          </cell>
          <cell r="E261">
            <v>42572</v>
          </cell>
          <cell r="G261">
            <v>639</v>
          </cell>
        </row>
        <row r="262">
          <cell r="D262" t="str">
            <v>AIPL/BR/-665-/1718</v>
          </cell>
          <cell r="E262">
            <v>42875</v>
          </cell>
          <cell r="G262">
            <v>50</v>
          </cell>
        </row>
        <row r="263">
          <cell r="D263" t="str">
            <v>AIPL/BR/-677-/1718</v>
          </cell>
          <cell r="E263">
            <v>42875</v>
          </cell>
          <cell r="G263">
            <v>118143</v>
          </cell>
        </row>
        <row r="264">
          <cell r="D264" t="str">
            <v>AIPL/BR/-1137-/1718</v>
          </cell>
          <cell r="E264">
            <v>42905</v>
          </cell>
          <cell r="G264">
            <v>15660</v>
          </cell>
        </row>
        <row r="265">
          <cell r="D265" t="str">
            <v>AIPL/BR/-1197-/1718</v>
          </cell>
          <cell r="E265">
            <v>42908</v>
          </cell>
          <cell r="G265">
            <v>20577</v>
          </cell>
        </row>
        <row r="266">
          <cell r="D266" t="str">
            <v>AIPL/BR/-3616-/1718</v>
          </cell>
          <cell r="E266">
            <v>43073</v>
          </cell>
          <cell r="G266">
            <v>2442</v>
          </cell>
        </row>
        <row r="267">
          <cell r="D267" t="str">
            <v>CH/SR/126/1819</v>
          </cell>
          <cell r="E267">
            <v>43293</v>
          </cell>
          <cell r="F267">
            <v>3540</v>
          </cell>
          <cell r="H267" t="str">
            <v>Service</v>
          </cell>
        </row>
        <row r="268">
          <cell r="D268" t="str">
            <v>CH/SR/177/1819</v>
          </cell>
          <cell r="E268">
            <v>43321</v>
          </cell>
          <cell r="F268">
            <v>3540</v>
          </cell>
          <cell r="H268" t="str">
            <v>Service</v>
          </cell>
        </row>
        <row r="269">
          <cell r="D269" t="str">
            <v>Po No:15081002</v>
          </cell>
          <cell r="E269">
            <v>42361</v>
          </cell>
          <cell r="G269">
            <v>357</v>
          </cell>
        </row>
        <row r="270">
          <cell r="D270" t="str">
            <v>AIPL/TC/DN/72/15-16</v>
          </cell>
          <cell r="E270">
            <v>42521</v>
          </cell>
          <cell r="F270">
            <v>64000</v>
          </cell>
          <cell r="H270" t="str">
            <v>Debit Note</v>
          </cell>
        </row>
        <row r="271">
          <cell r="D271" t="str">
            <v>AIPL/TC/743/16-17</v>
          </cell>
          <cell r="E271">
            <v>42552</v>
          </cell>
          <cell r="F271">
            <v>2369</v>
          </cell>
          <cell r="H271" t="str">
            <v>Sales</v>
          </cell>
        </row>
        <row r="272">
          <cell r="D272" t="str">
            <v>AIPL/TC/797/16-17</v>
          </cell>
          <cell r="E272">
            <v>42562</v>
          </cell>
          <cell r="F272">
            <v>16605</v>
          </cell>
          <cell r="H272" t="str">
            <v>Sales</v>
          </cell>
        </row>
        <row r="273">
          <cell r="D273" t="str">
            <v>AIPL/TC/RCT/2396/16-17</v>
          </cell>
          <cell r="E273">
            <v>42637</v>
          </cell>
          <cell r="G273">
            <v>100</v>
          </cell>
        </row>
        <row r="274">
          <cell r="D274" t="str">
            <v>P.O NO: AXIPO1611001</v>
          </cell>
          <cell r="E274">
            <v>42669</v>
          </cell>
          <cell r="G274">
            <v>2199</v>
          </cell>
        </row>
        <row r="275">
          <cell r="D275" t="str">
            <v>B/BR/-1261-/1819</v>
          </cell>
          <cell r="E275">
            <v>43266</v>
          </cell>
          <cell r="G275">
            <v>95087.24</v>
          </cell>
        </row>
        <row r="276">
          <cell r="D276" t="str">
            <v>CH/SR/100/1819</v>
          </cell>
          <cell r="E276">
            <v>43285</v>
          </cell>
          <cell r="F276">
            <v>14160</v>
          </cell>
          <cell r="H276" t="str">
            <v>Service</v>
          </cell>
        </row>
        <row r="277">
          <cell r="D277" t="str">
            <v>CH/SR/101/1819</v>
          </cell>
          <cell r="E277">
            <v>43285</v>
          </cell>
          <cell r="F277">
            <v>7080</v>
          </cell>
          <cell r="H277" t="str">
            <v>Service</v>
          </cell>
        </row>
        <row r="278">
          <cell r="D278" t="str">
            <v>CH/SR/123/1819</v>
          </cell>
          <cell r="E278">
            <v>43290</v>
          </cell>
          <cell r="F278">
            <v>8496</v>
          </cell>
          <cell r="H278" t="str">
            <v>Service</v>
          </cell>
        </row>
        <row r="279">
          <cell r="D279" t="str">
            <v>CH/SR/129/1819</v>
          </cell>
          <cell r="E279">
            <v>43293</v>
          </cell>
          <cell r="F279">
            <v>7080</v>
          </cell>
          <cell r="H279" t="str">
            <v>Service</v>
          </cell>
        </row>
        <row r="280">
          <cell r="D280" t="str">
            <v>CH/SR/202/1819</v>
          </cell>
          <cell r="E280">
            <v>43346</v>
          </cell>
          <cell r="F280">
            <v>7080</v>
          </cell>
          <cell r="H280" t="str">
            <v>Service</v>
          </cell>
        </row>
        <row r="281">
          <cell r="D281">
            <v>1484</v>
          </cell>
          <cell r="E281">
            <v>41729</v>
          </cell>
          <cell r="G281">
            <v>472</v>
          </cell>
        </row>
        <row r="282">
          <cell r="D282" t="str">
            <v>AIPL/TC/CEX/121/15-16</v>
          </cell>
          <cell r="E282">
            <v>42440</v>
          </cell>
          <cell r="F282">
            <v>11704</v>
          </cell>
          <cell r="H282" t="str">
            <v>Machine</v>
          </cell>
        </row>
        <row r="283">
          <cell r="D283" t="str">
            <v>AIPL/BR/-1140-/1718</v>
          </cell>
          <cell r="E283">
            <v>42905</v>
          </cell>
          <cell r="G283">
            <v>30</v>
          </cell>
        </row>
        <row r="284">
          <cell r="D284" t="str">
            <v>AIPL/BR/-3898-/1718</v>
          </cell>
          <cell r="E284">
            <v>43091</v>
          </cell>
          <cell r="G284">
            <v>21514</v>
          </cell>
        </row>
        <row r="285">
          <cell r="D285" t="str">
            <v>AIPL/BR/-3996-/1718</v>
          </cell>
          <cell r="E285">
            <v>43098</v>
          </cell>
          <cell r="G285">
            <v>12083</v>
          </cell>
        </row>
        <row r="286">
          <cell r="D286" t="str">
            <v>B/BR/-1131-/1819</v>
          </cell>
          <cell r="E286">
            <v>43259</v>
          </cell>
          <cell r="G286">
            <v>120000</v>
          </cell>
        </row>
        <row r="287">
          <cell r="D287" t="str">
            <v>AIPL/TC/CH/2066A/15-16</v>
          </cell>
          <cell r="E287">
            <v>42521</v>
          </cell>
          <cell r="F287">
            <v>3435</v>
          </cell>
          <cell r="H287" t="str">
            <v>Sales</v>
          </cell>
        </row>
        <row r="288">
          <cell r="D288" t="str">
            <v>AIPL/TC/RCT/4133/16-17</v>
          </cell>
          <cell r="E288">
            <v>42753</v>
          </cell>
          <cell r="G288">
            <v>180</v>
          </cell>
        </row>
        <row r="289">
          <cell r="D289" t="str">
            <v>B/S/124/1718</v>
          </cell>
          <cell r="E289">
            <v>42941</v>
          </cell>
          <cell r="F289">
            <v>30.36</v>
          </cell>
          <cell r="H289" t="str">
            <v>Sales</v>
          </cell>
        </row>
        <row r="290">
          <cell r="D290" t="str">
            <v>AIPL/BR/-2874-/1718</v>
          </cell>
          <cell r="E290">
            <v>43021</v>
          </cell>
          <cell r="G290">
            <v>651</v>
          </cell>
        </row>
        <row r="291">
          <cell r="D291" t="str">
            <v>B/S/1054/1718</v>
          </cell>
          <cell r="E291">
            <v>43021</v>
          </cell>
          <cell r="F291">
            <v>12271101.960000001</v>
          </cell>
          <cell r="H291" t="str">
            <v>Sales</v>
          </cell>
        </row>
        <row r="292">
          <cell r="D292" t="str">
            <v>B/S/2178/1718</v>
          </cell>
          <cell r="E292">
            <v>43122</v>
          </cell>
          <cell r="F292">
            <v>21513.759999999998</v>
          </cell>
          <cell r="H292" t="str">
            <v>Sales</v>
          </cell>
        </row>
        <row r="293">
          <cell r="D293" t="str">
            <v>B/S/2212/1718</v>
          </cell>
          <cell r="E293">
            <v>43124</v>
          </cell>
          <cell r="F293">
            <v>12083.2</v>
          </cell>
          <cell r="H293" t="str">
            <v>Sales</v>
          </cell>
        </row>
        <row r="294">
          <cell r="D294" t="str">
            <v>B/S/Mach/91/1718</v>
          </cell>
          <cell r="E294">
            <v>43188</v>
          </cell>
          <cell r="F294">
            <v>4048427</v>
          </cell>
          <cell r="H294" t="str">
            <v>Machine</v>
          </cell>
        </row>
        <row r="295">
          <cell r="D295" t="str">
            <v>B/BR/-555-/1819</v>
          </cell>
          <cell r="E295">
            <v>43223</v>
          </cell>
          <cell r="G295">
            <v>18124.400000000001</v>
          </cell>
        </row>
        <row r="296">
          <cell r="D296" t="str">
            <v>B/S/Mach/23/1819</v>
          </cell>
          <cell r="E296">
            <v>43229</v>
          </cell>
          <cell r="F296">
            <v>267860</v>
          </cell>
          <cell r="H296" t="str">
            <v>Machine</v>
          </cell>
        </row>
        <row r="297">
          <cell r="D297" t="str">
            <v>B/S/445/1819</v>
          </cell>
          <cell r="E297">
            <v>43235</v>
          </cell>
          <cell r="F297">
            <v>18124.8</v>
          </cell>
          <cell r="H297" t="str">
            <v>Sales</v>
          </cell>
        </row>
        <row r="298">
          <cell r="D298" t="str">
            <v>B/BR/-1313-/1819</v>
          </cell>
          <cell r="E298">
            <v>43271</v>
          </cell>
          <cell r="G298">
            <v>37858</v>
          </cell>
        </row>
        <row r="299">
          <cell r="D299" t="str">
            <v>B/BR/-2611-/1819</v>
          </cell>
          <cell r="E299">
            <v>43349</v>
          </cell>
          <cell r="G299">
            <v>1537</v>
          </cell>
        </row>
        <row r="300">
          <cell r="D300" t="str">
            <v>Po No: 15-16/06/02955/PMCO</v>
          </cell>
          <cell r="E300">
            <v>42359</v>
          </cell>
          <cell r="G300">
            <v>84677</v>
          </cell>
        </row>
        <row r="301">
          <cell r="D301" t="str">
            <v>AIPL/TC/RCT/4965/16-17</v>
          </cell>
          <cell r="E301">
            <v>42811</v>
          </cell>
          <cell r="G301">
            <v>35832</v>
          </cell>
        </row>
        <row r="302">
          <cell r="D302" t="str">
            <v>AIPL/TC/CN/123/16-17</v>
          </cell>
          <cell r="E302">
            <v>42824</v>
          </cell>
          <cell r="G302">
            <v>810</v>
          </cell>
        </row>
        <row r="303">
          <cell r="D303" t="str">
            <v>AIPL/TC/8/1718</v>
          </cell>
          <cell r="E303">
            <v>42830</v>
          </cell>
          <cell r="F303">
            <v>23597</v>
          </cell>
          <cell r="H303" t="str">
            <v>Sales</v>
          </cell>
        </row>
        <row r="304">
          <cell r="D304" t="str">
            <v>B/BR/-42-/1819</v>
          </cell>
          <cell r="E304">
            <v>43194</v>
          </cell>
          <cell r="G304">
            <v>21218.560000000001</v>
          </cell>
        </row>
        <row r="305">
          <cell r="D305">
            <v>1508</v>
          </cell>
          <cell r="E305">
            <v>41729</v>
          </cell>
          <cell r="G305">
            <v>1460</v>
          </cell>
        </row>
        <row r="306">
          <cell r="D306" t="str">
            <v>AIPL/TC/2542/16-17 C Form Q4</v>
          </cell>
          <cell r="E306">
            <v>42779</v>
          </cell>
          <cell r="G306">
            <v>3883</v>
          </cell>
        </row>
        <row r="307">
          <cell r="D307" t="str">
            <v>AIPL/D/450/1415</v>
          </cell>
          <cell r="E307">
            <v>42037</v>
          </cell>
          <cell r="F307">
            <v>20056</v>
          </cell>
          <cell r="H307" t="str">
            <v>Service</v>
          </cell>
        </row>
        <row r="308">
          <cell r="D308" t="str">
            <v>AIPL/D/510/1415</v>
          </cell>
          <cell r="E308">
            <v>42072</v>
          </cell>
          <cell r="F308">
            <v>17753</v>
          </cell>
          <cell r="H308" t="str">
            <v>Service</v>
          </cell>
        </row>
        <row r="309">
          <cell r="D309" t="str">
            <v>B/S/1016/1819</v>
          </cell>
          <cell r="E309">
            <v>43281</v>
          </cell>
          <cell r="F309">
            <v>235222.38</v>
          </cell>
          <cell r="H309" t="str">
            <v>Sales</v>
          </cell>
        </row>
        <row r="310">
          <cell r="D310" t="str">
            <v>H/SR/52/1819</v>
          </cell>
          <cell r="E310">
            <v>43285</v>
          </cell>
          <cell r="F310">
            <v>5310</v>
          </cell>
          <cell r="H310" t="str">
            <v>Service</v>
          </cell>
        </row>
        <row r="311">
          <cell r="D311" t="str">
            <v>H/SR/53/1819</v>
          </cell>
          <cell r="E311">
            <v>43285</v>
          </cell>
          <cell r="F311">
            <v>12744</v>
          </cell>
          <cell r="H311" t="str">
            <v>Service</v>
          </cell>
        </row>
        <row r="312">
          <cell r="D312" t="str">
            <v>H/SR/48/1819</v>
          </cell>
          <cell r="E312">
            <v>43285</v>
          </cell>
          <cell r="F312">
            <v>19824</v>
          </cell>
          <cell r="H312" t="str">
            <v>Service</v>
          </cell>
        </row>
        <row r="313">
          <cell r="D313" t="str">
            <v>H/SR/57/1819</v>
          </cell>
          <cell r="E313">
            <v>43290</v>
          </cell>
          <cell r="F313">
            <v>7080</v>
          </cell>
          <cell r="H313" t="str">
            <v>Service</v>
          </cell>
        </row>
        <row r="314">
          <cell r="D314" t="str">
            <v>B/BR/-1619-/1819</v>
          </cell>
          <cell r="E314">
            <v>43290</v>
          </cell>
          <cell r="G314">
            <v>374</v>
          </cell>
        </row>
        <row r="315">
          <cell r="D315" t="str">
            <v>B/CR/-24-/1819</v>
          </cell>
          <cell r="E315">
            <v>43290</v>
          </cell>
          <cell r="G315">
            <v>64</v>
          </cell>
        </row>
        <row r="316">
          <cell r="D316" t="str">
            <v>H/SR/66/1819</v>
          </cell>
          <cell r="E316">
            <v>43300</v>
          </cell>
          <cell r="F316">
            <v>79296</v>
          </cell>
          <cell r="H316" t="str">
            <v>Service</v>
          </cell>
        </row>
        <row r="317">
          <cell r="D317" t="str">
            <v>H/SR/67/1819</v>
          </cell>
          <cell r="E317">
            <v>43300</v>
          </cell>
          <cell r="F317">
            <v>31860</v>
          </cell>
          <cell r="H317" t="str">
            <v>Service</v>
          </cell>
        </row>
        <row r="318">
          <cell r="D318" t="str">
            <v>B/PURO/241/1819</v>
          </cell>
          <cell r="E318">
            <v>43347</v>
          </cell>
          <cell r="G318">
            <v>235222.38</v>
          </cell>
        </row>
        <row r="319">
          <cell r="D319" t="str">
            <v>B/BR/-3015-/1819</v>
          </cell>
          <cell r="E319">
            <v>43372</v>
          </cell>
          <cell r="G319">
            <v>80000</v>
          </cell>
        </row>
        <row r="320">
          <cell r="D320" t="str">
            <v>H/SR/97/1819</v>
          </cell>
          <cell r="E320">
            <v>43376</v>
          </cell>
          <cell r="F320">
            <v>8850</v>
          </cell>
          <cell r="H320" t="str">
            <v>Service</v>
          </cell>
        </row>
        <row r="321">
          <cell r="D321" t="str">
            <v>AIPL/BR/-3440-/1718</v>
          </cell>
          <cell r="E321">
            <v>43062</v>
          </cell>
          <cell r="G321">
            <v>7635</v>
          </cell>
        </row>
        <row r="322">
          <cell r="D322" t="str">
            <v>AIPL/CR/-69-/1718</v>
          </cell>
          <cell r="E322">
            <v>43120</v>
          </cell>
          <cell r="G322">
            <v>95.1</v>
          </cell>
        </row>
        <row r="323">
          <cell r="D323" t="str">
            <v>F/SR/433/1718</v>
          </cell>
          <cell r="E323">
            <v>43125</v>
          </cell>
          <cell r="F323">
            <v>28320</v>
          </cell>
          <cell r="H323" t="str">
            <v>Service</v>
          </cell>
        </row>
        <row r="324">
          <cell r="D324" t="str">
            <v>F/SR/473/1718</v>
          </cell>
          <cell r="E324">
            <v>43140</v>
          </cell>
          <cell r="F324">
            <v>15930</v>
          </cell>
          <cell r="H324" t="str">
            <v>Service</v>
          </cell>
        </row>
        <row r="325">
          <cell r="D325" t="str">
            <v>AIPL/BR/-5567-/1718</v>
          </cell>
          <cell r="E325">
            <v>43190</v>
          </cell>
          <cell r="G325">
            <v>24930</v>
          </cell>
        </row>
        <row r="326">
          <cell r="D326" t="str">
            <v>F/SR/310/1819</v>
          </cell>
          <cell r="E326">
            <v>43337</v>
          </cell>
          <cell r="F326">
            <v>3540</v>
          </cell>
          <cell r="H326" t="str">
            <v>Service</v>
          </cell>
        </row>
        <row r="327">
          <cell r="D327" t="str">
            <v>Ref BI/CNCPB/055/2012-13</v>
          </cell>
          <cell r="E327">
            <v>41729</v>
          </cell>
          <cell r="G327">
            <v>150000</v>
          </cell>
        </row>
        <row r="328">
          <cell r="D328" t="str">
            <v>B/BR/-2965-/1819</v>
          </cell>
          <cell r="E328">
            <v>43370</v>
          </cell>
          <cell r="G328">
            <v>15751</v>
          </cell>
        </row>
        <row r="329">
          <cell r="D329" t="str">
            <v>AIPL/TC/RCT/1258/16-17</v>
          </cell>
          <cell r="E329">
            <v>42553</v>
          </cell>
          <cell r="G329">
            <v>2809</v>
          </cell>
        </row>
        <row r="330">
          <cell r="D330" t="str">
            <v>AIPL/SS/TC/1005/13-14/ C Form Q3</v>
          </cell>
          <cell r="E330">
            <v>42242</v>
          </cell>
          <cell r="G330">
            <v>13737</v>
          </cell>
        </row>
        <row r="331">
          <cell r="D331" t="str">
            <v>AIPL/Ser/599/1718</v>
          </cell>
          <cell r="E331">
            <v>42908</v>
          </cell>
          <cell r="F331">
            <v>17250</v>
          </cell>
          <cell r="H331" t="str">
            <v>Service</v>
          </cell>
        </row>
        <row r="332">
          <cell r="D332" t="str">
            <v>PO-1150003869</v>
          </cell>
          <cell r="E332">
            <v>41729</v>
          </cell>
          <cell r="G332">
            <v>13762.1</v>
          </cell>
        </row>
        <row r="333">
          <cell r="D333" t="str">
            <v>V/AMC/1/1718</v>
          </cell>
          <cell r="E333">
            <v>42954</v>
          </cell>
          <cell r="F333">
            <v>3679.76</v>
          </cell>
          <cell r="H333" t="str">
            <v>Service</v>
          </cell>
        </row>
        <row r="334">
          <cell r="D334" t="str">
            <v>B/BR/-982-/1819</v>
          </cell>
          <cell r="E334">
            <v>43251</v>
          </cell>
          <cell r="G334">
            <v>54555</v>
          </cell>
        </row>
        <row r="335">
          <cell r="D335" t="str">
            <v>B/S/1005/1819</v>
          </cell>
          <cell r="E335">
            <v>43280</v>
          </cell>
          <cell r="F335">
            <v>4611.4399999999996</v>
          </cell>
          <cell r="H335" t="str">
            <v>Sales</v>
          </cell>
        </row>
        <row r="336">
          <cell r="D336" t="str">
            <v>Misc</v>
          </cell>
          <cell r="E336">
            <v>42521</v>
          </cell>
          <cell r="G336">
            <v>692</v>
          </cell>
        </row>
        <row r="337">
          <cell r="D337" t="str">
            <v>Opening Balance Diff 1-4-13</v>
          </cell>
          <cell r="E337">
            <v>42521</v>
          </cell>
          <cell r="F337">
            <v>41499</v>
          </cell>
        </row>
        <row r="338">
          <cell r="D338" t="str">
            <v>F/SR/107/1819</v>
          </cell>
          <cell r="E338">
            <v>43251</v>
          </cell>
          <cell r="F338">
            <v>14160</v>
          </cell>
          <cell r="H338" t="str">
            <v>Service</v>
          </cell>
        </row>
        <row r="339">
          <cell r="D339" t="str">
            <v>F/SR/201/1819</v>
          </cell>
          <cell r="E339">
            <v>43284</v>
          </cell>
          <cell r="F339">
            <v>3540</v>
          </cell>
          <cell r="H339" t="str">
            <v>Service</v>
          </cell>
        </row>
        <row r="340">
          <cell r="D340" t="str">
            <v>F/SR/189/1819</v>
          </cell>
          <cell r="E340">
            <v>43284</v>
          </cell>
          <cell r="F340">
            <v>14160</v>
          </cell>
          <cell r="H340" t="str">
            <v>Service</v>
          </cell>
        </row>
        <row r="341">
          <cell r="D341" t="str">
            <v>F/SR/196/1819</v>
          </cell>
          <cell r="E341">
            <v>43284</v>
          </cell>
          <cell r="F341">
            <v>15930</v>
          </cell>
          <cell r="H341" t="str">
            <v>Service</v>
          </cell>
        </row>
        <row r="342">
          <cell r="D342" t="str">
            <v>F/SR/273/1819</v>
          </cell>
          <cell r="E342">
            <v>43322</v>
          </cell>
          <cell r="F342">
            <v>8850</v>
          </cell>
          <cell r="H342" t="str">
            <v>Service</v>
          </cell>
        </row>
        <row r="343">
          <cell r="D343" t="str">
            <v>F/SR/251/1819</v>
          </cell>
          <cell r="E343">
            <v>43322</v>
          </cell>
          <cell r="F343">
            <v>7080</v>
          </cell>
          <cell r="H343" t="str">
            <v>Service</v>
          </cell>
        </row>
        <row r="344">
          <cell r="D344" t="str">
            <v>F/SR/333/1819</v>
          </cell>
          <cell r="E344">
            <v>43361</v>
          </cell>
          <cell r="F344">
            <v>12390</v>
          </cell>
          <cell r="H344" t="str">
            <v>Service</v>
          </cell>
        </row>
        <row r="345">
          <cell r="D345" t="str">
            <v>P/SR/164/1718</v>
          </cell>
          <cell r="E345">
            <v>43153</v>
          </cell>
          <cell r="F345">
            <v>48203</v>
          </cell>
          <cell r="H345" t="str">
            <v>Service</v>
          </cell>
        </row>
        <row r="346">
          <cell r="D346" t="str">
            <v>P/SR/5/1819</v>
          </cell>
          <cell r="E346">
            <v>43206</v>
          </cell>
          <cell r="F346">
            <v>27022</v>
          </cell>
          <cell r="H346" t="str">
            <v>Service</v>
          </cell>
        </row>
        <row r="347">
          <cell r="D347" t="str">
            <v>1088-1011</v>
          </cell>
          <cell r="E347">
            <v>41729</v>
          </cell>
          <cell r="G347">
            <v>88</v>
          </cell>
        </row>
        <row r="348">
          <cell r="D348" t="str">
            <v>AMC/003-1112</v>
          </cell>
          <cell r="E348">
            <v>41729</v>
          </cell>
          <cell r="G348">
            <v>900</v>
          </cell>
        </row>
        <row r="349">
          <cell r="D349" t="str">
            <v>BPL/14-15/1329</v>
          </cell>
          <cell r="E349">
            <v>41981</v>
          </cell>
          <cell r="G349">
            <v>683</v>
          </cell>
        </row>
        <row r="350">
          <cell r="D350" t="str">
            <v>AIPL/TC/951/16-17 C Form Q2</v>
          </cell>
          <cell r="E350">
            <v>42580</v>
          </cell>
          <cell r="G350">
            <v>10988</v>
          </cell>
        </row>
        <row r="351">
          <cell r="D351" t="str">
            <v>AIPL/TC/953/16-17- C-Form 2Q</v>
          </cell>
          <cell r="E351">
            <v>42583</v>
          </cell>
          <cell r="G351">
            <v>1561</v>
          </cell>
        </row>
        <row r="352">
          <cell r="D352" t="str">
            <v>AIPL/TC/1167/16-17 C Form Q2</v>
          </cell>
          <cell r="E352">
            <v>42612</v>
          </cell>
          <cell r="G352">
            <v>174</v>
          </cell>
        </row>
        <row r="353">
          <cell r="D353" t="str">
            <v>AIPL/BR/-350-/1718</v>
          </cell>
          <cell r="E353">
            <v>42850</v>
          </cell>
          <cell r="G353">
            <v>6485</v>
          </cell>
        </row>
        <row r="354">
          <cell r="D354" t="str">
            <v>AIPL/BR/-1968-/1718</v>
          </cell>
          <cell r="E354">
            <v>42956</v>
          </cell>
          <cell r="G354">
            <v>6384</v>
          </cell>
        </row>
        <row r="355">
          <cell r="D355" t="str">
            <v>AIPL/BR/-3904-/1718</v>
          </cell>
          <cell r="E355">
            <v>43091</v>
          </cell>
          <cell r="G355">
            <v>895.28</v>
          </cell>
        </row>
        <row r="356">
          <cell r="D356" t="str">
            <v>F/SR/255/1819</v>
          </cell>
          <cell r="E356">
            <v>43322</v>
          </cell>
          <cell r="F356">
            <v>3540</v>
          </cell>
          <cell r="H356" t="str">
            <v>Service</v>
          </cell>
        </row>
        <row r="357">
          <cell r="D357" t="str">
            <v>F/SR/281/1819</v>
          </cell>
          <cell r="E357">
            <v>43336</v>
          </cell>
          <cell r="F357">
            <v>11505</v>
          </cell>
          <cell r="H357" t="str">
            <v>Service</v>
          </cell>
        </row>
        <row r="358">
          <cell r="D358" t="str">
            <v>Service Advance</v>
          </cell>
          <cell r="E358">
            <v>41729</v>
          </cell>
          <cell r="G358">
            <v>1460</v>
          </cell>
        </row>
        <row r="359">
          <cell r="D359" t="str">
            <v>AIPL/BR/-4597-/1718</v>
          </cell>
          <cell r="E359">
            <v>43134</v>
          </cell>
          <cell r="G359">
            <v>3540</v>
          </cell>
        </row>
        <row r="360">
          <cell r="D360" t="str">
            <v>B/SR/284/1819</v>
          </cell>
          <cell r="E360">
            <v>43313</v>
          </cell>
          <cell r="F360">
            <v>12390</v>
          </cell>
          <cell r="H360" t="str">
            <v>Service</v>
          </cell>
        </row>
        <row r="361">
          <cell r="D361" t="str">
            <v>B/SR/377/1819</v>
          </cell>
          <cell r="E361">
            <v>43364</v>
          </cell>
          <cell r="F361">
            <v>3540</v>
          </cell>
          <cell r="H361" t="str">
            <v>Service</v>
          </cell>
        </row>
        <row r="362">
          <cell r="D362" t="str">
            <v>B/SR/395/1819</v>
          </cell>
          <cell r="E362">
            <v>43374</v>
          </cell>
          <cell r="F362">
            <v>3540</v>
          </cell>
          <cell r="H362" t="str">
            <v>Service</v>
          </cell>
        </row>
        <row r="363">
          <cell r="D363" t="str">
            <v>V/SR/115/1819</v>
          </cell>
          <cell r="E363">
            <v>43362</v>
          </cell>
          <cell r="F363">
            <v>3540</v>
          </cell>
          <cell r="H363" t="str">
            <v>Service</v>
          </cell>
        </row>
        <row r="364">
          <cell r="D364" t="str">
            <v>725/14-15</v>
          </cell>
          <cell r="E364">
            <v>42254</v>
          </cell>
          <cell r="G364">
            <v>107260</v>
          </cell>
        </row>
        <row r="365">
          <cell r="D365" t="str">
            <v>2621/15-16</v>
          </cell>
          <cell r="E365">
            <v>42318</v>
          </cell>
          <cell r="G365">
            <v>12027</v>
          </cell>
        </row>
        <row r="366">
          <cell r="D366" t="str">
            <v>AIPL/TC/DN/46/16-17</v>
          </cell>
          <cell r="E366">
            <v>42641</v>
          </cell>
          <cell r="F366">
            <v>718</v>
          </cell>
          <cell r="H366" t="str">
            <v>Debit Note</v>
          </cell>
        </row>
        <row r="367">
          <cell r="D367" t="str">
            <v>H/SR/39/1819</v>
          </cell>
          <cell r="E367">
            <v>43255</v>
          </cell>
          <cell r="F367">
            <v>14160</v>
          </cell>
          <cell r="H367" t="str">
            <v>Service</v>
          </cell>
        </row>
        <row r="368">
          <cell r="D368" t="str">
            <v>H/SR/40/1819</v>
          </cell>
          <cell r="E368">
            <v>43255</v>
          </cell>
          <cell r="F368">
            <v>45312</v>
          </cell>
          <cell r="H368" t="str">
            <v>Service</v>
          </cell>
        </row>
        <row r="369">
          <cell r="D369" t="str">
            <v>H/SR/51/1819</v>
          </cell>
          <cell r="E369">
            <v>43285</v>
          </cell>
          <cell r="F369">
            <v>10620</v>
          </cell>
          <cell r="H369" t="str">
            <v>Service</v>
          </cell>
        </row>
        <row r="370">
          <cell r="D370" t="str">
            <v>B/BR/-2270-/1819</v>
          </cell>
          <cell r="E370">
            <v>43328</v>
          </cell>
          <cell r="G370">
            <v>137807.04999999999</v>
          </cell>
        </row>
        <row r="371">
          <cell r="D371" t="str">
            <v>AMC/75/1617</v>
          </cell>
          <cell r="E371">
            <v>42751</v>
          </cell>
          <cell r="F371">
            <v>2790</v>
          </cell>
          <cell r="H371" t="str">
            <v>Service</v>
          </cell>
        </row>
        <row r="372">
          <cell r="D372" t="str">
            <v>AIPL/TC/CEX/21/15-16</v>
          </cell>
          <cell r="E372">
            <v>42202</v>
          </cell>
          <cell r="G372">
            <v>20304</v>
          </cell>
        </row>
        <row r="373">
          <cell r="D373" t="str">
            <v>V/SR/90/1819</v>
          </cell>
          <cell r="E373">
            <v>43322</v>
          </cell>
          <cell r="F373">
            <v>11800</v>
          </cell>
          <cell r="H373" t="str">
            <v>Service</v>
          </cell>
        </row>
        <row r="374">
          <cell r="D374" t="str">
            <v>V/SR/114/1819</v>
          </cell>
          <cell r="E374">
            <v>43362</v>
          </cell>
          <cell r="F374">
            <v>11800</v>
          </cell>
          <cell r="H374" t="str">
            <v>Service</v>
          </cell>
        </row>
        <row r="375">
          <cell r="D375" t="str">
            <v>V/SR/127/1819</v>
          </cell>
          <cell r="E375">
            <v>43369</v>
          </cell>
          <cell r="F375">
            <v>23600</v>
          </cell>
          <cell r="H375" t="str">
            <v>Service</v>
          </cell>
        </row>
        <row r="376">
          <cell r="D376" t="str">
            <v>AIPL/TC/2277/16-17 C Form Q4</v>
          </cell>
          <cell r="E376">
            <v>42746</v>
          </cell>
          <cell r="G376">
            <v>3213</v>
          </cell>
        </row>
        <row r="377">
          <cell r="D377" t="str">
            <v>AIPL/BR/-4996-/1718</v>
          </cell>
          <cell r="E377">
            <v>43157</v>
          </cell>
          <cell r="G377">
            <v>500000</v>
          </cell>
        </row>
        <row r="378">
          <cell r="D378" t="str">
            <v>C Forms Received</v>
          </cell>
          <cell r="E378">
            <v>43190</v>
          </cell>
          <cell r="G378">
            <v>3832</v>
          </cell>
        </row>
        <row r="379">
          <cell r="D379" t="str">
            <v>AIPL/BR/-1310-/1718</v>
          </cell>
          <cell r="E379">
            <v>42916</v>
          </cell>
          <cell r="G379">
            <v>142</v>
          </cell>
        </row>
        <row r="380">
          <cell r="D380" t="str">
            <v>F/SR/178/1718</v>
          </cell>
          <cell r="E380">
            <v>43060</v>
          </cell>
          <cell r="F380">
            <v>17700</v>
          </cell>
          <cell r="H380" t="str">
            <v>Service</v>
          </cell>
        </row>
        <row r="381">
          <cell r="D381" t="str">
            <v>AIPL/SS/TC/2270/14-15 C Form Deposit</v>
          </cell>
          <cell r="E381">
            <v>42094</v>
          </cell>
          <cell r="G381">
            <v>3175</v>
          </cell>
        </row>
        <row r="382">
          <cell r="D382" t="str">
            <v>AIPL/TC/D/0289/15-16/ C Form Q2</v>
          </cell>
          <cell r="E382">
            <v>42223</v>
          </cell>
          <cell r="G382">
            <v>7770</v>
          </cell>
        </row>
        <row r="383">
          <cell r="D383" t="str">
            <v>F/SR/72/1718</v>
          </cell>
          <cell r="E383">
            <v>42978</v>
          </cell>
          <cell r="F383">
            <v>15930</v>
          </cell>
          <cell r="H383" t="str">
            <v>Service</v>
          </cell>
        </row>
        <row r="384">
          <cell r="D384" t="str">
            <v>F/SR/65/1819</v>
          </cell>
          <cell r="E384">
            <v>43230</v>
          </cell>
          <cell r="F384">
            <v>41300</v>
          </cell>
          <cell r="H384" t="str">
            <v>Service</v>
          </cell>
        </row>
        <row r="385">
          <cell r="D385" t="str">
            <v>B/BR/-1918-/1819</v>
          </cell>
          <cell r="E385">
            <v>43307</v>
          </cell>
          <cell r="G385">
            <v>300000</v>
          </cell>
        </row>
        <row r="386">
          <cell r="D386" t="str">
            <v>B/BR/-2355-/1819</v>
          </cell>
          <cell r="E386">
            <v>43333</v>
          </cell>
          <cell r="G386">
            <v>300000</v>
          </cell>
        </row>
        <row r="387">
          <cell r="D387" t="str">
            <v>CB/SR/45/1819</v>
          </cell>
          <cell r="E387">
            <v>43346</v>
          </cell>
          <cell r="F387">
            <v>21240</v>
          </cell>
          <cell r="H387" t="str">
            <v>Service</v>
          </cell>
        </row>
        <row r="388">
          <cell r="D388" t="str">
            <v>CB/SR/53/1819</v>
          </cell>
          <cell r="E388">
            <v>43364</v>
          </cell>
          <cell r="F388">
            <v>7080</v>
          </cell>
          <cell r="H388" t="str">
            <v>Service</v>
          </cell>
        </row>
        <row r="389">
          <cell r="D389" t="str">
            <v>AIPL/JV/Jun/-58-/1718</v>
          </cell>
          <cell r="E389">
            <v>42866</v>
          </cell>
          <cell r="F389">
            <v>155724.88</v>
          </cell>
        </row>
        <row r="390">
          <cell r="D390" t="str">
            <v>V/SR/42/1718</v>
          </cell>
          <cell r="E390">
            <v>43008</v>
          </cell>
          <cell r="F390">
            <v>28320</v>
          </cell>
          <cell r="H390" t="str">
            <v>Service</v>
          </cell>
        </row>
        <row r="391">
          <cell r="D391" t="str">
            <v>V/SR/46/1718</v>
          </cell>
          <cell r="E391">
            <v>43008</v>
          </cell>
          <cell r="F391">
            <v>51920</v>
          </cell>
          <cell r="H391" t="str">
            <v>Service</v>
          </cell>
        </row>
        <row r="392">
          <cell r="D392" t="str">
            <v>B/S/1452/1718</v>
          </cell>
          <cell r="E392">
            <v>43056</v>
          </cell>
          <cell r="F392">
            <v>102770.92</v>
          </cell>
          <cell r="H392" t="str">
            <v>Sales</v>
          </cell>
        </row>
        <row r="393">
          <cell r="D393" t="str">
            <v>AIPL/DN/-43-/1718</v>
          </cell>
          <cell r="E393">
            <v>43108</v>
          </cell>
          <cell r="F393">
            <v>1500</v>
          </cell>
          <cell r="H393" t="str">
            <v>Debit Note</v>
          </cell>
        </row>
        <row r="394">
          <cell r="D394" t="str">
            <v>V/SR/67/1819</v>
          </cell>
          <cell r="E394">
            <v>43280</v>
          </cell>
          <cell r="F394">
            <v>67260</v>
          </cell>
          <cell r="H394" t="str">
            <v>Service</v>
          </cell>
        </row>
        <row r="395">
          <cell r="D395" t="str">
            <v>B/S/1351/1819</v>
          </cell>
          <cell r="E395">
            <v>43311</v>
          </cell>
          <cell r="F395">
            <v>85113.4</v>
          </cell>
          <cell r="H395" t="str">
            <v>Sales</v>
          </cell>
        </row>
        <row r="396">
          <cell r="D396" t="str">
            <v>V/SR/111/1819</v>
          </cell>
          <cell r="E396">
            <v>43347</v>
          </cell>
          <cell r="F396">
            <v>10425.299999999999</v>
          </cell>
          <cell r="H396" t="str">
            <v>Service</v>
          </cell>
        </row>
        <row r="397">
          <cell r="D397" t="str">
            <v>Debit Notes to Be Received</v>
          </cell>
          <cell r="E397">
            <v>42429</v>
          </cell>
          <cell r="F397">
            <v>9340</v>
          </cell>
        </row>
        <row r="398">
          <cell r="D398" t="str">
            <v>Reconciliation Diff</v>
          </cell>
          <cell r="E398">
            <v>42429</v>
          </cell>
          <cell r="F398">
            <v>13604</v>
          </cell>
        </row>
        <row r="399">
          <cell r="D399" t="str">
            <v>AIPL/TC/2189/16-17</v>
          </cell>
          <cell r="E399">
            <v>42733</v>
          </cell>
          <cell r="F399">
            <v>119153</v>
          </cell>
          <cell r="H399" t="str">
            <v>Sales</v>
          </cell>
        </row>
        <row r="400">
          <cell r="D400" t="str">
            <v>B/S/1228/1718</v>
          </cell>
          <cell r="E400">
            <v>43036</v>
          </cell>
          <cell r="F400">
            <v>11.74</v>
          </cell>
          <cell r="H400" t="str">
            <v>Sales</v>
          </cell>
        </row>
        <row r="401">
          <cell r="D401" t="str">
            <v>F/SR/356/1718</v>
          </cell>
          <cell r="E401">
            <v>43087</v>
          </cell>
          <cell r="F401">
            <v>10620</v>
          </cell>
          <cell r="H401" t="str">
            <v>Service</v>
          </cell>
        </row>
        <row r="402">
          <cell r="D402" t="str">
            <v>AIPL/BR/-4651-/1718</v>
          </cell>
          <cell r="E402">
            <v>43138</v>
          </cell>
          <cell r="G402">
            <v>115114.04</v>
          </cell>
        </row>
        <row r="403">
          <cell r="D403" t="str">
            <v>F/SR/23/1819</v>
          </cell>
          <cell r="E403">
            <v>43208</v>
          </cell>
          <cell r="F403">
            <v>14160</v>
          </cell>
          <cell r="H403" t="str">
            <v>Service</v>
          </cell>
        </row>
        <row r="404">
          <cell r="D404" t="str">
            <v>B/S/334/1819</v>
          </cell>
          <cell r="E404">
            <v>43222</v>
          </cell>
          <cell r="F404">
            <v>101961.44</v>
          </cell>
          <cell r="H404" t="str">
            <v>Sales</v>
          </cell>
        </row>
        <row r="405">
          <cell r="D405" t="str">
            <v>B/S/395/1819</v>
          </cell>
          <cell r="E405">
            <v>43230</v>
          </cell>
          <cell r="F405">
            <v>54747.28</v>
          </cell>
          <cell r="H405" t="str">
            <v>Sales</v>
          </cell>
        </row>
        <row r="406">
          <cell r="D406" t="str">
            <v>B/BR/-1703-/1819</v>
          </cell>
          <cell r="E406">
            <v>43294</v>
          </cell>
          <cell r="G406">
            <v>199017</v>
          </cell>
        </row>
        <row r="407">
          <cell r="D407" t="str">
            <v>B/S/1238/1819</v>
          </cell>
          <cell r="E407">
            <v>43300</v>
          </cell>
          <cell r="F407">
            <v>52816.800000000003</v>
          </cell>
          <cell r="H407" t="str">
            <v>Sales</v>
          </cell>
        </row>
        <row r="408">
          <cell r="D408" t="str">
            <v>B/JV/-2517-/1819</v>
          </cell>
          <cell r="E408">
            <v>43347</v>
          </cell>
          <cell r="G408">
            <v>64591</v>
          </cell>
        </row>
        <row r="409">
          <cell r="D409" t="str">
            <v>M/SR/122/1718</v>
          </cell>
          <cell r="E409">
            <v>43088</v>
          </cell>
          <cell r="F409">
            <v>10974</v>
          </cell>
          <cell r="H409" t="str">
            <v>Service</v>
          </cell>
        </row>
        <row r="410">
          <cell r="D410" t="str">
            <v>M/SR/149/1718</v>
          </cell>
          <cell r="E410">
            <v>43125</v>
          </cell>
          <cell r="F410">
            <v>19824</v>
          </cell>
          <cell r="H410" t="str">
            <v>Service</v>
          </cell>
        </row>
        <row r="411">
          <cell r="D411" t="str">
            <v>M/SR/54/1819</v>
          </cell>
          <cell r="E411">
            <v>43286</v>
          </cell>
          <cell r="F411">
            <v>12000.6</v>
          </cell>
          <cell r="H411" t="str">
            <v>Service</v>
          </cell>
        </row>
        <row r="412">
          <cell r="D412" t="str">
            <v>M/SR/75/1819</v>
          </cell>
          <cell r="E412">
            <v>43347</v>
          </cell>
          <cell r="F412">
            <v>20850.599999999999</v>
          </cell>
          <cell r="H412" t="str">
            <v>Service</v>
          </cell>
        </row>
        <row r="413">
          <cell r="D413" t="str">
            <v>M/SR/77/1819</v>
          </cell>
          <cell r="E413">
            <v>43347</v>
          </cell>
          <cell r="F413">
            <v>20850.599999999999</v>
          </cell>
          <cell r="H413" t="str">
            <v>Service</v>
          </cell>
        </row>
        <row r="414">
          <cell r="D414" t="str">
            <v>M/SR/71/1819</v>
          </cell>
          <cell r="E414">
            <v>43347</v>
          </cell>
          <cell r="F414">
            <v>20850.599999999999</v>
          </cell>
          <cell r="H414" t="str">
            <v>Service</v>
          </cell>
        </row>
        <row r="415">
          <cell r="D415" t="str">
            <v>3586/14-15</v>
          </cell>
          <cell r="E415">
            <v>42168</v>
          </cell>
          <cell r="G415">
            <v>38539</v>
          </cell>
        </row>
        <row r="416">
          <cell r="D416" t="str">
            <v>AIPL/BR/-2993-/1718</v>
          </cell>
          <cell r="E416">
            <v>43033</v>
          </cell>
          <cell r="G416">
            <v>9277</v>
          </cell>
        </row>
        <row r="417">
          <cell r="D417" t="str">
            <v>B/BR/-28-/1819</v>
          </cell>
          <cell r="E417">
            <v>43193</v>
          </cell>
          <cell r="G417">
            <v>2279</v>
          </cell>
        </row>
        <row r="418">
          <cell r="D418" t="str">
            <v>AIPL/M/230/1617</v>
          </cell>
          <cell r="E418">
            <v>42804</v>
          </cell>
          <cell r="F418">
            <v>7762.5</v>
          </cell>
          <cell r="H418" t="str">
            <v>Service</v>
          </cell>
        </row>
        <row r="419">
          <cell r="D419" t="str">
            <v>AIPL/Jnl/-42-/1718</v>
          </cell>
          <cell r="E419">
            <v>42837</v>
          </cell>
          <cell r="G419">
            <v>5962.5</v>
          </cell>
        </row>
        <row r="420">
          <cell r="D420" t="str">
            <v>M/SR/14/1718</v>
          </cell>
          <cell r="E420">
            <v>43033</v>
          </cell>
          <cell r="F420">
            <v>7080</v>
          </cell>
          <cell r="H420" t="str">
            <v>Service</v>
          </cell>
        </row>
        <row r="421">
          <cell r="D421" t="str">
            <v>M/SR/52/1718</v>
          </cell>
          <cell r="E421">
            <v>43052</v>
          </cell>
          <cell r="F421">
            <v>24780</v>
          </cell>
          <cell r="H421" t="str">
            <v>Service</v>
          </cell>
        </row>
        <row r="422">
          <cell r="D422" t="str">
            <v>M/SR/69/1718</v>
          </cell>
          <cell r="E422">
            <v>43062</v>
          </cell>
          <cell r="F422">
            <v>3540</v>
          </cell>
          <cell r="H422" t="str">
            <v>Service</v>
          </cell>
        </row>
        <row r="423">
          <cell r="D423" t="str">
            <v>M/SR/70/1718</v>
          </cell>
          <cell r="E423">
            <v>43062</v>
          </cell>
          <cell r="F423">
            <v>14160</v>
          </cell>
          <cell r="H423" t="str">
            <v>Service</v>
          </cell>
        </row>
        <row r="424">
          <cell r="D424" t="str">
            <v>M/SR/72/1718</v>
          </cell>
          <cell r="E424">
            <v>43062</v>
          </cell>
          <cell r="F424">
            <v>3540</v>
          </cell>
          <cell r="H424" t="str">
            <v>Service</v>
          </cell>
        </row>
        <row r="425">
          <cell r="D425" t="str">
            <v>M/SR/76/1718</v>
          </cell>
          <cell r="E425">
            <v>43062</v>
          </cell>
          <cell r="F425">
            <v>15045</v>
          </cell>
          <cell r="H425" t="str">
            <v>Service</v>
          </cell>
        </row>
        <row r="426">
          <cell r="D426" t="str">
            <v>M/SR/82/1718</v>
          </cell>
          <cell r="E426">
            <v>43062</v>
          </cell>
          <cell r="F426">
            <v>1575</v>
          </cell>
          <cell r="H426" t="str">
            <v>Service</v>
          </cell>
        </row>
        <row r="427">
          <cell r="D427" t="str">
            <v>M/SR/83/1718</v>
          </cell>
          <cell r="E427">
            <v>43062</v>
          </cell>
          <cell r="F427">
            <v>15930</v>
          </cell>
          <cell r="H427" t="str">
            <v>Service</v>
          </cell>
        </row>
        <row r="428">
          <cell r="D428" t="str">
            <v>M/SR/130/1718</v>
          </cell>
          <cell r="E428">
            <v>43088</v>
          </cell>
          <cell r="F428">
            <v>5310</v>
          </cell>
          <cell r="H428" t="str">
            <v>Service</v>
          </cell>
        </row>
        <row r="429">
          <cell r="D429" t="str">
            <v>M/SR/193/1718</v>
          </cell>
          <cell r="E429">
            <v>43174</v>
          </cell>
          <cell r="F429">
            <v>12390</v>
          </cell>
          <cell r="H429" t="str">
            <v>Service</v>
          </cell>
        </row>
        <row r="430">
          <cell r="D430" t="str">
            <v>M/SR/211/1718</v>
          </cell>
          <cell r="E430">
            <v>43185</v>
          </cell>
          <cell r="F430">
            <v>21240</v>
          </cell>
          <cell r="H430" t="str">
            <v>Service</v>
          </cell>
        </row>
        <row r="431">
          <cell r="D431" t="str">
            <v>M/SR/212/1718</v>
          </cell>
          <cell r="E431">
            <v>43185</v>
          </cell>
          <cell r="F431">
            <v>15045</v>
          </cell>
          <cell r="H431" t="str">
            <v>Service</v>
          </cell>
        </row>
        <row r="432">
          <cell r="D432" t="str">
            <v>M/SR/9/1819</v>
          </cell>
          <cell r="E432">
            <v>43213</v>
          </cell>
          <cell r="F432">
            <v>14160</v>
          </cell>
          <cell r="H432" t="str">
            <v>Service</v>
          </cell>
        </row>
        <row r="433">
          <cell r="D433" t="str">
            <v>M/SR/22/1819</v>
          </cell>
          <cell r="E433">
            <v>43220</v>
          </cell>
          <cell r="F433">
            <v>18290</v>
          </cell>
          <cell r="H433" t="str">
            <v>Service</v>
          </cell>
        </row>
        <row r="434">
          <cell r="D434" t="str">
            <v>M/SR/17/1819</v>
          </cell>
          <cell r="E434">
            <v>43220</v>
          </cell>
          <cell r="F434">
            <v>5310</v>
          </cell>
          <cell r="H434" t="str">
            <v>Service</v>
          </cell>
        </row>
        <row r="435">
          <cell r="D435" t="str">
            <v>M/SR/35/1819</v>
          </cell>
          <cell r="E435">
            <v>43255</v>
          </cell>
          <cell r="F435">
            <v>14160</v>
          </cell>
          <cell r="H435" t="str">
            <v>Service</v>
          </cell>
        </row>
        <row r="436">
          <cell r="D436" t="str">
            <v>M/SR/44/1819</v>
          </cell>
          <cell r="E436">
            <v>43276</v>
          </cell>
          <cell r="F436">
            <v>13275</v>
          </cell>
          <cell r="H436" t="str">
            <v>Service</v>
          </cell>
        </row>
        <row r="437">
          <cell r="D437" t="str">
            <v>M/SR/48/1819</v>
          </cell>
          <cell r="E437">
            <v>43276</v>
          </cell>
          <cell r="F437">
            <v>14160</v>
          </cell>
          <cell r="H437" t="str">
            <v>Service</v>
          </cell>
        </row>
        <row r="438">
          <cell r="D438" t="str">
            <v>M/SR/52/1819</v>
          </cell>
          <cell r="E438">
            <v>43286</v>
          </cell>
          <cell r="F438">
            <v>16815</v>
          </cell>
          <cell r="H438" t="str">
            <v>Service</v>
          </cell>
        </row>
        <row r="439">
          <cell r="D439" t="str">
            <v>294/14-15</v>
          </cell>
          <cell r="E439">
            <v>41848</v>
          </cell>
          <cell r="G439">
            <v>50000</v>
          </cell>
        </row>
        <row r="440">
          <cell r="D440" t="str">
            <v>TDS As Per 26 AS (AIPL/TC/499/1617</v>
          </cell>
          <cell r="E440">
            <v>42735</v>
          </cell>
          <cell r="G440">
            <v>1511</v>
          </cell>
        </row>
        <row r="441">
          <cell r="D441" t="str">
            <v>CB/SR/123/1718</v>
          </cell>
          <cell r="E441">
            <v>43182</v>
          </cell>
          <cell r="F441">
            <v>17700</v>
          </cell>
          <cell r="H441" t="str">
            <v>Service</v>
          </cell>
        </row>
        <row r="442">
          <cell r="D442" t="str">
            <v>AIPL/SS/TC/1143/13-14-C Form-Q4</v>
          </cell>
          <cell r="E442">
            <v>42242</v>
          </cell>
          <cell r="G442">
            <v>7932</v>
          </cell>
        </row>
        <row r="443">
          <cell r="D443" t="str">
            <v>AIPL/SS/TC/1340/14-15- C Form-Q3</v>
          </cell>
          <cell r="E443">
            <v>42242</v>
          </cell>
          <cell r="G443">
            <v>2058</v>
          </cell>
        </row>
        <row r="444">
          <cell r="D444" t="str">
            <v>AIPL/SS/TC/887/14-15/ C Form Q2</v>
          </cell>
          <cell r="E444">
            <v>42242</v>
          </cell>
          <cell r="G444">
            <v>2058</v>
          </cell>
        </row>
        <row r="445">
          <cell r="D445" t="str">
            <v>AIPL/BR/-3192-/1718</v>
          </cell>
          <cell r="E445">
            <v>43046</v>
          </cell>
          <cell r="G445">
            <v>12765</v>
          </cell>
        </row>
        <row r="446">
          <cell r="D446" t="str">
            <v>AIPL/BR/-4505-/1718</v>
          </cell>
          <cell r="E446">
            <v>43130</v>
          </cell>
          <cell r="G446">
            <v>25338</v>
          </cell>
        </row>
        <row r="447">
          <cell r="D447" t="str">
            <v>AIPL/BR/-5529-/1718</v>
          </cell>
          <cell r="E447">
            <v>43187</v>
          </cell>
          <cell r="G447">
            <v>2299.02</v>
          </cell>
        </row>
        <row r="448">
          <cell r="D448" t="str">
            <v>B/S/641/1819</v>
          </cell>
          <cell r="E448">
            <v>43250</v>
          </cell>
          <cell r="F448">
            <v>15062.7</v>
          </cell>
          <cell r="H448" t="str">
            <v>Sales</v>
          </cell>
        </row>
        <row r="449">
          <cell r="D449" t="str">
            <v>CB/SR/38/1819</v>
          </cell>
          <cell r="E449">
            <v>43322</v>
          </cell>
          <cell r="F449">
            <v>3540</v>
          </cell>
          <cell r="H449" t="str">
            <v>Service</v>
          </cell>
        </row>
        <row r="450">
          <cell r="D450" t="str">
            <v>CB/SR/51/1819</v>
          </cell>
          <cell r="E450">
            <v>43349</v>
          </cell>
          <cell r="F450">
            <v>3540</v>
          </cell>
          <cell r="H450" t="str">
            <v>Service</v>
          </cell>
        </row>
        <row r="451">
          <cell r="D451" t="str">
            <v>CB/SR/56/1819</v>
          </cell>
          <cell r="E451">
            <v>43364</v>
          </cell>
          <cell r="F451">
            <v>5310</v>
          </cell>
          <cell r="H451" t="str">
            <v>Service</v>
          </cell>
        </row>
        <row r="452">
          <cell r="D452" t="str">
            <v>AIPL/D/502/1617</v>
          </cell>
          <cell r="E452">
            <v>42824</v>
          </cell>
          <cell r="F452">
            <v>6555</v>
          </cell>
          <cell r="H452" t="str">
            <v>Service</v>
          </cell>
        </row>
        <row r="453">
          <cell r="D453" t="str">
            <v>F/SR/241/1819</v>
          </cell>
          <cell r="E453">
            <v>43309</v>
          </cell>
          <cell r="F453">
            <v>3540</v>
          </cell>
          <cell r="H453" t="str">
            <v>Service</v>
          </cell>
        </row>
        <row r="454">
          <cell r="D454" t="str">
            <v>AIPL/D/280/1617</v>
          </cell>
          <cell r="E454">
            <v>42672</v>
          </cell>
          <cell r="F454">
            <v>1859.64</v>
          </cell>
          <cell r="H454" t="str">
            <v>Service</v>
          </cell>
        </row>
        <row r="455">
          <cell r="D455" t="str">
            <v>B/JV/-2305-/1819</v>
          </cell>
          <cell r="E455">
            <v>43337</v>
          </cell>
          <cell r="G455">
            <v>4129</v>
          </cell>
        </row>
        <row r="456">
          <cell r="D456" t="str">
            <v>F/SR/1/1819</v>
          </cell>
          <cell r="E456">
            <v>43208</v>
          </cell>
          <cell r="F456">
            <v>19204.5</v>
          </cell>
          <cell r="H456" t="str">
            <v>Service</v>
          </cell>
        </row>
        <row r="457">
          <cell r="D457" t="str">
            <v>B/S/850/1718</v>
          </cell>
          <cell r="E457">
            <v>43004</v>
          </cell>
          <cell r="F457">
            <v>18028.509999999998</v>
          </cell>
          <cell r="H457" t="str">
            <v>Sales</v>
          </cell>
        </row>
        <row r="458">
          <cell r="D458" t="str">
            <v>F/SR/274/1819</v>
          </cell>
          <cell r="E458">
            <v>43322</v>
          </cell>
          <cell r="F458">
            <v>25713.38</v>
          </cell>
          <cell r="H458" t="str">
            <v>Service</v>
          </cell>
        </row>
        <row r="459">
          <cell r="D459" t="str">
            <v>AIPL/Ser/494/1718</v>
          </cell>
          <cell r="E459">
            <v>42900</v>
          </cell>
          <cell r="F459">
            <v>5158</v>
          </cell>
          <cell r="H459" t="str">
            <v>Service</v>
          </cell>
        </row>
        <row r="460">
          <cell r="D460" t="str">
            <v>AIPL/TC/805/1718</v>
          </cell>
          <cell r="E460">
            <v>42915</v>
          </cell>
          <cell r="F460">
            <v>124.54</v>
          </cell>
          <cell r="H460" t="str">
            <v>Sales</v>
          </cell>
        </row>
        <row r="461">
          <cell r="D461" t="str">
            <v>V/SR/89/1718</v>
          </cell>
          <cell r="E461">
            <v>43076</v>
          </cell>
          <cell r="F461">
            <v>14691</v>
          </cell>
          <cell r="H461" t="str">
            <v>Service</v>
          </cell>
        </row>
        <row r="462">
          <cell r="D462" t="str">
            <v>V/SR/91/1718</v>
          </cell>
          <cell r="E462">
            <v>43076</v>
          </cell>
          <cell r="F462">
            <v>20532</v>
          </cell>
          <cell r="H462" t="str">
            <v>Service</v>
          </cell>
        </row>
        <row r="463">
          <cell r="D463" t="str">
            <v>V/SR/92/1718</v>
          </cell>
          <cell r="E463">
            <v>43076</v>
          </cell>
          <cell r="F463">
            <v>29382</v>
          </cell>
          <cell r="H463" t="str">
            <v>Service</v>
          </cell>
        </row>
        <row r="464">
          <cell r="D464" t="str">
            <v>V/SR/168/1718</v>
          </cell>
          <cell r="E464">
            <v>43117</v>
          </cell>
          <cell r="F464">
            <v>301</v>
          </cell>
          <cell r="H464" t="str">
            <v>Service</v>
          </cell>
        </row>
        <row r="465">
          <cell r="D465" t="str">
            <v>AIPL/BR/-4837-/1718</v>
          </cell>
          <cell r="E465">
            <v>43147</v>
          </cell>
          <cell r="G465">
            <v>58145</v>
          </cell>
        </row>
        <row r="466">
          <cell r="D466" t="str">
            <v>B/S/61/1819</v>
          </cell>
          <cell r="E466">
            <v>43199</v>
          </cell>
          <cell r="F466">
            <v>2596</v>
          </cell>
          <cell r="H466" t="str">
            <v>Sales</v>
          </cell>
        </row>
        <row r="467">
          <cell r="D467" t="str">
            <v>V/SR/4/1819</v>
          </cell>
          <cell r="E467">
            <v>43202</v>
          </cell>
          <cell r="F467">
            <v>48970</v>
          </cell>
          <cell r="H467" t="str">
            <v>Service</v>
          </cell>
        </row>
        <row r="468">
          <cell r="D468" t="str">
            <v>V/SR/7/1819</v>
          </cell>
          <cell r="E468">
            <v>43210</v>
          </cell>
          <cell r="F468">
            <v>48144</v>
          </cell>
          <cell r="H468" t="str">
            <v>Service</v>
          </cell>
        </row>
        <row r="469">
          <cell r="D469" t="str">
            <v>V/SR/8/1819</v>
          </cell>
          <cell r="E469">
            <v>43210</v>
          </cell>
          <cell r="F469">
            <v>85550</v>
          </cell>
          <cell r="H469" t="str">
            <v>Service</v>
          </cell>
        </row>
        <row r="470">
          <cell r="D470" t="str">
            <v>V/SR/9/1819</v>
          </cell>
          <cell r="E470">
            <v>43210</v>
          </cell>
          <cell r="F470">
            <v>110448</v>
          </cell>
          <cell r="H470" t="str">
            <v>Service</v>
          </cell>
        </row>
        <row r="471">
          <cell r="D471" t="str">
            <v>B/S/242/1819</v>
          </cell>
          <cell r="E471">
            <v>43215</v>
          </cell>
          <cell r="F471">
            <v>43603.360000000001</v>
          </cell>
          <cell r="H471" t="str">
            <v>Sales</v>
          </cell>
        </row>
        <row r="472">
          <cell r="D472" t="str">
            <v>V/SR/17/1819</v>
          </cell>
          <cell r="E472">
            <v>43229</v>
          </cell>
          <cell r="F472">
            <v>26668</v>
          </cell>
          <cell r="H472" t="str">
            <v>Service</v>
          </cell>
        </row>
        <row r="473">
          <cell r="D473" t="str">
            <v>V/SR/18/1819</v>
          </cell>
          <cell r="E473">
            <v>43229</v>
          </cell>
          <cell r="F473">
            <v>32332</v>
          </cell>
          <cell r="H473" t="str">
            <v>Service</v>
          </cell>
        </row>
        <row r="474">
          <cell r="D474" t="str">
            <v>B/S/452/1819</v>
          </cell>
          <cell r="E474">
            <v>43236</v>
          </cell>
          <cell r="F474">
            <v>8145.54</v>
          </cell>
          <cell r="H474" t="str">
            <v>Sales</v>
          </cell>
        </row>
        <row r="475">
          <cell r="D475" t="str">
            <v>B/S/458/1819</v>
          </cell>
          <cell r="E475">
            <v>43237</v>
          </cell>
          <cell r="F475">
            <v>20169.740000000002</v>
          </cell>
          <cell r="H475" t="str">
            <v>Sales</v>
          </cell>
        </row>
        <row r="476">
          <cell r="D476" t="str">
            <v>B/S/621/1819</v>
          </cell>
          <cell r="E476">
            <v>43250</v>
          </cell>
          <cell r="F476">
            <v>5666.36</v>
          </cell>
          <cell r="H476" t="str">
            <v>Sales</v>
          </cell>
        </row>
        <row r="477">
          <cell r="D477" t="str">
            <v>B/S/900/1819</v>
          </cell>
          <cell r="E477">
            <v>43273</v>
          </cell>
          <cell r="F477">
            <v>241727.72</v>
          </cell>
          <cell r="H477" t="str">
            <v>Sales</v>
          </cell>
        </row>
        <row r="478">
          <cell r="D478" t="str">
            <v>B/S/933/1819</v>
          </cell>
          <cell r="E478">
            <v>43276</v>
          </cell>
          <cell r="F478">
            <v>4583.68</v>
          </cell>
          <cell r="H478" t="str">
            <v>Sales</v>
          </cell>
        </row>
        <row r="479">
          <cell r="D479" t="str">
            <v>V/SR/68/1819</v>
          </cell>
          <cell r="E479">
            <v>43280</v>
          </cell>
          <cell r="F479">
            <v>11328</v>
          </cell>
          <cell r="H479" t="str">
            <v>Service</v>
          </cell>
        </row>
        <row r="480">
          <cell r="D480" t="str">
            <v>V/SR/74/1819</v>
          </cell>
          <cell r="E480">
            <v>43286</v>
          </cell>
          <cell r="F480">
            <v>31978</v>
          </cell>
          <cell r="H480" t="str">
            <v>Service</v>
          </cell>
        </row>
        <row r="481">
          <cell r="D481" t="str">
            <v>V/SR/73/1819</v>
          </cell>
          <cell r="E481">
            <v>43286</v>
          </cell>
          <cell r="F481">
            <v>30444</v>
          </cell>
          <cell r="H481" t="str">
            <v>Service</v>
          </cell>
        </row>
        <row r="482">
          <cell r="D482" t="str">
            <v>B/S/1124/1819</v>
          </cell>
          <cell r="E482">
            <v>43292</v>
          </cell>
          <cell r="F482">
            <v>60457.3</v>
          </cell>
          <cell r="H482" t="str">
            <v>Sales</v>
          </cell>
        </row>
        <row r="483">
          <cell r="D483" t="str">
            <v>B/S/1284/1819</v>
          </cell>
          <cell r="E483">
            <v>43304</v>
          </cell>
          <cell r="F483">
            <v>8835.84</v>
          </cell>
          <cell r="H483" t="str">
            <v>Sales</v>
          </cell>
        </row>
        <row r="484">
          <cell r="D484" t="str">
            <v>B/BR/-1880-/1819</v>
          </cell>
          <cell r="E484">
            <v>43305</v>
          </cell>
          <cell r="G484">
            <v>277452</v>
          </cell>
        </row>
        <row r="485">
          <cell r="D485" t="str">
            <v>B/S/1310/1819</v>
          </cell>
          <cell r="E485">
            <v>43307</v>
          </cell>
          <cell r="F485">
            <v>101810.4</v>
          </cell>
          <cell r="H485" t="str">
            <v>Sales</v>
          </cell>
        </row>
        <row r="486">
          <cell r="D486" t="str">
            <v>B/BR/-2154-/1819</v>
          </cell>
          <cell r="E486">
            <v>43320</v>
          </cell>
          <cell r="G486">
            <v>201493</v>
          </cell>
        </row>
        <row r="487">
          <cell r="D487" t="str">
            <v>B/BR/-2155-/1819</v>
          </cell>
          <cell r="E487">
            <v>43320</v>
          </cell>
          <cell r="G487">
            <v>67500</v>
          </cell>
        </row>
        <row r="488">
          <cell r="D488" t="str">
            <v>B/DN/-23-/1819</v>
          </cell>
          <cell r="E488">
            <v>43320</v>
          </cell>
          <cell r="F488">
            <v>25782</v>
          </cell>
          <cell r="H488" t="str">
            <v>Debit Note</v>
          </cell>
        </row>
        <row r="489">
          <cell r="D489" t="str">
            <v>B/BR/-2198-/1819</v>
          </cell>
          <cell r="E489">
            <v>43322</v>
          </cell>
          <cell r="G489">
            <v>201493</v>
          </cell>
        </row>
        <row r="490">
          <cell r="D490" t="str">
            <v>V/SR/93/1819</v>
          </cell>
          <cell r="E490">
            <v>43322</v>
          </cell>
          <cell r="F490">
            <v>70682</v>
          </cell>
          <cell r="H490" t="str">
            <v>Service</v>
          </cell>
        </row>
        <row r="491">
          <cell r="D491" t="str">
            <v>B/S/1538/1819</v>
          </cell>
          <cell r="E491">
            <v>43326</v>
          </cell>
          <cell r="F491">
            <v>1536.36</v>
          </cell>
          <cell r="H491" t="str">
            <v>Sales</v>
          </cell>
        </row>
        <row r="492">
          <cell r="D492" t="str">
            <v>V/SR/100/1819</v>
          </cell>
          <cell r="E492">
            <v>43329</v>
          </cell>
          <cell r="F492">
            <v>29382</v>
          </cell>
          <cell r="H492" t="str">
            <v>Service</v>
          </cell>
        </row>
        <row r="493">
          <cell r="D493" t="str">
            <v>V/SR/104/1819</v>
          </cell>
          <cell r="E493">
            <v>43336</v>
          </cell>
          <cell r="F493">
            <v>19765</v>
          </cell>
          <cell r="H493" t="str">
            <v>Service</v>
          </cell>
        </row>
        <row r="494">
          <cell r="D494" t="str">
            <v>B/S/1629/1819</v>
          </cell>
          <cell r="E494">
            <v>43340</v>
          </cell>
          <cell r="F494">
            <v>10952.76</v>
          </cell>
          <cell r="H494" t="str">
            <v>Sales</v>
          </cell>
        </row>
        <row r="495">
          <cell r="D495" t="str">
            <v>B/S/1751/1819</v>
          </cell>
          <cell r="E495">
            <v>43348</v>
          </cell>
          <cell r="F495">
            <v>317260.79999999999</v>
          </cell>
          <cell r="H495" t="str">
            <v>Sales</v>
          </cell>
        </row>
        <row r="496">
          <cell r="D496" t="str">
            <v>B/S/1762/1819</v>
          </cell>
          <cell r="E496">
            <v>43348</v>
          </cell>
          <cell r="F496">
            <v>20169.740000000002</v>
          </cell>
          <cell r="H496" t="str">
            <v>Sales</v>
          </cell>
        </row>
        <row r="497">
          <cell r="D497" t="str">
            <v>B/S/1895/1819</v>
          </cell>
          <cell r="E497">
            <v>43355</v>
          </cell>
          <cell r="F497">
            <v>17933.64</v>
          </cell>
          <cell r="H497" t="str">
            <v>Sales</v>
          </cell>
        </row>
        <row r="498">
          <cell r="D498" t="str">
            <v>B/S/1901/1819</v>
          </cell>
          <cell r="E498">
            <v>43355</v>
          </cell>
          <cell r="F498">
            <v>541082.04</v>
          </cell>
          <cell r="H498" t="str">
            <v>Sales</v>
          </cell>
        </row>
        <row r="499">
          <cell r="D499" t="str">
            <v>B/S/1943/1819</v>
          </cell>
          <cell r="E499">
            <v>43361</v>
          </cell>
          <cell r="F499">
            <v>48982.98</v>
          </cell>
          <cell r="H499" t="str">
            <v>Sales</v>
          </cell>
        </row>
        <row r="500">
          <cell r="D500" t="str">
            <v>V/SR/118/1819</v>
          </cell>
          <cell r="E500">
            <v>43362</v>
          </cell>
          <cell r="F500">
            <v>42244</v>
          </cell>
          <cell r="H500" t="str">
            <v>Service</v>
          </cell>
        </row>
        <row r="501">
          <cell r="D501" t="str">
            <v>B/S/2058/1819</v>
          </cell>
          <cell r="E501">
            <v>43370</v>
          </cell>
          <cell r="F501">
            <v>85481.56</v>
          </cell>
          <cell r="H501" t="str">
            <v>Sales</v>
          </cell>
        </row>
        <row r="502">
          <cell r="D502" t="str">
            <v>B/S/2105/1819</v>
          </cell>
          <cell r="E502">
            <v>43374</v>
          </cell>
          <cell r="F502">
            <v>10565.72</v>
          </cell>
          <cell r="H502" t="str">
            <v>Sales</v>
          </cell>
        </row>
        <row r="503">
          <cell r="D503" t="str">
            <v>V/SR/80/1819</v>
          </cell>
          <cell r="E503">
            <v>43299</v>
          </cell>
          <cell r="F503">
            <v>31860</v>
          </cell>
          <cell r="H503" t="str">
            <v>Service</v>
          </cell>
        </row>
        <row r="504">
          <cell r="D504" t="str">
            <v>V/SR/94/1819</v>
          </cell>
          <cell r="E504">
            <v>43322</v>
          </cell>
          <cell r="F504">
            <v>104784</v>
          </cell>
          <cell r="H504" t="str">
            <v>Service</v>
          </cell>
        </row>
        <row r="505">
          <cell r="D505" t="str">
            <v>V/SR/97/1819</v>
          </cell>
          <cell r="E505">
            <v>43329</v>
          </cell>
          <cell r="F505">
            <v>8850</v>
          </cell>
          <cell r="H505" t="str">
            <v>Service</v>
          </cell>
        </row>
        <row r="506">
          <cell r="D506" t="str">
            <v>V/SR/99/1819</v>
          </cell>
          <cell r="E506">
            <v>43329</v>
          </cell>
          <cell r="F506">
            <v>7080</v>
          </cell>
          <cell r="H506" t="str">
            <v>Service</v>
          </cell>
        </row>
        <row r="507">
          <cell r="D507" t="str">
            <v>B/BR/-2924-/1819</v>
          </cell>
          <cell r="E507">
            <v>43369</v>
          </cell>
          <cell r="G507">
            <v>68970.289999999994</v>
          </cell>
        </row>
        <row r="508">
          <cell r="D508" t="str">
            <v>F/SR/184/1718</v>
          </cell>
          <cell r="E508">
            <v>43061</v>
          </cell>
          <cell r="F508">
            <v>5751</v>
          </cell>
          <cell r="H508" t="str">
            <v>Service</v>
          </cell>
        </row>
        <row r="509">
          <cell r="D509" t="str">
            <v>PO-00029</v>
          </cell>
          <cell r="E509">
            <v>42489</v>
          </cell>
          <cell r="G509">
            <v>999</v>
          </cell>
        </row>
        <row r="510">
          <cell r="D510" t="str">
            <v>AIPL/TC/JV/1690/16-17</v>
          </cell>
          <cell r="E510">
            <v>42566</v>
          </cell>
          <cell r="G510">
            <v>1819</v>
          </cell>
        </row>
        <row r="511">
          <cell r="D511" t="str">
            <v>AIPL/TC/933/16-17 C Form Q2</v>
          </cell>
          <cell r="E511">
            <v>42578</v>
          </cell>
          <cell r="G511">
            <v>3320</v>
          </cell>
        </row>
        <row r="512">
          <cell r="D512" t="str">
            <v>AIPL/TC/1286/16-17 C Form Q2</v>
          </cell>
          <cell r="E512">
            <v>42629</v>
          </cell>
          <cell r="G512">
            <v>835</v>
          </cell>
        </row>
        <row r="513">
          <cell r="D513" t="str">
            <v>AIPL/TC/1287/16-17 C Form Q2</v>
          </cell>
          <cell r="E513">
            <v>42629</v>
          </cell>
          <cell r="G513">
            <v>21052</v>
          </cell>
        </row>
        <row r="514">
          <cell r="D514" t="str">
            <v>AIPL/TC/1289/16-17 C Form Q2</v>
          </cell>
          <cell r="E514">
            <v>42629</v>
          </cell>
          <cell r="G514">
            <v>4839</v>
          </cell>
        </row>
        <row r="515">
          <cell r="D515" t="str">
            <v>AIPL/TC/1339/16-17 C-Form Q2 1617</v>
          </cell>
          <cell r="E515">
            <v>42634</v>
          </cell>
          <cell r="G515">
            <v>13579</v>
          </cell>
        </row>
        <row r="516">
          <cell r="D516" t="str">
            <v>Po No: 2423</v>
          </cell>
          <cell r="E516">
            <v>42811</v>
          </cell>
          <cell r="G516">
            <v>1714</v>
          </cell>
        </row>
        <row r="517">
          <cell r="D517" t="str">
            <v>B/S/1050/1718</v>
          </cell>
          <cell r="E517">
            <v>43021</v>
          </cell>
          <cell r="F517">
            <v>647.82000000000005</v>
          </cell>
          <cell r="H517" t="str">
            <v>Sales</v>
          </cell>
        </row>
        <row r="518">
          <cell r="D518" t="str">
            <v>B/S/1051/1718</v>
          </cell>
          <cell r="E518">
            <v>43021</v>
          </cell>
          <cell r="F518">
            <v>14365.68</v>
          </cell>
          <cell r="H518" t="str">
            <v>Sales</v>
          </cell>
        </row>
        <row r="519">
          <cell r="D519" t="str">
            <v>B/BR/-682-/1819</v>
          </cell>
          <cell r="E519">
            <v>43234</v>
          </cell>
          <cell r="G519">
            <v>20085.28</v>
          </cell>
        </row>
        <row r="520">
          <cell r="D520" t="str">
            <v>F/SR/154/1819</v>
          </cell>
          <cell r="E520">
            <v>43271</v>
          </cell>
          <cell r="F520">
            <v>28320</v>
          </cell>
          <cell r="H520" t="str">
            <v>Service</v>
          </cell>
        </row>
        <row r="521">
          <cell r="D521" t="str">
            <v>F/SR/190/1819</v>
          </cell>
          <cell r="E521">
            <v>43284</v>
          </cell>
          <cell r="F521">
            <v>3540</v>
          </cell>
          <cell r="H521" t="str">
            <v>Service</v>
          </cell>
        </row>
        <row r="522">
          <cell r="D522" t="str">
            <v>F/SR/318/1819</v>
          </cell>
          <cell r="E522">
            <v>43337</v>
          </cell>
          <cell r="F522">
            <v>14160</v>
          </cell>
          <cell r="H522" t="str">
            <v>Service</v>
          </cell>
        </row>
        <row r="523">
          <cell r="D523" t="str">
            <v>B/BR/-2632-/1819</v>
          </cell>
          <cell r="E523">
            <v>43350</v>
          </cell>
          <cell r="G523">
            <v>5949</v>
          </cell>
        </row>
        <row r="524">
          <cell r="D524" t="str">
            <v>B/BR/-2744-/1819</v>
          </cell>
          <cell r="E524">
            <v>43357</v>
          </cell>
          <cell r="G524">
            <v>250000</v>
          </cell>
        </row>
        <row r="525">
          <cell r="D525" t="str">
            <v>F/SR/359/1819</v>
          </cell>
          <cell r="E525">
            <v>43363</v>
          </cell>
          <cell r="F525">
            <v>10620</v>
          </cell>
          <cell r="H525" t="str">
            <v>Service</v>
          </cell>
        </row>
        <row r="526">
          <cell r="D526" t="str">
            <v>F/SR/369/1819</v>
          </cell>
          <cell r="E526">
            <v>43363</v>
          </cell>
          <cell r="F526">
            <v>7080</v>
          </cell>
          <cell r="H526" t="str">
            <v>Service</v>
          </cell>
        </row>
        <row r="527">
          <cell r="D527" t="str">
            <v>1861/14-15courier Charges</v>
          </cell>
          <cell r="E527">
            <v>42015</v>
          </cell>
          <cell r="G527">
            <v>9999.44</v>
          </cell>
        </row>
        <row r="528">
          <cell r="D528" t="str">
            <v>AIPL/Ser/536/1718</v>
          </cell>
          <cell r="E528">
            <v>42905</v>
          </cell>
          <cell r="F528">
            <v>1610</v>
          </cell>
          <cell r="H528" t="str">
            <v>Service</v>
          </cell>
        </row>
        <row r="529">
          <cell r="D529" t="str">
            <v>AIPL/JV/-7-/1718</v>
          </cell>
          <cell r="E529">
            <v>42956</v>
          </cell>
          <cell r="G529">
            <v>8625</v>
          </cell>
        </row>
        <row r="530">
          <cell r="D530" t="str">
            <v>AIPL/JV/-7-/1718</v>
          </cell>
          <cell r="E530">
            <v>42956</v>
          </cell>
          <cell r="F530">
            <v>1750</v>
          </cell>
        </row>
        <row r="531">
          <cell r="D531" t="str">
            <v>F/SR/309/1718</v>
          </cell>
          <cell r="E531">
            <v>43064</v>
          </cell>
          <cell r="F531">
            <v>1300.22</v>
          </cell>
          <cell r="H531" t="str">
            <v>Service</v>
          </cell>
        </row>
        <row r="532">
          <cell r="D532" t="str">
            <v>AIPL/BR/-4929-/1718</v>
          </cell>
          <cell r="E532">
            <v>43153</v>
          </cell>
          <cell r="G532">
            <v>10620</v>
          </cell>
        </row>
        <row r="533">
          <cell r="D533" t="str">
            <v>B/S/2677/1718</v>
          </cell>
          <cell r="E533">
            <v>43165</v>
          </cell>
          <cell r="F533">
            <v>14</v>
          </cell>
          <cell r="H533" t="str">
            <v>Sales</v>
          </cell>
        </row>
        <row r="534">
          <cell r="D534" t="str">
            <v>AIPL/BR/-5391-/1718</v>
          </cell>
          <cell r="E534">
            <v>43176</v>
          </cell>
          <cell r="G534">
            <v>4925</v>
          </cell>
        </row>
        <row r="535">
          <cell r="D535" t="str">
            <v>B/BR/-1434-/1819</v>
          </cell>
          <cell r="E535">
            <v>43277</v>
          </cell>
          <cell r="G535">
            <v>12390</v>
          </cell>
        </row>
        <row r="536">
          <cell r="D536" t="str">
            <v>F/SR/177/1819</v>
          </cell>
          <cell r="E536">
            <v>43277</v>
          </cell>
          <cell r="F536">
            <v>3540</v>
          </cell>
          <cell r="H536" t="str">
            <v>Service</v>
          </cell>
        </row>
        <row r="537">
          <cell r="D537" t="str">
            <v>B/JV/-1183-/1819</v>
          </cell>
          <cell r="E537">
            <v>43281</v>
          </cell>
          <cell r="G537">
            <v>1750</v>
          </cell>
        </row>
        <row r="538">
          <cell r="D538" t="str">
            <v>B/S/1418/1819</v>
          </cell>
          <cell r="E538">
            <v>43318</v>
          </cell>
          <cell r="F538">
            <v>206.84</v>
          </cell>
          <cell r="H538" t="str">
            <v>Sales</v>
          </cell>
        </row>
        <row r="539">
          <cell r="D539" t="str">
            <v>B/JV/-2743-/1819</v>
          </cell>
          <cell r="E539">
            <v>43361</v>
          </cell>
          <cell r="G539">
            <v>1750</v>
          </cell>
        </row>
        <row r="540">
          <cell r="D540" t="str">
            <v>B/JV/-2742-/1819</v>
          </cell>
          <cell r="E540">
            <v>43361</v>
          </cell>
          <cell r="F540">
            <v>8625</v>
          </cell>
        </row>
        <row r="541">
          <cell r="D541" t="str">
            <v>F/SR/370/1819</v>
          </cell>
          <cell r="E541">
            <v>43363</v>
          </cell>
          <cell r="F541">
            <v>5310</v>
          </cell>
          <cell r="H541" t="str">
            <v>Service</v>
          </cell>
        </row>
        <row r="542">
          <cell r="D542" t="str">
            <v>B/S/170/1718</v>
          </cell>
          <cell r="E542">
            <v>42944</v>
          </cell>
          <cell r="F542">
            <v>94000</v>
          </cell>
          <cell r="H542" t="str">
            <v>Sales</v>
          </cell>
        </row>
        <row r="543">
          <cell r="D543" t="str">
            <v>B/BR/-595-/1819</v>
          </cell>
          <cell r="E543">
            <v>43225</v>
          </cell>
          <cell r="G543">
            <v>1734.9</v>
          </cell>
        </row>
        <row r="544">
          <cell r="D544" t="str">
            <v>AIPL/D/38/1415</v>
          </cell>
          <cell r="E544">
            <v>41757</v>
          </cell>
          <cell r="F544">
            <v>7023</v>
          </cell>
          <cell r="H544" t="str">
            <v>Service</v>
          </cell>
        </row>
        <row r="545">
          <cell r="D545" t="str">
            <v>C-Form Credit 2015-16</v>
          </cell>
          <cell r="E545">
            <v>42460</v>
          </cell>
          <cell r="G545">
            <v>86540.08</v>
          </cell>
        </row>
        <row r="546">
          <cell r="D546" t="str">
            <v>B/BR/-2559-/1819</v>
          </cell>
          <cell r="E546">
            <v>43346</v>
          </cell>
          <cell r="G546">
            <v>61471</v>
          </cell>
        </row>
        <row r="547">
          <cell r="D547" t="str">
            <v>M/SR/87/1819</v>
          </cell>
          <cell r="E547">
            <v>43369</v>
          </cell>
          <cell r="F547">
            <v>192635</v>
          </cell>
          <cell r="H547" t="str">
            <v>Service</v>
          </cell>
        </row>
        <row r="548">
          <cell r="D548" t="str">
            <v>AIPL/TC/CEX/11/16-17 - Siemens Finance</v>
          </cell>
          <cell r="E548">
            <v>42489</v>
          </cell>
          <cell r="G548">
            <v>5315</v>
          </cell>
        </row>
        <row r="549">
          <cell r="D549" t="str">
            <v>H/SR/127/1718</v>
          </cell>
          <cell r="E549">
            <v>43173</v>
          </cell>
          <cell r="F549">
            <v>8850</v>
          </cell>
          <cell r="H549" t="str">
            <v>Service</v>
          </cell>
        </row>
        <row r="550">
          <cell r="D550" t="str">
            <v>H/SR/1/1819</v>
          </cell>
          <cell r="E550">
            <v>43193</v>
          </cell>
          <cell r="F550">
            <v>3540</v>
          </cell>
          <cell r="H550" t="str">
            <v>Service</v>
          </cell>
        </row>
        <row r="551">
          <cell r="D551" t="str">
            <v>AIPL/BR/-3682-/1718</v>
          </cell>
          <cell r="E551">
            <v>43077</v>
          </cell>
          <cell r="G551">
            <v>533</v>
          </cell>
        </row>
        <row r="552">
          <cell r="D552" t="str">
            <v>F/SR/204/1819</v>
          </cell>
          <cell r="E552">
            <v>43284</v>
          </cell>
          <cell r="F552">
            <v>20836.439999999999</v>
          </cell>
          <cell r="H552" t="str">
            <v>Service</v>
          </cell>
        </row>
        <row r="553">
          <cell r="D553" t="str">
            <v>V/SR/181/1718</v>
          </cell>
          <cell r="E553">
            <v>43168</v>
          </cell>
          <cell r="F553">
            <v>5310</v>
          </cell>
          <cell r="H553" t="str">
            <v>Service</v>
          </cell>
        </row>
        <row r="554">
          <cell r="D554" t="str">
            <v>V/SR/186/1718</v>
          </cell>
          <cell r="E554">
            <v>43168</v>
          </cell>
          <cell r="F554">
            <v>3540</v>
          </cell>
          <cell r="H554" t="str">
            <v>Service</v>
          </cell>
        </row>
        <row r="555">
          <cell r="D555" t="str">
            <v>B/S/1080/1819</v>
          </cell>
          <cell r="E555">
            <v>43287</v>
          </cell>
          <cell r="F555">
            <v>4260.43</v>
          </cell>
          <cell r="H555" t="str">
            <v>Sales</v>
          </cell>
        </row>
        <row r="556">
          <cell r="D556" t="str">
            <v>B/S/1294/1819</v>
          </cell>
          <cell r="E556">
            <v>43306</v>
          </cell>
          <cell r="F556">
            <v>88786.74</v>
          </cell>
          <cell r="H556" t="str">
            <v>Sales</v>
          </cell>
        </row>
        <row r="557">
          <cell r="D557" t="str">
            <v>B/JV/-1705-/1819</v>
          </cell>
          <cell r="E557">
            <v>43311</v>
          </cell>
          <cell r="G557">
            <v>359640</v>
          </cell>
        </row>
        <row r="558">
          <cell r="D558" t="str">
            <v>B/S/1354/1819</v>
          </cell>
          <cell r="E558">
            <v>43311</v>
          </cell>
          <cell r="F558">
            <v>270853.65999999997</v>
          </cell>
          <cell r="H558" t="str">
            <v>Sales</v>
          </cell>
        </row>
        <row r="559">
          <cell r="D559" t="str">
            <v>V/SR/120/1819</v>
          </cell>
          <cell r="E559">
            <v>43362</v>
          </cell>
          <cell r="F559">
            <v>21240</v>
          </cell>
          <cell r="H559" t="str">
            <v>Service</v>
          </cell>
        </row>
        <row r="560">
          <cell r="D560" t="str">
            <v>B/SR/101/1819</v>
          </cell>
          <cell r="E560">
            <v>43229</v>
          </cell>
          <cell r="F560">
            <v>10620</v>
          </cell>
          <cell r="H560" t="str">
            <v>Service</v>
          </cell>
        </row>
        <row r="561">
          <cell r="D561" t="str">
            <v>AIPL/Ser/88/1718</v>
          </cell>
          <cell r="E561">
            <v>42853</v>
          </cell>
          <cell r="F561">
            <v>820</v>
          </cell>
          <cell r="H561" t="str">
            <v>Service</v>
          </cell>
        </row>
        <row r="562">
          <cell r="D562" t="str">
            <v>B/S/2696/1718</v>
          </cell>
          <cell r="E562">
            <v>43166</v>
          </cell>
          <cell r="F562">
            <v>473.16</v>
          </cell>
          <cell r="H562" t="str">
            <v>Sales</v>
          </cell>
        </row>
        <row r="563">
          <cell r="D563" t="str">
            <v>F/SR/47/1819</v>
          </cell>
          <cell r="E563">
            <v>43209</v>
          </cell>
          <cell r="F563">
            <v>189.72</v>
          </cell>
          <cell r="H563" t="str">
            <v>Service</v>
          </cell>
        </row>
        <row r="564">
          <cell r="D564" t="str">
            <v>F/AMC/4/1819</v>
          </cell>
          <cell r="E564">
            <v>43273</v>
          </cell>
          <cell r="F564">
            <v>5390</v>
          </cell>
          <cell r="H564" t="str">
            <v>Service</v>
          </cell>
        </row>
        <row r="565">
          <cell r="D565" t="str">
            <v>F/SR/161/1819</v>
          </cell>
          <cell r="E565">
            <v>43277</v>
          </cell>
          <cell r="F565">
            <v>1590</v>
          </cell>
          <cell r="H565" t="str">
            <v>Service</v>
          </cell>
        </row>
        <row r="566">
          <cell r="D566" t="str">
            <v>F/SR/162/1819</v>
          </cell>
          <cell r="E566">
            <v>43277</v>
          </cell>
          <cell r="F566">
            <v>11280</v>
          </cell>
          <cell r="H566" t="str">
            <v>Service</v>
          </cell>
        </row>
        <row r="567">
          <cell r="D567" t="str">
            <v>B/BR/-1997-/1819</v>
          </cell>
          <cell r="E567">
            <v>43312</v>
          </cell>
          <cell r="G567">
            <v>4760.3999999999996</v>
          </cell>
        </row>
        <row r="568">
          <cell r="D568" t="str">
            <v>B/S/1441/1819</v>
          </cell>
          <cell r="E568">
            <v>43319</v>
          </cell>
          <cell r="F568">
            <v>16327.66</v>
          </cell>
          <cell r="H568" t="str">
            <v>Sales</v>
          </cell>
        </row>
        <row r="569">
          <cell r="D569" t="str">
            <v>B/BR/-2779-/1819</v>
          </cell>
          <cell r="E569">
            <v>43360</v>
          </cell>
          <cell r="G569">
            <v>121</v>
          </cell>
        </row>
        <row r="570">
          <cell r="D570" t="str">
            <v>AIPL/TC/624/16-17</v>
          </cell>
          <cell r="E570">
            <v>42543</v>
          </cell>
          <cell r="F570">
            <v>91</v>
          </cell>
          <cell r="H570" t="str">
            <v>Sales</v>
          </cell>
        </row>
        <row r="571">
          <cell r="D571" t="str">
            <v>F/SR/309/1819</v>
          </cell>
          <cell r="E571">
            <v>43337</v>
          </cell>
          <cell r="F571">
            <v>3540</v>
          </cell>
          <cell r="H571" t="str">
            <v>Service</v>
          </cell>
        </row>
        <row r="572">
          <cell r="D572">
            <v>986</v>
          </cell>
          <cell r="E572">
            <v>41729</v>
          </cell>
          <cell r="G572">
            <v>111000</v>
          </cell>
        </row>
        <row r="573">
          <cell r="D573" t="str">
            <v>PO NO CME/46/2012-2013</v>
          </cell>
          <cell r="E573">
            <v>41729</v>
          </cell>
          <cell r="G573">
            <v>12348</v>
          </cell>
        </row>
        <row r="574">
          <cell r="D574" t="str">
            <v>AIPL/TC/M/2082/15-16</v>
          </cell>
          <cell r="E574">
            <v>42521</v>
          </cell>
          <cell r="F574">
            <v>156731</v>
          </cell>
          <cell r="H574" t="str">
            <v>Sales</v>
          </cell>
        </row>
        <row r="575">
          <cell r="D575" t="str">
            <v>B/BR/-2984-/1819</v>
          </cell>
          <cell r="E575">
            <v>43371</v>
          </cell>
          <cell r="G575">
            <v>41300</v>
          </cell>
        </row>
        <row r="576">
          <cell r="D576" t="str">
            <v>B/JV/-1566-/1819</v>
          </cell>
          <cell r="E576">
            <v>43301</v>
          </cell>
          <cell r="G576">
            <v>345113</v>
          </cell>
        </row>
        <row r="577">
          <cell r="D577" t="str">
            <v>M/SR/62/1819</v>
          </cell>
          <cell r="E577">
            <v>43309</v>
          </cell>
          <cell r="F577">
            <v>7080</v>
          </cell>
          <cell r="H577" t="str">
            <v>Service</v>
          </cell>
        </row>
        <row r="578">
          <cell r="D578" t="str">
            <v>F/SR/416/1718</v>
          </cell>
          <cell r="E578">
            <v>43119</v>
          </cell>
          <cell r="F578">
            <v>23069.62</v>
          </cell>
          <cell r="H578" t="str">
            <v>Service</v>
          </cell>
        </row>
        <row r="579">
          <cell r="D579" t="str">
            <v>F/SR/430/1718</v>
          </cell>
          <cell r="E579">
            <v>43125</v>
          </cell>
          <cell r="F579">
            <v>19116</v>
          </cell>
          <cell r="H579" t="str">
            <v>Service</v>
          </cell>
        </row>
        <row r="580">
          <cell r="D580" t="str">
            <v>F/SR/122/1819</v>
          </cell>
          <cell r="E580">
            <v>43271</v>
          </cell>
          <cell r="F580">
            <v>21240</v>
          </cell>
          <cell r="H580" t="str">
            <v>Service</v>
          </cell>
        </row>
        <row r="581">
          <cell r="D581" t="str">
            <v>AIPL/TC/RCT/2401/16-17</v>
          </cell>
          <cell r="E581">
            <v>42639</v>
          </cell>
          <cell r="G581">
            <v>47504</v>
          </cell>
        </row>
        <row r="582">
          <cell r="D582" t="str">
            <v>TDS Diff</v>
          </cell>
          <cell r="E582">
            <v>42500</v>
          </cell>
          <cell r="G582">
            <v>675</v>
          </cell>
        </row>
        <row r="583">
          <cell r="D583" t="str">
            <v>P.O NO: COM/PO/16-17/0711</v>
          </cell>
          <cell r="E583">
            <v>42682</v>
          </cell>
          <cell r="G583">
            <v>2000</v>
          </cell>
        </row>
        <row r="584">
          <cell r="D584" t="str">
            <v>AIPL/TC/2159/16-17- C Form 3Q</v>
          </cell>
          <cell r="E584">
            <v>42731</v>
          </cell>
          <cell r="G584">
            <v>578</v>
          </cell>
        </row>
        <row r="585">
          <cell r="D585" t="str">
            <v>B/S/1198/1718</v>
          </cell>
          <cell r="E585">
            <v>43034</v>
          </cell>
          <cell r="F585">
            <v>3032.46</v>
          </cell>
          <cell r="H585" t="str">
            <v>Sales</v>
          </cell>
        </row>
        <row r="586">
          <cell r="D586" t="str">
            <v>F/SR/331/1819</v>
          </cell>
          <cell r="E586">
            <v>43355</v>
          </cell>
          <cell r="F586">
            <v>3540</v>
          </cell>
          <cell r="H586" t="str">
            <v>Service</v>
          </cell>
        </row>
        <row r="587">
          <cell r="D587" t="str">
            <v>B/BR/-2791-/1819</v>
          </cell>
          <cell r="E587">
            <v>43360</v>
          </cell>
          <cell r="G587">
            <v>28813</v>
          </cell>
        </row>
        <row r="588">
          <cell r="D588" t="str">
            <v>F/SR/346/1819</v>
          </cell>
          <cell r="E588">
            <v>43361</v>
          </cell>
          <cell r="F588">
            <v>3540</v>
          </cell>
          <cell r="H588" t="str">
            <v>Service</v>
          </cell>
        </row>
        <row r="589">
          <cell r="D589" t="str">
            <v>F/SR/351/1819</v>
          </cell>
          <cell r="E589">
            <v>43361</v>
          </cell>
          <cell r="F589">
            <v>19470</v>
          </cell>
          <cell r="H589" t="str">
            <v>Service</v>
          </cell>
        </row>
        <row r="590">
          <cell r="D590" t="str">
            <v>AIPL/TC/362/16-17 C FORM Q1</v>
          </cell>
          <cell r="E590">
            <v>42509</v>
          </cell>
          <cell r="G590">
            <v>3213</v>
          </cell>
        </row>
        <row r="591">
          <cell r="D591" t="str">
            <v>AIPL/TC/D/1873/15-16- C Form Q4</v>
          </cell>
          <cell r="E591">
            <v>42440</v>
          </cell>
          <cell r="G591">
            <v>1868</v>
          </cell>
        </row>
        <row r="592">
          <cell r="D592" t="str">
            <v>AIPL/BR/-629-/1718</v>
          </cell>
          <cell r="E592">
            <v>42872</v>
          </cell>
          <cell r="G592">
            <v>218877</v>
          </cell>
        </row>
        <row r="593">
          <cell r="D593" t="str">
            <v>AIPL/BR/-630-/1718</v>
          </cell>
          <cell r="E593">
            <v>42872</v>
          </cell>
          <cell r="G593">
            <v>95650</v>
          </cell>
        </row>
        <row r="594">
          <cell r="D594" t="str">
            <v>AIPL/TC/545/1718</v>
          </cell>
          <cell r="E594">
            <v>42892</v>
          </cell>
          <cell r="F594">
            <v>85207.74</v>
          </cell>
          <cell r="H594" t="str">
            <v>Sales</v>
          </cell>
        </row>
        <row r="595">
          <cell r="D595" t="str">
            <v>AIPL/TC/679/1718</v>
          </cell>
          <cell r="E595">
            <v>42905</v>
          </cell>
          <cell r="F595">
            <v>194982.18</v>
          </cell>
          <cell r="H595" t="str">
            <v>Sales</v>
          </cell>
        </row>
        <row r="596">
          <cell r="D596" t="str">
            <v>F/SR/99/1819</v>
          </cell>
          <cell r="E596">
            <v>43251</v>
          </cell>
          <cell r="F596">
            <v>2858</v>
          </cell>
          <cell r="H596" t="str">
            <v>Service</v>
          </cell>
        </row>
        <row r="597">
          <cell r="D597" t="str">
            <v>F/SR/153/1819</v>
          </cell>
          <cell r="E597">
            <v>43271</v>
          </cell>
          <cell r="F597">
            <v>10620</v>
          </cell>
          <cell r="H597" t="str">
            <v>Service</v>
          </cell>
        </row>
        <row r="598">
          <cell r="D598" t="str">
            <v>F/SR/203/1819</v>
          </cell>
          <cell r="E598">
            <v>43284</v>
          </cell>
          <cell r="F598">
            <v>14160</v>
          </cell>
          <cell r="H598" t="str">
            <v>Service</v>
          </cell>
        </row>
        <row r="599">
          <cell r="D599" t="str">
            <v>B/BR/-1993-/1819</v>
          </cell>
          <cell r="E599">
            <v>43311</v>
          </cell>
          <cell r="G599">
            <v>67233</v>
          </cell>
        </row>
        <row r="600">
          <cell r="D600" t="str">
            <v>F/SR/322/1819</v>
          </cell>
          <cell r="E600">
            <v>43337</v>
          </cell>
          <cell r="F600">
            <v>14160</v>
          </cell>
          <cell r="H600" t="str">
            <v>Service</v>
          </cell>
        </row>
        <row r="601">
          <cell r="D601" t="str">
            <v>B/BR/-2944-/1819</v>
          </cell>
          <cell r="E601">
            <v>43369</v>
          </cell>
          <cell r="G601">
            <v>160764</v>
          </cell>
        </row>
        <row r="602">
          <cell r="D602" t="str">
            <v>CB/SR/31/1819</v>
          </cell>
          <cell r="E602">
            <v>43307</v>
          </cell>
          <cell r="F602">
            <v>29066.400000000001</v>
          </cell>
          <cell r="H602" t="str">
            <v>Service</v>
          </cell>
        </row>
        <row r="603">
          <cell r="D603" t="str">
            <v>B/JV/-1829-/1819</v>
          </cell>
          <cell r="E603">
            <v>43312</v>
          </cell>
          <cell r="G603">
            <v>48.58</v>
          </cell>
        </row>
        <row r="604">
          <cell r="D604" t="str">
            <v>B/S/406/1718</v>
          </cell>
          <cell r="E604">
            <v>42965</v>
          </cell>
          <cell r="F604">
            <v>161.86000000000001</v>
          </cell>
          <cell r="H604" t="str">
            <v>Sales</v>
          </cell>
        </row>
        <row r="605">
          <cell r="D605" t="str">
            <v>AIPL/JV/-984-/1718</v>
          </cell>
          <cell r="E605">
            <v>43008</v>
          </cell>
          <cell r="G605">
            <v>79512</v>
          </cell>
        </row>
        <row r="606">
          <cell r="D606" t="str">
            <v>M/SR/37/1718</v>
          </cell>
          <cell r="E606">
            <v>43052</v>
          </cell>
          <cell r="F606">
            <v>14160</v>
          </cell>
          <cell r="H606" t="str">
            <v>Service</v>
          </cell>
        </row>
        <row r="607">
          <cell r="D607" t="str">
            <v>M/SR/77/1718</v>
          </cell>
          <cell r="E607">
            <v>43062</v>
          </cell>
          <cell r="F607">
            <v>88500</v>
          </cell>
          <cell r="H607" t="str">
            <v>Service</v>
          </cell>
        </row>
        <row r="608">
          <cell r="D608" t="str">
            <v>M/SR/119/1718</v>
          </cell>
          <cell r="E608">
            <v>43088</v>
          </cell>
          <cell r="F608">
            <v>7080</v>
          </cell>
          <cell r="H608" t="str">
            <v>Service</v>
          </cell>
        </row>
        <row r="609">
          <cell r="D609" t="str">
            <v>M/SR/199/1718</v>
          </cell>
          <cell r="E609">
            <v>43174</v>
          </cell>
          <cell r="F609">
            <v>5310</v>
          </cell>
          <cell r="H609" t="str">
            <v>Service</v>
          </cell>
        </row>
        <row r="610">
          <cell r="D610" t="str">
            <v>M/SR/11/1819</v>
          </cell>
          <cell r="E610">
            <v>43213</v>
          </cell>
          <cell r="F610">
            <v>3540</v>
          </cell>
          <cell r="H610" t="str">
            <v>Service</v>
          </cell>
        </row>
        <row r="611">
          <cell r="D611" t="str">
            <v>B/BR/-2226-/1819</v>
          </cell>
          <cell r="E611">
            <v>43325</v>
          </cell>
          <cell r="G611">
            <v>7691</v>
          </cell>
        </row>
        <row r="612">
          <cell r="D612" t="str">
            <v>AIPL/BR/-5091-/1718</v>
          </cell>
          <cell r="E612">
            <v>43160</v>
          </cell>
          <cell r="G612">
            <v>2444</v>
          </cell>
        </row>
        <row r="613">
          <cell r="D613" t="str">
            <v>B/BR/-818-/1819</v>
          </cell>
          <cell r="E613">
            <v>43241</v>
          </cell>
          <cell r="G613">
            <v>42854</v>
          </cell>
        </row>
        <row r="614">
          <cell r="D614" t="str">
            <v>P/SR/93/1819</v>
          </cell>
          <cell r="E614">
            <v>43336</v>
          </cell>
          <cell r="F614">
            <v>26845</v>
          </cell>
          <cell r="H614" t="str">
            <v>Service</v>
          </cell>
        </row>
        <row r="615">
          <cell r="D615" t="str">
            <v>B/BR/-2495-/1819</v>
          </cell>
          <cell r="E615">
            <v>43342</v>
          </cell>
          <cell r="G615">
            <v>154625.62</v>
          </cell>
        </row>
        <row r="616">
          <cell r="D616" t="str">
            <v>1702/14-15</v>
          </cell>
          <cell r="E616">
            <v>42002</v>
          </cell>
          <cell r="G616">
            <v>8427</v>
          </cell>
        </row>
        <row r="617">
          <cell r="D617" t="str">
            <v>AIPL/M/351/1415</v>
          </cell>
          <cell r="E617">
            <v>42165</v>
          </cell>
          <cell r="G617">
            <v>2809</v>
          </cell>
        </row>
        <row r="618">
          <cell r="D618" t="str">
            <v>AIPL/TC/RCT/5150/16-17</v>
          </cell>
          <cell r="E618">
            <v>42824</v>
          </cell>
          <cell r="G618">
            <v>87196</v>
          </cell>
        </row>
        <row r="619">
          <cell r="D619" t="str">
            <v>AIPL/BR/-2718-/1718</v>
          </cell>
          <cell r="E619">
            <v>43012</v>
          </cell>
          <cell r="G619">
            <v>17700</v>
          </cell>
        </row>
        <row r="620">
          <cell r="D620" t="str">
            <v>PO NO 455</v>
          </cell>
          <cell r="E620">
            <v>41729</v>
          </cell>
          <cell r="G620">
            <v>750</v>
          </cell>
        </row>
        <row r="621">
          <cell r="D621" t="str">
            <v>P.O NO: 159-Maint</v>
          </cell>
          <cell r="E621">
            <v>41855</v>
          </cell>
          <cell r="G621">
            <v>567</v>
          </cell>
        </row>
        <row r="622">
          <cell r="D622" t="str">
            <v>AIPL/SS/TC/2306/14-15 C Form Deposit</v>
          </cell>
          <cell r="E622">
            <v>42094</v>
          </cell>
          <cell r="G622">
            <v>566</v>
          </cell>
        </row>
        <row r="623">
          <cell r="D623" t="str">
            <v>AIPL/V/31/1617</v>
          </cell>
          <cell r="E623">
            <v>42502</v>
          </cell>
          <cell r="F623">
            <v>27824</v>
          </cell>
          <cell r="H623" t="str">
            <v>Service</v>
          </cell>
        </row>
        <row r="624">
          <cell r="D624" t="str">
            <v>AIPL/TC/V/1480/15-16</v>
          </cell>
          <cell r="E624">
            <v>42390</v>
          </cell>
          <cell r="F624">
            <v>26218</v>
          </cell>
          <cell r="H624" t="str">
            <v>Sales</v>
          </cell>
        </row>
        <row r="625">
          <cell r="D625" t="str">
            <v>F/SR/320/1718</v>
          </cell>
          <cell r="E625">
            <v>43066</v>
          </cell>
          <cell r="F625">
            <v>22302</v>
          </cell>
          <cell r="H625" t="str">
            <v>Service</v>
          </cell>
        </row>
        <row r="626">
          <cell r="D626" t="str">
            <v>DN/45</v>
          </cell>
          <cell r="E626">
            <v>41729</v>
          </cell>
          <cell r="F626">
            <v>10884.22</v>
          </cell>
          <cell r="H626" t="str">
            <v>Debit Note</v>
          </cell>
        </row>
        <row r="627">
          <cell r="D627" t="str">
            <v>AIPL/BR/-672-/1718</v>
          </cell>
          <cell r="E627">
            <v>42875</v>
          </cell>
          <cell r="G627">
            <v>205201.4</v>
          </cell>
        </row>
        <row r="628">
          <cell r="D628" t="str">
            <v>B/S/1165/1718</v>
          </cell>
          <cell r="E628">
            <v>43034</v>
          </cell>
          <cell r="F628">
            <v>48117.96</v>
          </cell>
          <cell r="H628" t="str">
            <v>Sales</v>
          </cell>
        </row>
        <row r="629">
          <cell r="D629" t="str">
            <v>B/S/1261/1718</v>
          </cell>
          <cell r="E629">
            <v>43041</v>
          </cell>
          <cell r="F629">
            <v>60888.24</v>
          </cell>
          <cell r="H629" t="str">
            <v>Sales</v>
          </cell>
        </row>
        <row r="630">
          <cell r="D630" t="str">
            <v>AIPL/BR/-4631-/1718</v>
          </cell>
          <cell r="E630">
            <v>43137</v>
          </cell>
          <cell r="G630">
            <v>4329.4399999999996</v>
          </cell>
        </row>
        <row r="631">
          <cell r="D631" t="str">
            <v>AIPL/SR/49/1718</v>
          </cell>
          <cell r="E631">
            <v>43145</v>
          </cell>
          <cell r="G631">
            <v>202204.79999999999</v>
          </cell>
        </row>
        <row r="632">
          <cell r="D632" t="str">
            <v>AIPL/BR/-5395-/1718</v>
          </cell>
          <cell r="E632">
            <v>43178</v>
          </cell>
          <cell r="G632">
            <v>7980</v>
          </cell>
        </row>
        <row r="633">
          <cell r="D633" t="str">
            <v>F/SR/532/1718</v>
          </cell>
          <cell r="E633">
            <v>43180</v>
          </cell>
          <cell r="F633">
            <v>20534.36</v>
          </cell>
          <cell r="H633" t="str">
            <v>Service</v>
          </cell>
        </row>
        <row r="634">
          <cell r="D634" t="str">
            <v>B/S/Mach/84/1718</v>
          </cell>
          <cell r="E634">
            <v>43182</v>
          </cell>
          <cell r="F634">
            <v>2010334</v>
          </cell>
          <cell r="H634" t="str">
            <v>Machine</v>
          </cell>
        </row>
        <row r="635">
          <cell r="D635" t="str">
            <v>B/S/421/1819</v>
          </cell>
          <cell r="E635">
            <v>43231</v>
          </cell>
          <cell r="F635">
            <v>284298.58</v>
          </cell>
          <cell r="H635" t="str">
            <v>Sales</v>
          </cell>
        </row>
        <row r="636">
          <cell r="D636" t="str">
            <v>B/S/Mach/25/1819</v>
          </cell>
          <cell r="E636">
            <v>43231</v>
          </cell>
          <cell r="F636">
            <v>614662</v>
          </cell>
          <cell r="H636" t="str">
            <v>Machine</v>
          </cell>
        </row>
        <row r="637">
          <cell r="D637" t="str">
            <v>B/S/521/1819</v>
          </cell>
          <cell r="E637">
            <v>43244</v>
          </cell>
          <cell r="F637">
            <v>21130</v>
          </cell>
          <cell r="H637" t="str">
            <v>Sales</v>
          </cell>
        </row>
        <row r="638">
          <cell r="D638" t="str">
            <v>B/BR/-1449-/1819</v>
          </cell>
          <cell r="E638">
            <v>43278</v>
          </cell>
          <cell r="G638">
            <v>52011</v>
          </cell>
        </row>
        <row r="639">
          <cell r="D639" t="str">
            <v>B/BR/-2431-/1819</v>
          </cell>
          <cell r="E639">
            <v>43339</v>
          </cell>
          <cell r="G639">
            <v>12776.18</v>
          </cell>
        </row>
        <row r="640">
          <cell r="D640" t="str">
            <v>B/BR/-2823-/1819</v>
          </cell>
          <cell r="E640">
            <v>43362</v>
          </cell>
          <cell r="G640">
            <v>4753</v>
          </cell>
        </row>
        <row r="641">
          <cell r="D641" t="str">
            <v>B/BR/-2964-/1819</v>
          </cell>
          <cell r="E641">
            <v>43370</v>
          </cell>
          <cell r="G641">
            <v>110448</v>
          </cell>
        </row>
        <row r="642">
          <cell r="D642" t="str">
            <v>AIPL/D/08/1617</v>
          </cell>
          <cell r="E642">
            <v>42479</v>
          </cell>
          <cell r="F642">
            <v>7729</v>
          </cell>
          <cell r="H642" t="str">
            <v>Service</v>
          </cell>
        </row>
        <row r="643">
          <cell r="D643">
            <v>2176</v>
          </cell>
          <cell r="E643">
            <v>41729</v>
          </cell>
          <cell r="G643">
            <v>14045</v>
          </cell>
        </row>
        <row r="644">
          <cell r="D644" t="str">
            <v>Po No: 10655, Dt 15.10.16</v>
          </cell>
          <cell r="E644">
            <v>42664</v>
          </cell>
          <cell r="G644">
            <v>299611.64</v>
          </cell>
        </row>
        <row r="645">
          <cell r="D645" t="str">
            <v>B/S/1270/1819</v>
          </cell>
          <cell r="E645">
            <v>43304</v>
          </cell>
          <cell r="F645">
            <v>4611.4399999999996</v>
          </cell>
          <cell r="H645" t="str">
            <v>Sales</v>
          </cell>
        </row>
        <row r="646">
          <cell r="D646" t="str">
            <v>B/BR/-2726-/1819</v>
          </cell>
          <cell r="E646">
            <v>43355</v>
          </cell>
          <cell r="G646">
            <v>1383</v>
          </cell>
        </row>
        <row r="647">
          <cell r="D647" t="str">
            <v>320/14-15</v>
          </cell>
          <cell r="E647">
            <v>41849</v>
          </cell>
          <cell r="G647">
            <v>71277</v>
          </cell>
        </row>
        <row r="648">
          <cell r="D648" t="str">
            <v>B/SR/316/1718</v>
          </cell>
          <cell r="E648">
            <v>43077</v>
          </cell>
          <cell r="F648">
            <v>3540</v>
          </cell>
          <cell r="H648" t="str">
            <v>Service</v>
          </cell>
        </row>
        <row r="649">
          <cell r="D649" t="str">
            <v>AIPL/TC/D/0099/15-16- C-Form-2Q</v>
          </cell>
          <cell r="E649">
            <v>42199</v>
          </cell>
          <cell r="G649">
            <v>6533</v>
          </cell>
        </row>
        <row r="650">
          <cell r="D650" t="str">
            <v>Po No: DGF/PO/15-16/007</v>
          </cell>
          <cell r="E650">
            <v>42156</v>
          </cell>
          <cell r="G650">
            <v>200000</v>
          </cell>
        </row>
        <row r="651">
          <cell r="D651" t="str">
            <v>B/SR/1/1819</v>
          </cell>
          <cell r="E651">
            <v>43195</v>
          </cell>
          <cell r="F651">
            <v>5310</v>
          </cell>
          <cell r="H651" t="str">
            <v>Service</v>
          </cell>
        </row>
        <row r="652">
          <cell r="D652" t="str">
            <v>AIPL/P/22/1415</v>
          </cell>
          <cell r="E652">
            <v>41786</v>
          </cell>
          <cell r="F652">
            <v>20450</v>
          </cell>
          <cell r="H652" t="str">
            <v>service</v>
          </cell>
        </row>
        <row r="653">
          <cell r="D653" t="str">
            <v>375-1011</v>
          </cell>
          <cell r="E653">
            <v>41729</v>
          </cell>
          <cell r="G653">
            <v>1531</v>
          </cell>
        </row>
        <row r="654">
          <cell r="D654" t="str">
            <v>AIPL/SS/TC/1157/13-14</v>
          </cell>
          <cell r="E654">
            <v>41659</v>
          </cell>
          <cell r="F654">
            <v>2278</v>
          </cell>
          <cell r="H654" t="str">
            <v>Sales</v>
          </cell>
        </row>
        <row r="655">
          <cell r="D655" t="str">
            <v>M/SR/74/1819</v>
          </cell>
          <cell r="E655">
            <v>43347</v>
          </cell>
          <cell r="F655">
            <v>8850</v>
          </cell>
          <cell r="H655" t="str">
            <v>Service</v>
          </cell>
        </row>
        <row r="656">
          <cell r="D656" t="str">
            <v>AIPL/B/11/1516</v>
          </cell>
          <cell r="E656">
            <v>42108</v>
          </cell>
          <cell r="G656">
            <v>321</v>
          </cell>
        </row>
        <row r="657">
          <cell r="D657" t="str">
            <v>AIPL/TC/310/1718</v>
          </cell>
          <cell r="E657">
            <v>42865</v>
          </cell>
          <cell r="F657">
            <v>915.08</v>
          </cell>
          <cell r="H657" t="str">
            <v>Sales</v>
          </cell>
        </row>
        <row r="658">
          <cell r="D658" t="str">
            <v>AIPL/BR/-1680-/1718</v>
          </cell>
          <cell r="E658">
            <v>42940</v>
          </cell>
          <cell r="G658">
            <v>5363</v>
          </cell>
        </row>
        <row r="659">
          <cell r="D659" t="str">
            <v>B/S/120/1718</v>
          </cell>
          <cell r="E659">
            <v>42941</v>
          </cell>
          <cell r="F659">
            <v>4448.0600000000004</v>
          </cell>
          <cell r="H659" t="str">
            <v>Sales</v>
          </cell>
        </row>
        <row r="660">
          <cell r="D660" t="str">
            <v>P/SR/37/1718</v>
          </cell>
          <cell r="E660">
            <v>42997</v>
          </cell>
          <cell r="F660">
            <v>3540</v>
          </cell>
          <cell r="H660" t="str">
            <v>Service</v>
          </cell>
        </row>
        <row r="661">
          <cell r="D661" t="str">
            <v>B/S/1768/1718</v>
          </cell>
          <cell r="E661">
            <v>43087</v>
          </cell>
          <cell r="F661">
            <v>3540</v>
          </cell>
          <cell r="H661" t="str">
            <v>Sales</v>
          </cell>
        </row>
        <row r="662">
          <cell r="D662" t="str">
            <v>M/SR/66/1819</v>
          </cell>
          <cell r="E662">
            <v>43322</v>
          </cell>
          <cell r="F662">
            <v>12213</v>
          </cell>
          <cell r="H662" t="str">
            <v>Service</v>
          </cell>
        </row>
        <row r="663">
          <cell r="D663" t="str">
            <v>M/SR/83/1819</v>
          </cell>
          <cell r="E663">
            <v>43355</v>
          </cell>
          <cell r="F663">
            <v>12213</v>
          </cell>
          <cell r="H663" t="str">
            <v>Service</v>
          </cell>
        </row>
        <row r="664">
          <cell r="D664" t="str">
            <v>1464/14-15</v>
          </cell>
          <cell r="E664">
            <v>41977</v>
          </cell>
          <cell r="G664">
            <v>1135</v>
          </cell>
        </row>
        <row r="665">
          <cell r="D665" t="str">
            <v>AIPL/BR/-3267-/1718</v>
          </cell>
          <cell r="E665">
            <v>43052</v>
          </cell>
          <cell r="G665">
            <v>5877</v>
          </cell>
        </row>
        <row r="666">
          <cell r="D666" t="str">
            <v>AIPL/DN/-41-/1718</v>
          </cell>
          <cell r="E666">
            <v>43108</v>
          </cell>
          <cell r="F666">
            <v>37528</v>
          </cell>
          <cell r="H666" t="str">
            <v>Debit Note</v>
          </cell>
        </row>
        <row r="667">
          <cell r="D667" t="str">
            <v>P/SR/130/1718</v>
          </cell>
          <cell r="E667">
            <v>43144</v>
          </cell>
          <cell r="F667">
            <v>42633.4</v>
          </cell>
          <cell r="H667" t="str">
            <v>Service</v>
          </cell>
        </row>
        <row r="668">
          <cell r="D668" t="str">
            <v>AIPL/S/650/13/14</v>
          </cell>
          <cell r="E668">
            <v>41729</v>
          </cell>
          <cell r="F668">
            <v>5618</v>
          </cell>
          <cell r="H668" t="str">
            <v>Sales</v>
          </cell>
        </row>
        <row r="669">
          <cell r="D669" t="str">
            <v>AIPL/TC/CEX/125/16-17</v>
          </cell>
          <cell r="E669">
            <v>42822</v>
          </cell>
          <cell r="G669">
            <v>27567</v>
          </cell>
        </row>
        <row r="670">
          <cell r="D670" t="str">
            <v>B/S/1759/1718</v>
          </cell>
          <cell r="E670">
            <v>43084</v>
          </cell>
          <cell r="F670">
            <v>9440</v>
          </cell>
          <cell r="H670" t="str">
            <v>Sales</v>
          </cell>
        </row>
        <row r="671">
          <cell r="D671" t="str">
            <v>CH/SR/109/1819</v>
          </cell>
          <cell r="E671">
            <v>43285</v>
          </cell>
          <cell r="F671">
            <v>3540</v>
          </cell>
          <cell r="H671" t="str">
            <v>Service</v>
          </cell>
        </row>
        <row r="672">
          <cell r="D672" t="str">
            <v>P/SR/74/1819</v>
          </cell>
          <cell r="E672">
            <v>43301</v>
          </cell>
          <cell r="F672">
            <v>7080</v>
          </cell>
          <cell r="H672" t="str">
            <v>Service</v>
          </cell>
        </row>
        <row r="673">
          <cell r="D673" t="str">
            <v>B/CR/-32-/1819</v>
          </cell>
          <cell r="E673">
            <v>43302</v>
          </cell>
          <cell r="G673">
            <v>3077</v>
          </cell>
        </row>
        <row r="674">
          <cell r="D674" t="str">
            <v>P/SR/116/1819</v>
          </cell>
          <cell r="E674">
            <v>43372</v>
          </cell>
          <cell r="F674">
            <v>3540</v>
          </cell>
          <cell r="H674" t="str">
            <v>Service</v>
          </cell>
        </row>
        <row r="675">
          <cell r="D675" t="str">
            <v>B/SR/294/1819</v>
          </cell>
          <cell r="E675">
            <v>43321</v>
          </cell>
          <cell r="F675">
            <v>3540</v>
          </cell>
          <cell r="H675" t="str">
            <v>Service</v>
          </cell>
        </row>
        <row r="676">
          <cell r="D676" t="str">
            <v>AIPL/TC/D/1259/15-16 C Form Q3</v>
          </cell>
          <cell r="E676">
            <v>42353</v>
          </cell>
          <cell r="G676">
            <v>847</v>
          </cell>
        </row>
        <row r="677">
          <cell r="D677" t="str">
            <v>F/SR/288/1819</v>
          </cell>
          <cell r="E677">
            <v>43336</v>
          </cell>
          <cell r="F677">
            <v>48684.44</v>
          </cell>
          <cell r="H677" t="str">
            <v>Service</v>
          </cell>
        </row>
        <row r="678">
          <cell r="D678" t="str">
            <v>F/SR/407/1819</v>
          </cell>
          <cell r="E678">
            <v>43368</v>
          </cell>
          <cell r="F678">
            <v>140244.18</v>
          </cell>
          <cell r="H678" t="str">
            <v>Service</v>
          </cell>
        </row>
        <row r="679">
          <cell r="D679" t="str">
            <v>AIPL/N/459/1314</v>
          </cell>
          <cell r="E679">
            <v>41729</v>
          </cell>
          <cell r="F679">
            <v>499</v>
          </cell>
          <cell r="H679" t="str">
            <v>Service</v>
          </cell>
        </row>
        <row r="680">
          <cell r="D680" t="str">
            <v>AIPL/TC/D/2074/15-16- C FORM 4Q</v>
          </cell>
          <cell r="E680">
            <v>42460</v>
          </cell>
          <cell r="G680">
            <v>2463</v>
          </cell>
        </row>
        <row r="681">
          <cell r="D681" t="str">
            <v>P.O NO: GZB/0939/114</v>
          </cell>
          <cell r="E681">
            <v>42677</v>
          </cell>
          <cell r="G681">
            <v>20413</v>
          </cell>
        </row>
        <row r="682">
          <cell r="D682" t="str">
            <v>AIPL/Ser/676/1718</v>
          </cell>
          <cell r="E682">
            <v>42913</v>
          </cell>
          <cell r="F682">
            <v>6900</v>
          </cell>
          <cell r="H682" t="str">
            <v>Service</v>
          </cell>
        </row>
        <row r="683">
          <cell r="D683" t="str">
            <v>B/BR/-725-/1819</v>
          </cell>
          <cell r="E683">
            <v>43235</v>
          </cell>
          <cell r="G683">
            <v>20650.02</v>
          </cell>
        </row>
        <row r="684">
          <cell r="D684" t="str">
            <v>B/S/499/1819</v>
          </cell>
          <cell r="E684">
            <v>43242</v>
          </cell>
          <cell r="F684">
            <v>20650</v>
          </cell>
          <cell r="H684" t="str">
            <v>Sales</v>
          </cell>
        </row>
        <row r="685">
          <cell r="D685" t="str">
            <v>P/SR/118/1718</v>
          </cell>
          <cell r="E685">
            <v>43140</v>
          </cell>
          <cell r="F685">
            <v>2154</v>
          </cell>
          <cell r="H685" t="str">
            <v>Service</v>
          </cell>
        </row>
        <row r="686">
          <cell r="D686" t="str">
            <v>P/SR/157/1718</v>
          </cell>
          <cell r="E686">
            <v>43144</v>
          </cell>
          <cell r="F686">
            <v>18408</v>
          </cell>
          <cell r="H686" t="str">
            <v>Service</v>
          </cell>
        </row>
        <row r="687">
          <cell r="D687" t="str">
            <v>P/SR/11/1819</v>
          </cell>
          <cell r="E687">
            <v>43210</v>
          </cell>
          <cell r="F687">
            <v>3540</v>
          </cell>
          <cell r="H687" t="str">
            <v>Service</v>
          </cell>
        </row>
        <row r="688">
          <cell r="D688" t="str">
            <v>P/SR/83/1819</v>
          </cell>
          <cell r="E688">
            <v>43322</v>
          </cell>
          <cell r="F688">
            <v>22656</v>
          </cell>
          <cell r="H688" t="str">
            <v>Service</v>
          </cell>
        </row>
        <row r="689">
          <cell r="D689" t="str">
            <v>P/SR/94/1819</v>
          </cell>
          <cell r="E689">
            <v>43336</v>
          </cell>
          <cell r="F689">
            <v>3540</v>
          </cell>
          <cell r="H689" t="str">
            <v>Service</v>
          </cell>
        </row>
        <row r="690">
          <cell r="D690" t="str">
            <v>B/S/1701/1819</v>
          </cell>
          <cell r="E690">
            <v>43343</v>
          </cell>
          <cell r="F690">
            <v>15171.26</v>
          </cell>
          <cell r="H690" t="str">
            <v>Sales</v>
          </cell>
        </row>
        <row r="691">
          <cell r="D691" t="str">
            <v>Po No: 001 ,dt 21.01.16</v>
          </cell>
          <cell r="E691">
            <v>42409</v>
          </cell>
          <cell r="G691">
            <v>9973</v>
          </cell>
        </row>
        <row r="692">
          <cell r="D692" t="str">
            <v>B/S/1323/1718</v>
          </cell>
          <cell r="E692">
            <v>43047</v>
          </cell>
          <cell r="F692">
            <v>18850</v>
          </cell>
          <cell r="H692" t="str">
            <v>Sales</v>
          </cell>
        </row>
        <row r="693">
          <cell r="D693" t="str">
            <v>CB/SR/96/1718</v>
          </cell>
          <cell r="E693">
            <v>43139</v>
          </cell>
          <cell r="F693">
            <v>12744</v>
          </cell>
          <cell r="H693" t="str">
            <v>Service</v>
          </cell>
        </row>
        <row r="694">
          <cell r="D694" t="str">
            <v>CB/SR/97/1718</v>
          </cell>
          <cell r="E694">
            <v>43143</v>
          </cell>
          <cell r="F694">
            <v>33984</v>
          </cell>
          <cell r="H694" t="str">
            <v>Service</v>
          </cell>
        </row>
        <row r="695">
          <cell r="D695" t="str">
            <v>CB/SR/98/1718</v>
          </cell>
          <cell r="E695">
            <v>43143</v>
          </cell>
          <cell r="F695">
            <v>5310</v>
          </cell>
          <cell r="H695" t="str">
            <v>Service</v>
          </cell>
        </row>
        <row r="696">
          <cell r="D696" t="str">
            <v>CB/SR/106/1718</v>
          </cell>
          <cell r="E696">
            <v>43167</v>
          </cell>
          <cell r="F696">
            <v>3540</v>
          </cell>
          <cell r="H696" t="str">
            <v>Service</v>
          </cell>
        </row>
        <row r="697">
          <cell r="D697" t="str">
            <v>CB/SR/2/1819</v>
          </cell>
          <cell r="E697">
            <v>43200</v>
          </cell>
          <cell r="F697">
            <v>3540</v>
          </cell>
          <cell r="H697" t="str">
            <v>Service</v>
          </cell>
        </row>
        <row r="698">
          <cell r="D698" t="str">
            <v>B/BR/-1355-/1819</v>
          </cell>
          <cell r="E698">
            <v>43273</v>
          </cell>
          <cell r="G698">
            <v>25000</v>
          </cell>
        </row>
        <row r="699">
          <cell r="D699" t="str">
            <v>CB/SR/33/1819</v>
          </cell>
          <cell r="E699">
            <v>43307</v>
          </cell>
          <cell r="F699">
            <v>3540</v>
          </cell>
          <cell r="H699" t="str">
            <v>Service</v>
          </cell>
        </row>
        <row r="700">
          <cell r="D700" t="str">
            <v>B/BR/-2828-/1819</v>
          </cell>
          <cell r="E700">
            <v>43362</v>
          </cell>
          <cell r="G700">
            <v>100</v>
          </cell>
        </row>
        <row r="701">
          <cell r="D701" t="str">
            <v>B/BR/-2829-/1819</v>
          </cell>
          <cell r="E701">
            <v>43362</v>
          </cell>
          <cell r="G701">
            <v>113623</v>
          </cell>
        </row>
        <row r="702">
          <cell r="D702" t="str">
            <v>P/SR/112/1819</v>
          </cell>
          <cell r="E702">
            <v>43364</v>
          </cell>
          <cell r="F702">
            <v>7080</v>
          </cell>
          <cell r="H702" t="str">
            <v>Service</v>
          </cell>
        </row>
        <row r="703">
          <cell r="D703">
            <v>1038</v>
          </cell>
          <cell r="E703">
            <v>41729</v>
          </cell>
          <cell r="G703">
            <v>4425.6099999999997</v>
          </cell>
        </row>
        <row r="704">
          <cell r="D704" t="str">
            <v>B/BR/-416-/1819</v>
          </cell>
          <cell r="E704">
            <v>43214</v>
          </cell>
          <cell r="G704">
            <v>21131</v>
          </cell>
        </row>
        <row r="705">
          <cell r="D705" t="str">
            <v>AIPL/D/237/1516</v>
          </cell>
          <cell r="E705">
            <v>42303</v>
          </cell>
          <cell r="F705">
            <v>3750</v>
          </cell>
          <cell r="H705" t="str">
            <v>Service</v>
          </cell>
        </row>
        <row r="706">
          <cell r="D706" t="str">
            <v>B/S/519/1819</v>
          </cell>
          <cell r="E706">
            <v>43244</v>
          </cell>
          <cell r="F706">
            <v>21131.439999999999</v>
          </cell>
          <cell r="H706" t="str">
            <v>Sales</v>
          </cell>
        </row>
        <row r="707">
          <cell r="D707" t="str">
            <v>AIPL/SS/TC/474/13-14 C-FORM Q2 13-14</v>
          </cell>
          <cell r="E707">
            <v>42216</v>
          </cell>
          <cell r="G707">
            <v>1785</v>
          </cell>
        </row>
        <row r="708">
          <cell r="D708" t="str">
            <v>AIPL/TC/RCT/3446/16-17</v>
          </cell>
          <cell r="E708">
            <v>42711</v>
          </cell>
          <cell r="G708">
            <v>1124</v>
          </cell>
        </row>
        <row r="709">
          <cell r="D709" t="str">
            <v>AIPL/BR/-3315-/1718</v>
          </cell>
          <cell r="E709">
            <v>43049</v>
          </cell>
          <cell r="G709">
            <v>2280</v>
          </cell>
        </row>
        <row r="710">
          <cell r="D710" t="str">
            <v>F/SR/350/1718</v>
          </cell>
          <cell r="E710">
            <v>43081</v>
          </cell>
          <cell r="F710">
            <v>3540</v>
          </cell>
          <cell r="H710" t="str">
            <v>Service</v>
          </cell>
        </row>
        <row r="711">
          <cell r="D711" t="str">
            <v>F/SR/116/1819</v>
          </cell>
          <cell r="E711">
            <v>43270</v>
          </cell>
          <cell r="F711">
            <v>7080</v>
          </cell>
          <cell r="H711" t="str">
            <v>Service</v>
          </cell>
        </row>
        <row r="712">
          <cell r="D712" t="str">
            <v>F/SR/211/1819</v>
          </cell>
          <cell r="E712">
            <v>43284</v>
          </cell>
          <cell r="F712">
            <v>8850</v>
          </cell>
          <cell r="H712" t="str">
            <v>Service</v>
          </cell>
        </row>
        <row r="713">
          <cell r="D713" t="str">
            <v>B/BR/-2055-/1819</v>
          </cell>
          <cell r="E713">
            <v>43314</v>
          </cell>
          <cell r="G713">
            <v>493659</v>
          </cell>
        </row>
        <row r="714">
          <cell r="D714" t="str">
            <v>F/SR/329/1819</v>
          </cell>
          <cell r="E714">
            <v>43337</v>
          </cell>
          <cell r="F714">
            <v>7080</v>
          </cell>
          <cell r="H714" t="str">
            <v>Service</v>
          </cell>
        </row>
        <row r="715">
          <cell r="D715" t="str">
            <v>F/SR/327/1819</v>
          </cell>
          <cell r="E715">
            <v>43337</v>
          </cell>
          <cell r="F715">
            <v>5310</v>
          </cell>
          <cell r="H715" t="str">
            <v>Service</v>
          </cell>
        </row>
        <row r="716">
          <cell r="D716" t="str">
            <v>B/BR/-2899-/1819</v>
          </cell>
          <cell r="E716">
            <v>43368</v>
          </cell>
          <cell r="G716">
            <v>28815</v>
          </cell>
        </row>
        <row r="717">
          <cell r="D717" t="str">
            <v>Po No.1415-089</v>
          </cell>
          <cell r="E717">
            <v>41978</v>
          </cell>
          <cell r="G717">
            <v>62155</v>
          </cell>
        </row>
        <row r="718">
          <cell r="D718" t="str">
            <v>Po No: 1006150785</v>
          </cell>
          <cell r="E718">
            <v>42205</v>
          </cell>
          <cell r="G718">
            <v>7082</v>
          </cell>
        </row>
        <row r="719">
          <cell r="D719" t="str">
            <v>AIPL/TC/P/0716/15-16- C Form 3Q</v>
          </cell>
          <cell r="E719">
            <v>42285</v>
          </cell>
          <cell r="G719">
            <v>2571</v>
          </cell>
        </row>
        <row r="720">
          <cell r="D720" t="str">
            <v>AIPL/TC/756/16-17 C-Form Credit Q2 1617</v>
          </cell>
          <cell r="E720">
            <v>42556</v>
          </cell>
          <cell r="G720">
            <v>5355</v>
          </cell>
        </row>
        <row r="721">
          <cell r="D721" t="str">
            <v>AMC/01/1617 TDS</v>
          </cell>
          <cell r="E721">
            <v>42766</v>
          </cell>
          <cell r="G721">
            <v>2290</v>
          </cell>
        </row>
        <row r="722">
          <cell r="D722" t="str">
            <v>AIPL/TC/2882/16-17 C-Form Q4 1617</v>
          </cell>
          <cell r="E722">
            <v>42811</v>
          </cell>
          <cell r="G722">
            <v>1735</v>
          </cell>
        </row>
        <row r="723">
          <cell r="D723" t="str">
            <v>AIPL/BR/-567-/1718</v>
          </cell>
          <cell r="E723">
            <v>42867</v>
          </cell>
          <cell r="G723">
            <v>7497</v>
          </cell>
        </row>
        <row r="724">
          <cell r="D724" t="str">
            <v>AIPL/BR/-2798-/1718</v>
          </cell>
          <cell r="E724">
            <v>43017</v>
          </cell>
          <cell r="G724">
            <v>10291</v>
          </cell>
        </row>
        <row r="725">
          <cell r="D725" t="str">
            <v>AIPL/BR/-2834-/1718</v>
          </cell>
          <cell r="E725">
            <v>43019</v>
          </cell>
          <cell r="G725">
            <v>1239</v>
          </cell>
        </row>
        <row r="726">
          <cell r="D726" t="str">
            <v>AIPL/BR/-3758-/1718</v>
          </cell>
          <cell r="E726">
            <v>43083</v>
          </cell>
          <cell r="G726">
            <v>43</v>
          </cell>
        </row>
        <row r="727">
          <cell r="D727" t="str">
            <v>AIPL/BR/-3915-/1718</v>
          </cell>
          <cell r="E727">
            <v>43091</v>
          </cell>
          <cell r="G727">
            <v>38</v>
          </cell>
        </row>
        <row r="728">
          <cell r="D728" t="str">
            <v>AIPL/SR/58/1718</v>
          </cell>
          <cell r="E728">
            <v>43158</v>
          </cell>
          <cell r="G728">
            <v>83020.740000000005</v>
          </cell>
        </row>
        <row r="729">
          <cell r="D729" t="str">
            <v>AIPL/BR/-5081-/1718</v>
          </cell>
          <cell r="E729">
            <v>43160</v>
          </cell>
          <cell r="G729">
            <v>82</v>
          </cell>
        </row>
        <row r="730">
          <cell r="D730" t="str">
            <v>B/BR/-78-/1819</v>
          </cell>
          <cell r="E730">
            <v>43195</v>
          </cell>
          <cell r="G730">
            <v>19668.68</v>
          </cell>
        </row>
        <row r="731">
          <cell r="D731" t="str">
            <v>B/BR/-1996-/1819</v>
          </cell>
          <cell r="E731">
            <v>43312</v>
          </cell>
          <cell r="G731">
            <v>302</v>
          </cell>
        </row>
        <row r="732">
          <cell r="D732" t="str">
            <v>F/SR/279/1819</v>
          </cell>
          <cell r="E732">
            <v>43336</v>
          </cell>
          <cell r="F732">
            <v>28320</v>
          </cell>
          <cell r="H732" t="str">
            <v>Service</v>
          </cell>
        </row>
        <row r="733">
          <cell r="D733" t="str">
            <v>F/SR/291/1819</v>
          </cell>
          <cell r="E733">
            <v>43336</v>
          </cell>
          <cell r="F733">
            <v>10620</v>
          </cell>
          <cell r="H733" t="str">
            <v>Service</v>
          </cell>
        </row>
        <row r="734">
          <cell r="D734" t="str">
            <v>F/SR/285/1819</v>
          </cell>
          <cell r="E734">
            <v>43336</v>
          </cell>
          <cell r="F734">
            <v>3540</v>
          </cell>
          <cell r="H734" t="str">
            <v>Service</v>
          </cell>
        </row>
        <row r="735">
          <cell r="D735" t="str">
            <v>B/BR/-2528-/1819</v>
          </cell>
          <cell r="E735">
            <v>43343</v>
          </cell>
          <cell r="G735">
            <v>646398.1</v>
          </cell>
        </row>
        <row r="736">
          <cell r="D736" t="str">
            <v>B/S/Mach/105/1819</v>
          </cell>
          <cell r="E736">
            <v>43348</v>
          </cell>
          <cell r="F736">
            <v>16000000</v>
          </cell>
          <cell r="H736" t="str">
            <v>Machine</v>
          </cell>
        </row>
        <row r="737">
          <cell r="D737" t="str">
            <v>F/SR/352/1819</v>
          </cell>
          <cell r="E737">
            <v>43361</v>
          </cell>
          <cell r="F737">
            <v>3540</v>
          </cell>
          <cell r="H737" t="str">
            <v>Service</v>
          </cell>
        </row>
        <row r="738">
          <cell r="D738" t="str">
            <v>F/SR/354/1819</v>
          </cell>
          <cell r="E738">
            <v>43361</v>
          </cell>
          <cell r="F738">
            <v>3540</v>
          </cell>
          <cell r="H738" t="str">
            <v>Service</v>
          </cell>
        </row>
        <row r="739">
          <cell r="D739" t="str">
            <v>F/SR/366/1819</v>
          </cell>
          <cell r="E739">
            <v>43363</v>
          </cell>
          <cell r="F739">
            <v>8850</v>
          </cell>
          <cell r="H739" t="str">
            <v>Service</v>
          </cell>
        </row>
        <row r="740">
          <cell r="D740" t="str">
            <v>F/SR/384/1819</v>
          </cell>
          <cell r="E740">
            <v>43363</v>
          </cell>
          <cell r="F740">
            <v>15930</v>
          </cell>
          <cell r="H740" t="str">
            <v>Service</v>
          </cell>
        </row>
        <row r="741">
          <cell r="D741" t="str">
            <v>F/SR/385/1819</v>
          </cell>
          <cell r="E741">
            <v>43363</v>
          </cell>
          <cell r="F741">
            <v>7965</v>
          </cell>
          <cell r="H741" t="str">
            <v>Service</v>
          </cell>
        </row>
        <row r="742">
          <cell r="D742" t="str">
            <v>F/SR/396/1819</v>
          </cell>
          <cell r="E742">
            <v>43363</v>
          </cell>
          <cell r="F742">
            <v>28320</v>
          </cell>
          <cell r="H742" t="str">
            <v>Service</v>
          </cell>
        </row>
        <row r="743">
          <cell r="D743" t="str">
            <v>PO No: PO - GPO 16/004658</v>
          </cell>
          <cell r="E743">
            <v>42342</v>
          </cell>
          <cell r="G743">
            <v>12031</v>
          </cell>
        </row>
        <row r="744">
          <cell r="D744" t="str">
            <v>AIPL/BR/-3037-/1718</v>
          </cell>
          <cell r="E744">
            <v>43038</v>
          </cell>
          <cell r="G744">
            <v>2570.2800000000002</v>
          </cell>
        </row>
        <row r="745">
          <cell r="D745" t="str">
            <v>B/BR/-425-/1819</v>
          </cell>
          <cell r="E745">
            <v>43215</v>
          </cell>
          <cell r="G745">
            <v>14187</v>
          </cell>
        </row>
        <row r="746">
          <cell r="D746" t="str">
            <v>B/BR/-2549-/1819</v>
          </cell>
          <cell r="E746">
            <v>43344</v>
          </cell>
          <cell r="G746">
            <v>2570.2800000000002</v>
          </cell>
        </row>
        <row r="747">
          <cell r="D747" t="str">
            <v>F/SR/344/1819</v>
          </cell>
          <cell r="E747">
            <v>43361</v>
          </cell>
          <cell r="F747">
            <v>21240</v>
          </cell>
          <cell r="H747" t="str">
            <v>Service</v>
          </cell>
        </row>
        <row r="748">
          <cell r="D748" t="str">
            <v>AIPL/TC/CEX/77/15-16</v>
          </cell>
          <cell r="E748">
            <v>42366</v>
          </cell>
          <cell r="F748">
            <v>105227</v>
          </cell>
          <cell r="H748" t="str">
            <v>Machine</v>
          </cell>
        </row>
        <row r="749">
          <cell r="D749" t="str">
            <v>AIPL/Ser/415/1718</v>
          </cell>
          <cell r="E749">
            <v>42892</v>
          </cell>
          <cell r="F749">
            <v>5175</v>
          </cell>
          <cell r="H749" t="str">
            <v>Service</v>
          </cell>
        </row>
        <row r="750">
          <cell r="D750" t="str">
            <v>B/SR/329/1819</v>
          </cell>
          <cell r="E750">
            <v>43346</v>
          </cell>
          <cell r="F750">
            <v>5310</v>
          </cell>
          <cell r="H750" t="str">
            <v>Service</v>
          </cell>
        </row>
        <row r="751">
          <cell r="D751" t="str">
            <v>B/S/78/1718</v>
          </cell>
          <cell r="E751">
            <v>42935</v>
          </cell>
          <cell r="F751">
            <v>291129.59999999998</v>
          </cell>
          <cell r="H751" t="str">
            <v>Sales</v>
          </cell>
        </row>
        <row r="752">
          <cell r="D752" t="str">
            <v>B/S/2091/1819</v>
          </cell>
          <cell r="E752">
            <v>43372</v>
          </cell>
          <cell r="F752">
            <v>26731.42</v>
          </cell>
          <cell r="H752" t="str">
            <v>Sales</v>
          </cell>
        </row>
        <row r="753">
          <cell r="D753" t="str">
            <v>AIPL/BR/-780-/1718</v>
          </cell>
          <cell r="E753">
            <v>42881</v>
          </cell>
          <cell r="G753">
            <v>35700</v>
          </cell>
        </row>
        <row r="754">
          <cell r="D754" t="str">
            <v>AIPL/TC/2885/16-17</v>
          </cell>
          <cell r="E754">
            <v>42811</v>
          </cell>
          <cell r="F754">
            <v>92</v>
          </cell>
          <cell r="H754" t="str">
            <v>Sales</v>
          </cell>
        </row>
        <row r="755">
          <cell r="D755" t="str">
            <v>B/S/76/1718</v>
          </cell>
          <cell r="E755">
            <v>42935</v>
          </cell>
          <cell r="F755">
            <v>3395.42</v>
          </cell>
          <cell r="H755" t="str">
            <v>Sales</v>
          </cell>
        </row>
        <row r="756">
          <cell r="D756" t="str">
            <v>B/S/878/1718</v>
          </cell>
          <cell r="E756">
            <v>43005</v>
          </cell>
          <cell r="F756">
            <v>114482.42</v>
          </cell>
          <cell r="H756" t="str">
            <v>Sales</v>
          </cell>
        </row>
        <row r="757">
          <cell r="D757" t="str">
            <v>AIPL/BR/-3266-/1718</v>
          </cell>
          <cell r="E757">
            <v>43052</v>
          </cell>
          <cell r="G757">
            <v>15896</v>
          </cell>
        </row>
        <row r="758">
          <cell r="D758" t="str">
            <v>P/SR/147/1718</v>
          </cell>
          <cell r="E758">
            <v>43144</v>
          </cell>
          <cell r="F758">
            <v>7965</v>
          </cell>
          <cell r="H758" t="str">
            <v>Service</v>
          </cell>
        </row>
        <row r="759">
          <cell r="D759" t="str">
            <v>P/SR/148/1718</v>
          </cell>
          <cell r="E759">
            <v>43144</v>
          </cell>
          <cell r="F759">
            <v>3540</v>
          </cell>
          <cell r="H759" t="str">
            <v>Service</v>
          </cell>
        </row>
        <row r="760">
          <cell r="D760" t="str">
            <v>B/BR/-2133-/1819</v>
          </cell>
          <cell r="E760">
            <v>43319</v>
          </cell>
          <cell r="G760">
            <v>161774</v>
          </cell>
        </row>
        <row r="761">
          <cell r="D761" t="str">
            <v>AIPL/P/226/1617</v>
          </cell>
          <cell r="E761">
            <v>42825</v>
          </cell>
          <cell r="F761">
            <v>13800</v>
          </cell>
          <cell r="H761" t="str">
            <v>service</v>
          </cell>
        </row>
        <row r="762">
          <cell r="D762" t="str">
            <v>AIPL/BR/-237-/1718</v>
          </cell>
          <cell r="E762">
            <v>42843</v>
          </cell>
          <cell r="G762">
            <v>28514</v>
          </cell>
        </row>
        <row r="763">
          <cell r="D763" t="str">
            <v>P/SR/5/1718</v>
          </cell>
          <cell r="E763">
            <v>42940</v>
          </cell>
          <cell r="F763">
            <v>3540</v>
          </cell>
          <cell r="H763" t="str">
            <v>Service</v>
          </cell>
        </row>
        <row r="764">
          <cell r="D764" t="str">
            <v>P/SR/33/1718</v>
          </cell>
          <cell r="E764">
            <v>42997</v>
          </cell>
          <cell r="F764">
            <v>15930</v>
          </cell>
          <cell r="H764" t="str">
            <v>Service</v>
          </cell>
        </row>
        <row r="765">
          <cell r="D765" t="str">
            <v>P/SR/70/1718</v>
          </cell>
          <cell r="E765">
            <v>43073</v>
          </cell>
          <cell r="F765">
            <v>3540</v>
          </cell>
          <cell r="H765" t="str">
            <v>Service</v>
          </cell>
        </row>
        <row r="766">
          <cell r="D766" t="str">
            <v>P/SR/101/1718</v>
          </cell>
          <cell r="E766">
            <v>43140</v>
          </cell>
          <cell r="F766">
            <v>12390</v>
          </cell>
          <cell r="H766" t="str">
            <v>Service</v>
          </cell>
        </row>
        <row r="767">
          <cell r="D767" t="str">
            <v>P/SR/102/1718</v>
          </cell>
          <cell r="E767">
            <v>43140</v>
          </cell>
          <cell r="F767">
            <v>12390</v>
          </cell>
          <cell r="H767" t="str">
            <v>Service</v>
          </cell>
        </row>
        <row r="768">
          <cell r="D768" t="str">
            <v>B/BR/-1871-/1819</v>
          </cell>
          <cell r="E768">
            <v>43305</v>
          </cell>
          <cell r="G768">
            <v>24651</v>
          </cell>
        </row>
        <row r="769">
          <cell r="D769" t="str">
            <v>P/SR/86/1819</v>
          </cell>
          <cell r="E769">
            <v>43329</v>
          </cell>
          <cell r="F769">
            <v>42480</v>
          </cell>
          <cell r="H769" t="str">
            <v>Service</v>
          </cell>
        </row>
        <row r="770">
          <cell r="D770" t="str">
            <v>AIPL/Ser/244/1718</v>
          </cell>
          <cell r="E770">
            <v>42870</v>
          </cell>
          <cell r="F770">
            <v>6900</v>
          </cell>
          <cell r="H770" t="str">
            <v>Service</v>
          </cell>
        </row>
        <row r="771">
          <cell r="D771" t="str">
            <v>AIPL/Ser/388/1718</v>
          </cell>
          <cell r="E771">
            <v>42892</v>
          </cell>
          <cell r="F771">
            <v>3450</v>
          </cell>
          <cell r="H771" t="str">
            <v>Service</v>
          </cell>
        </row>
        <row r="772">
          <cell r="D772" t="str">
            <v>B/SR/410/1718</v>
          </cell>
          <cell r="E772">
            <v>43143</v>
          </cell>
          <cell r="F772">
            <v>5310</v>
          </cell>
          <cell r="H772" t="str">
            <v>Service</v>
          </cell>
        </row>
        <row r="773">
          <cell r="D773" t="str">
            <v>AIPL/D/142/1617</v>
          </cell>
          <cell r="E773">
            <v>42577</v>
          </cell>
          <cell r="G773">
            <v>6302</v>
          </cell>
        </row>
        <row r="774">
          <cell r="D774" t="str">
            <v>TDS As Per 26AS AIPL/D/142/1617</v>
          </cell>
          <cell r="E774">
            <v>42734</v>
          </cell>
          <cell r="G774">
            <v>14005</v>
          </cell>
        </row>
        <row r="775">
          <cell r="D775" t="str">
            <v>Serviec Advance</v>
          </cell>
          <cell r="E775">
            <v>42755</v>
          </cell>
          <cell r="G775">
            <v>134132</v>
          </cell>
        </row>
        <row r="776">
          <cell r="D776" t="str">
            <v>F/SR/109/1718</v>
          </cell>
          <cell r="E776">
            <v>42979</v>
          </cell>
          <cell r="F776">
            <v>116635</v>
          </cell>
          <cell r="H776" t="str">
            <v>Service</v>
          </cell>
        </row>
        <row r="777">
          <cell r="D777" t="str">
            <v>M/BR/-126-/1819</v>
          </cell>
          <cell r="E777">
            <v>43298</v>
          </cell>
          <cell r="G777">
            <v>174496.5</v>
          </cell>
        </row>
        <row r="778">
          <cell r="D778" t="str">
            <v>B/BR/-2504-/1819</v>
          </cell>
          <cell r="E778">
            <v>43340</v>
          </cell>
          <cell r="G778">
            <v>50840</v>
          </cell>
        </row>
        <row r="779">
          <cell r="D779" t="str">
            <v>B/JV/-2638-/1819</v>
          </cell>
          <cell r="E779">
            <v>43343</v>
          </cell>
          <cell r="G779">
            <v>8583</v>
          </cell>
        </row>
        <row r="780">
          <cell r="D780" t="str">
            <v>B/JV/-2811-/1819</v>
          </cell>
          <cell r="E780">
            <v>43363</v>
          </cell>
          <cell r="G780">
            <v>5288</v>
          </cell>
        </row>
        <row r="781">
          <cell r="D781" t="str">
            <v>B/S/865/1718</v>
          </cell>
          <cell r="E781">
            <v>43004</v>
          </cell>
          <cell r="F781">
            <v>1239</v>
          </cell>
          <cell r="H781" t="str">
            <v>Sales</v>
          </cell>
        </row>
        <row r="782">
          <cell r="D782" t="str">
            <v>B/SR/337/1819</v>
          </cell>
          <cell r="E782">
            <v>43347</v>
          </cell>
          <cell r="F782">
            <v>20650</v>
          </cell>
          <cell r="H782" t="str">
            <v>Service</v>
          </cell>
        </row>
        <row r="783">
          <cell r="D783" t="str">
            <v>M/SR/47/1819</v>
          </cell>
          <cell r="E783">
            <v>43276</v>
          </cell>
          <cell r="F783">
            <v>141600</v>
          </cell>
          <cell r="H783" t="str">
            <v>Service</v>
          </cell>
        </row>
        <row r="784">
          <cell r="D784" t="str">
            <v>P/SR/152/1718</v>
          </cell>
          <cell r="E784">
            <v>43144</v>
          </cell>
          <cell r="F784">
            <v>28320</v>
          </cell>
          <cell r="H784" t="str">
            <v>Service</v>
          </cell>
        </row>
        <row r="785">
          <cell r="D785" t="str">
            <v>B/S/2655/1718</v>
          </cell>
          <cell r="E785">
            <v>43161</v>
          </cell>
          <cell r="F785">
            <v>124204.44</v>
          </cell>
          <cell r="H785" t="str">
            <v>Sales</v>
          </cell>
        </row>
        <row r="786">
          <cell r="D786" t="str">
            <v>P/SR/178/1718</v>
          </cell>
          <cell r="E786">
            <v>43174</v>
          </cell>
          <cell r="F786">
            <v>8496</v>
          </cell>
          <cell r="H786" t="str">
            <v>Service</v>
          </cell>
        </row>
        <row r="787">
          <cell r="D787" t="str">
            <v>P/SR/3/1819</v>
          </cell>
          <cell r="E787">
            <v>43202</v>
          </cell>
          <cell r="F787">
            <v>5310</v>
          </cell>
          <cell r="H787" t="str">
            <v>Service</v>
          </cell>
        </row>
        <row r="788">
          <cell r="D788" t="str">
            <v>P/SR/8/1819</v>
          </cell>
          <cell r="E788">
            <v>43210</v>
          </cell>
          <cell r="F788">
            <v>18408</v>
          </cell>
          <cell r="H788" t="str">
            <v>Service</v>
          </cell>
        </row>
        <row r="789">
          <cell r="D789" t="str">
            <v>P/SR/17/1819</v>
          </cell>
          <cell r="E789">
            <v>43216</v>
          </cell>
          <cell r="F789">
            <v>43896</v>
          </cell>
          <cell r="H789" t="str">
            <v>Service</v>
          </cell>
        </row>
        <row r="790">
          <cell r="D790" t="str">
            <v>P/SR/21/1819</v>
          </cell>
          <cell r="E790">
            <v>43220</v>
          </cell>
          <cell r="F790">
            <v>106200</v>
          </cell>
          <cell r="H790" t="str">
            <v>Service</v>
          </cell>
        </row>
        <row r="791">
          <cell r="D791" t="str">
            <v>P/SR/22/1819</v>
          </cell>
          <cell r="E791">
            <v>43220</v>
          </cell>
          <cell r="F791">
            <v>5310</v>
          </cell>
          <cell r="H791" t="str">
            <v>Service</v>
          </cell>
        </row>
        <row r="792">
          <cell r="D792" t="str">
            <v>P/SR/51/1819</v>
          </cell>
          <cell r="E792">
            <v>43255</v>
          </cell>
          <cell r="F792">
            <v>3540</v>
          </cell>
          <cell r="H792" t="str">
            <v>Service</v>
          </cell>
        </row>
        <row r="793">
          <cell r="D793" t="str">
            <v>B/BR/-2229-/1819</v>
          </cell>
          <cell r="E793">
            <v>43325</v>
          </cell>
          <cell r="G793">
            <v>43604.08</v>
          </cell>
        </row>
        <row r="794">
          <cell r="D794" t="str">
            <v>B/JV/-2823-/1819</v>
          </cell>
          <cell r="E794">
            <v>43364</v>
          </cell>
          <cell r="G794">
            <v>3813</v>
          </cell>
        </row>
        <row r="795">
          <cell r="D795" t="str">
            <v>P/SR/115/1819</v>
          </cell>
          <cell r="E795">
            <v>43364</v>
          </cell>
          <cell r="F795">
            <v>3540</v>
          </cell>
          <cell r="H795" t="str">
            <v>Service</v>
          </cell>
        </row>
        <row r="796">
          <cell r="D796" t="str">
            <v>AIPL/TC/989/16-17- C Form 2Q</v>
          </cell>
          <cell r="E796">
            <v>42628</v>
          </cell>
          <cell r="G796">
            <v>896</v>
          </cell>
        </row>
        <row r="797">
          <cell r="D797" t="str">
            <v>Stamp Duty</v>
          </cell>
          <cell r="E797">
            <v>42283</v>
          </cell>
          <cell r="G797">
            <v>7000</v>
          </cell>
        </row>
        <row r="798">
          <cell r="D798" t="str">
            <v>AIPL/TC/643/1718</v>
          </cell>
          <cell r="E798">
            <v>42901</v>
          </cell>
          <cell r="F798">
            <v>46109</v>
          </cell>
          <cell r="H798" t="str">
            <v>Sales</v>
          </cell>
        </row>
        <row r="799">
          <cell r="D799" t="str">
            <v>F/SR/129/1718</v>
          </cell>
          <cell r="E799">
            <v>43036</v>
          </cell>
          <cell r="F799">
            <v>1200.8800000000001</v>
          </cell>
          <cell r="H799" t="str">
            <v>Service</v>
          </cell>
        </row>
        <row r="800">
          <cell r="D800" t="str">
            <v>AIPL/BR/-4661-/1718</v>
          </cell>
          <cell r="E800">
            <v>43138</v>
          </cell>
          <cell r="G800">
            <v>43018</v>
          </cell>
        </row>
        <row r="801">
          <cell r="D801" t="str">
            <v>F/SR/474/1718</v>
          </cell>
          <cell r="E801">
            <v>43143</v>
          </cell>
          <cell r="F801">
            <v>20960.34</v>
          </cell>
          <cell r="H801" t="str">
            <v>Service</v>
          </cell>
        </row>
        <row r="802">
          <cell r="D802" t="str">
            <v>F/SR/498/1718</v>
          </cell>
          <cell r="E802">
            <v>43157</v>
          </cell>
          <cell r="F802">
            <v>21774.54</v>
          </cell>
          <cell r="H802" t="str">
            <v>Service</v>
          </cell>
        </row>
        <row r="803">
          <cell r="D803" t="str">
            <v>B/BR/-156-/1819</v>
          </cell>
          <cell r="E803">
            <v>43200</v>
          </cell>
          <cell r="G803">
            <v>500000</v>
          </cell>
        </row>
        <row r="804">
          <cell r="D804" t="str">
            <v>B/S/724/1819</v>
          </cell>
          <cell r="E804">
            <v>43258</v>
          </cell>
          <cell r="F804">
            <v>110.49</v>
          </cell>
          <cell r="H804" t="str">
            <v>Sales</v>
          </cell>
        </row>
        <row r="805">
          <cell r="D805" t="str">
            <v>CH/SR/92/1819</v>
          </cell>
          <cell r="E805">
            <v>43265</v>
          </cell>
          <cell r="F805">
            <v>7080</v>
          </cell>
          <cell r="H805" t="str">
            <v>Service</v>
          </cell>
        </row>
        <row r="806">
          <cell r="D806" t="str">
            <v>CH/SR/119/1819</v>
          </cell>
          <cell r="E806">
            <v>43285</v>
          </cell>
          <cell r="F806">
            <v>7080</v>
          </cell>
          <cell r="H806" t="str">
            <v>Service</v>
          </cell>
        </row>
        <row r="807">
          <cell r="D807" t="str">
            <v>CH/SR/26/1819</v>
          </cell>
          <cell r="E807">
            <v>43217</v>
          </cell>
          <cell r="F807">
            <v>3540</v>
          </cell>
          <cell r="H807" t="str">
            <v>Service</v>
          </cell>
        </row>
        <row r="808">
          <cell r="D808" t="str">
            <v>CH/SR/156/1819</v>
          </cell>
          <cell r="E808">
            <v>43314</v>
          </cell>
          <cell r="F808">
            <v>3540</v>
          </cell>
          <cell r="H808" t="str">
            <v>Service</v>
          </cell>
        </row>
        <row r="809">
          <cell r="D809" t="str">
            <v>CH/SR/211/1819</v>
          </cell>
          <cell r="E809">
            <v>43364</v>
          </cell>
          <cell r="F809">
            <v>17700</v>
          </cell>
          <cell r="H809" t="str">
            <v>Service</v>
          </cell>
        </row>
        <row r="810">
          <cell r="D810" t="str">
            <v>F/SR/124/1819</v>
          </cell>
          <cell r="E810">
            <v>43271</v>
          </cell>
          <cell r="F810">
            <v>3540</v>
          </cell>
          <cell r="H810" t="str">
            <v>Service</v>
          </cell>
        </row>
        <row r="811">
          <cell r="D811" t="str">
            <v>Po No: E734, dt 03.08.15</v>
          </cell>
          <cell r="E811">
            <v>42223</v>
          </cell>
          <cell r="G811">
            <v>39900</v>
          </cell>
        </row>
        <row r="812">
          <cell r="D812" t="str">
            <v>AIPL/TC/P/2060/15-16- C Form 4Q</v>
          </cell>
          <cell r="E812">
            <v>42459</v>
          </cell>
          <cell r="G812">
            <v>3213</v>
          </cell>
        </row>
        <row r="813">
          <cell r="D813" t="str">
            <v>AIPL/P/97/1516</v>
          </cell>
          <cell r="E813">
            <v>42509</v>
          </cell>
          <cell r="F813">
            <v>17100</v>
          </cell>
          <cell r="H813" t="str">
            <v>service</v>
          </cell>
        </row>
        <row r="814">
          <cell r="D814" t="str">
            <v>AIPL/TC/77/1718</v>
          </cell>
          <cell r="E814">
            <v>42842</v>
          </cell>
          <cell r="F814">
            <v>26218</v>
          </cell>
          <cell r="H814" t="str">
            <v>Sales</v>
          </cell>
        </row>
        <row r="815">
          <cell r="D815" t="str">
            <v>AIPL/TC/CEX/102/15-16</v>
          </cell>
          <cell r="E815">
            <v>42401</v>
          </cell>
          <cell r="F815">
            <v>130944</v>
          </cell>
          <cell r="H815" t="str">
            <v>Machine</v>
          </cell>
        </row>
        <row r="816">
          <cell r="D816" t="str">
            <v>B/SR/388/1718</v>
          </cell>
          <cell r="E816">
            <v>43123</v>
          </cell>
          <cell r="F816">
            <v>106200</v>
          </cell>
          <cell r="H816" t="str">
            <v>Service</v>
          </cell>
        </row>
        <row r="817">
          <cell r="D817" t="str">
            <v>B/SR/200/1819</v>
          </cell>
          <cell r="E817">
            <v>43272</v>
          </cell>
          <cell r="F817">
            <v>3540</v>
          </cell>
          <cell r="H817" t="str">
            <v>Service</v>
          </cell>
        </row>
        <row r="818">
          <cell r="D818" t="str">
            <v>B/SR/224/1819</v>
          </cell>
          <cell r="E818">
            <v>43284</v>
          </cell>
          <cell r="F818">
            <v>5310</v>
          </cell>
          <cell r="H818" t="str">
            <v>Service</v>
          </cell>
        </row>
        <row r="819">
          <cell r="D819" t="str">
            <v>B/SR/264/1819</v>
          </cell>
          <cell r="E819">
            <v>43300</v>
          </cell>
          <cell r="F819">
            <v>3540</v>
          </cell>
          <cell r="H819" t="str">
            <v>Service</v>
          </cell>
        </row>
        <row r="820">
          <cell r="D820" t="str">
            <v>B/SR/288/1819</v>
          </cell>
          <cell r="E820">
            <v>43313</v>
          </cell>
          <cell r="F820">
            <v>3540</v>
          </cell>
          <cell r="H820" t="str">
            <v>Service</v>
          </cell>
        </row>
        <row r="821">
          <cell r="D821" t="str">
            <v>B/SR/302/1819</v>
          </cell>
          <cell r="E821">
            <v>43328</v>
          </cell>
          <cell r="F821">
            <v>3540</v>
          </cell>
          <cell r="H821" t="str">
            <v>Service</v>
          </cell>
        </row>
        <row r="822">
          <cell r="D822" t="str">
            <v>AIPL/BR/-4917-/1718</v>
          </cell>
          <cell r="E822">
            <v>43153</v>
          </cell>
          <cell r="G822">
            <v>1943.1</v>
          </cell>
        </row>
        <row r="823">
          <cell r="D823" t="str">
            <v>B/BR/-1225-/1819</v>
          </cell>
          <cell r="E823">
            <v>43265</v>
          </cell>
          <cell r="G823">
            <v>60000</v>
          </cell>
        </row>
        <row r="824">
          <cell r="D824" t="str">
            <v>AIPL/TC/DN/39/15-16</v>
          </cell>
          <cell r="E824">
            <v>42275</v>
          </cell>
          <cell r="F824">
            <v>42064</v>
          </cell>
          <cell r="H824" t="str">
            <v>Debit Note</v>
          </cell>
        </row>
        <row r="825">
          <cell r="D825" t="str">
            <v>B/BR/-1358-/1819</v>
          </cell>
          <cell r="E825">
            <v>43273</v>
          </cell>
          <cell r="G825">
            <v>11786</v>
          </cell>
        </row>
        <row r="826">
          <cell r="D826" t="str">
            <v>B/S/1065/1819</v>
          </cell>
          <cell r="E826">
            <v>43287</v>
          </cell>
          <cell r="F826">
            <v>11786.44</v>
          </cell>
          <cell r="H826" t="str">
            <v>Sales</v>
          </cell>
        </row>
        <row r="827">
          <cell r="D827" t="str">
            <v>B/SR/391/1819</v>
          </cell>
          <cell r="E827">
            <v>43374</v>
          </cell>
          <cell r="F827">
            <v>3540</v>
          </cell>
          <cell r="H827" t="str">
            <v>Service</v>
          </cell>
        </row>
        <row r="828">
          <cell r="D828" t="str">
            <v>V/SR/59/1819</v>
          </cell>
          <cell r="E828">
            <v>43271</v>
          </cell>
          <cell r="F828">
            <v>3540</v>
          </cell>
          <cell r="H828" t="str">
            <v>Service</v>
          </cell>
        </row>
        <row r="829">
          <cell r="D829" t="str">
            <v>AIPL/P/170/1617</v>
          </cell>
          <cell r="E829">
            <v>42747</v>
          </cell>
          <cell r="F829">
            <v>3450</v>
          </cell>
          <cell r="H829" t="str">
            <v>service</v>
          </cell>
        </row>
        <row r="830">
          <cell r="D830" t="str">
            <v>AIPL/BR/-201-/1718</v>
          </cell>
          <cell r="E830">
            <v>42838</v>
          </cell>
          <cell r="G830">
            <v>851</v>
          </cell>
        </row>
        <row r="831">
          <cell r="D831" t="str">
            <v>B/S/45/1718</v>
          </cell>
          <cell r="E831">
            <v>42930</v>
          </cell>
          <cell r="F831">
            <v>1160.6600000000001</v>
          </cell>
          <cell r="H831" t="str">
            <v>Sales</v>
          </cell>
        </row>
        <row r="832">
          <cell r="D832" t="str">
            <v>AIPL/BR/-3396-/1718</v>
          </cell>
          <cell r="E832">
            <v>43060</v>
          </cell>
          <cell r="G832">
            <v>2866</v>
          </cell>
        </row>
        <row r="833">
          <cell r="D833" t="str">
            <v>P/SR/196/1718</v>
          </cell>
          <cell r="E833">
            <v>43185</v>
          </cell>
          <cell r="F833">
            <v>5310</v>
          </cell>
          <cell r="H833" t="str">
            <v>Service</v>
          </cell>
        </row>
        <row r="834">
          <cell r="D834" t="str">
            <v>P/SR/27/1819</v>
          </cell>
          <cell r="E834">
            <v>43231</v>
          </cell>
          <cell r="F834">
            <v>3540</v>
          </cell>
          <cell r="H834" t="str">
            <v>Service</v>
          </cell>
        </row>
        <row r="835">
          <cell r="D835" t="str">
            <v>P/SR/60/1819</v>
          </cell>
          <cell r="E835">
            <v>43276</v>
          </cell>
          <cell r="F835">
            <v>3540</v>
          </cell>
          <cell r="H835" t="str">
            <v>Service</v>
          </cell>
        </row>
        <row r="836">
          <cell r="D836" t="str">
            <v>F/SR/185/1718</v>
          </cell>
          <cell r="E836">
            <v>43061</v>
          </cell>
          <cell r="F836">
            <v>450</v>
          </cell>
          <cell r="H836" t="str">
            <v>Service</v>
          </cell>
        </row>
        <row r="837">
          <cell r="D837" t="str">
            <v>F/SR/158/1819</v>
          </cell>
          <cell r="E837">
            <v>43271</v>
          </cell>
          <cell r="F837">
            <v>3540</v>
          </cell>
          <cell r="H837" t="str">
            <v>Service</v>
          </cell>
        </row>
        <row r="838">
          <cell r="D838" t="str">
            <v>F/SR/379/1819</v>
          </cell>
          <cell r="E838">
            <v>43363</v>
          </cell>
          <cell r="F838">
            <v>7080</v>
          </cell>
          <cell r="H838" t="str">
            <v>Service</v>
          </cell>
        </row>
        <row r="839">
          <cell r="D839" t="str">
            <v>AIPL/Ser/757/1718</v>
          </cell>
          <cell r="E839">
            <v>42914</v>
          </cell>
          <cell r="F839">
            <v>3450</v>
          </cell>
          <cell r="H839" t="str">
            <v>Service</v>
          </cell>
        </row>
        <row r="840">
          <cell r="D840" t="str">
            <v>AIPL/BR/-3850-/1718</v>
          </cell>
          <cell r="E840">
            <v>43089</v>
          </cell>
          <cell r="G840">
            <v>271</v>
          </cell>
        </row>
        <row r="841">
          <cell r="D841" t="str">
            <v>AIPL/TC/260/1718</v>
          </cell>
          <cell r="E841">
            <v>42858</v>
          </cell>
          <cell r="F841">
            <v>4537.8599999999997</v>
          </cell>
          <cell r="H841" t="str">
            <v>Sales</v>
          </cell>
        </row>
        <row r="842">
          <cell r="D842" t="str">
            <v>B/BR/-2530-/1819</v>
          </cell>
          <cell r="E842">
            <v>43343</v>
          </cell>
          <cell r="G842">
            <v>20480</v>
          </cell>
        </row>
        <row r="843">
          <cell r="D843" t="str">
            <v>B/BR/-2602-/1819</v>
          </cell>
          <cell r="E843">
            <v>43348</v>
          </cell>
          <cell r="G843">
            <v>3686.4</v>
          </cell>
        </row>
        <row r="844">
          <cell r="D844" t="str">
            <v>B/BR/-2682-/1819</v>
          </cell>
          <cell r="E844">
            <v>43353</v>
          </cell>
          <cell r="G844">
            <v>40508</v>
          </cell>
        </row>
        <row r="845">
          <cell r="D845" t="str">
            <v>B/BR/-2777-/1819</v>
          </cell>
          <cell r="E845">
            <v>43358</v>
          </cell>
          <cell r="G845">
            <v>7839</v>
          </cell>
        </row>
        <row r="846">
          <cell r="D846" t="str">
            <v>B/BR/-2943-/1819</v>
          </cell>
          <cell r="E846">
            <v>43369</v>
          </cell>
          <cell r="G846">
            <v>108162</v>
          </cell>
        </row>
        <row r="847">
          <cell r="D847" t="str">
            <v>B/BR/-2365-/1819</v>
          </cell>
          <cell r="E847">
            <v>43335</v>
          </cell>
          <cell r="G847">
            <v>2000000</v>
          </cell>
        </row>
        <row r="848">
          <cell r="D848" t="str">
            <v>B/BR/-2771-/1819</v>
          </cell>
          <cell r="E848">
            <v>43358</v>
          </cell>
          <cell r="G848">
            <v>98577</v>
          </cell>
        </row>
        <row r="849">
          <cell r="D849" t="str">
            <v>B/CR/-59-/1819</v>
          </cell>
          <cell r="E849">
            <v>43362</v>
          </cell>
          <cell r="G849">
            <v>1500000</v>
          </cell>
        </row>
        <row r="850">
          <cell r="D850" t="str">
            <v>B/BR/-3010-/1819</v>
          </cell>
          <cell r="E850">
            <v>43372</v>
          </cell>
          <cell r="G850">
            <v>87025</v>
          </cell>
        </row>
        <row r="851">
          <cell r="D851" t="str">
            <v>AIPL/BR/-4356-/1718</v>
          </cell>
          <cell r="E851">
            <v>43120</v>
          </cell>
          <cell r="G851">
            <v>100001</v>
          </cell>
        </row>
        <row r="852">
          <cell r="D852" t="str">
            <v>CB/SR/35/1819</v>
          </cell>
          <cell r="E852">
            <v>43321</v>
          </cell>
          <cell r="F852">
            <v>14160</v>
          </cell>
          <cell r="H852" t="str">
            <v>Service</v>
          </cell>
        </row>
        <row r="853">
          <cell r="D853" t="str">
            <v>B/BR/-2628-/1819</v>
          </cell>
          <cell r="E853">
            <v>43350</v>
          </cell>
          <cell r="G853">
            <v>100000</v>
          </cell>
        </row>
        <row r="854">
          <cell r="D854" t="str">
            <v>AIPL/P/79/1516</v>
          </cell>
          <cell r="E854">
            <v>42209</v>
          </cell>
          <cell r="F854">
            <v>2850</v>
          </cell>
          <cell r="H854" t="str">
            <v>service</v>
          </cell>
        </row>
        <row r="855">
          <cell r="D855" t="str">
            <v>AIPL/P/217/1617</v>
          </cell>
          <cell r="E855">
            <v>42825</v>
          </cell>
          <cell r="F855">
            <v>3450</v>
          </cell>
          <cell r="H855" t="str">
            <v>service</v>
          </cell>
        </row>
        <row r="856">
          <cell r="D856" t="str">
            <v>AIPL/Ser/723/1718</v>
          </cell>
          <cell r="E856">
            <v>42914</v>
          </cell>
          <cell r="F856">
            <v>5175</v>
          </cell>
          <cell r="H856" t="str">
            <v>Service</v>
          </cell>
        </row>
        <row r="857">
          <cell r="D857" t="str">
            <v>AIPL/Ser/800/1718</v>
          </cell>
          <cell r="E857">
            <v>42916</v>
          </cell>
          <cell r="F857">
            <v>10350</v>
          </cell>
          <cell r="H857" t="str">
            <v>Service</v>
          </cell>
        </row>
        <row r="858">
          <cell r="D858" t="str">
            <v>AIPL/Ser/801/1718</v>
          </cell>
          <cell r="E858">
            <v>42916</v>
          </cell>
          <cell r="F858">
            <v>3450</v>
          </cell>
          <cell r="H858" t="str">
            <v>Service</v>
          </cell>
        </row>
        <row r="859">
          <cell r="D859" t="str">
            <v>P/SR/7/1718</v>
          </cell>
          <cell r="E859">
            <v>42940</v>
          </cell>
          <cell r="F859">
            <v>7080</v>
          </cell>
          <cell r="H859" t="str">
            <v>Service</v>
          </cell>
        </row>
        <row r="860">
          <cell r="D860" t="str">
            <v>P/SR/19/1718</v>
          </cell>
          <cell r="E860">
            <v>42991</v>
          </cell>
          <cell r="F860">
            <v>3540</v>
          </cell>
          <cell r="H860" t="str">
            <v>Service</v>
          </cell>
        </row>
        <row r="861">
          <cell r="D861" t="str">
            <v>P/SR/21/1718</v>
          </cell>
          <cell r="E861">
            <v>42997</v>
          </cell>
          <cell r="F861">
            <v>3540</v>
          </cell>
          <cell r="H861" t="str">
            <v>Service</v>
          </cell>
        </row>
        <row r="862">
          <cell r="D862" t="str">
            <v>P/SR/35/1718</v>
          </cell>
          <cell r="E862">
            <v>42997</v>
          </cell>
          <cell r="F862">
            <v>3540</v>
          </cell>
          <cell r="H862" t="str">
            <v>Service</v>
          </cell>
        </row>
        <row r="863">
          <cell r="D863" t="str">
            <v>P/SR/38/1819</v>
          </cell>
          <cell r="E863">
            <v>43246</v>
          </cell>
          <cell r="F863">
            <v>10620</v>
          </cell>
          <cell r="H863" t="str">
            <v>Service</v>
          </cell>
        </row>
        <row r="864">
          <cell r="D864" t="str">
            <v>P/SR/44/1819</v>
          </cell>
          <cell r="E864">
            <v>43250</v>
          </cell>
          <cell r="F864">
            <v>5310</v>
          </cell>
          <cell r="H864" t="str">
            <v>Service</v>
          </cell>
        </row>
        <row r="865">
          <cell r="D865" t="str">
            <v>B/BR/-1922-/1819</v>
          </cell>
          <cell r="E865">
            <v>43307</v>
          </cell>
          <cell r="G865">
            <v>500000</v>
          </cell>
        </row>
        <row r="866">
          <cell r="D866" t="str">
            <v>P/SR/81/1819</v>
          </cell>
          <cell r="E866">
            <v>43322</v>
          </cell>
          <cell r="F866">
            <v>5310</v>
          </cell>
          <cell r="H866" t="str">
            <v>Service</v>
          </cell>
        </row>
        <row r="867">
          <cell r="D867">
            <v>45</v>
          </cell>
          <cell r="E867">
            <v>42825</v>
          </cell>
          <cell r="G867">
            <v>7809</v>
          </cell>
        </row>
        <row r="868">
          <cell r="D868" t="str">
            <v>AIPL/D/391/1617</v>
          </cell>
          <cell r="E868">
            <v>42759</v>
          </cell>
          <cell r="F868">
            <v>6245</v>
          </cell>
          <cell r="H868" t="str">
            <v>Service</v>
          </cell>
        </row>
        <row r="869">
          <cell r="D869" t="str">
            <v>AIPL/Ser/341/1718</v>
          </cell>
          <cell r="E869">
            <v>42884</v>
          </cell>
          <cell r="F869">
            <v>3835</v>
          </cell>
          <cell r="H869" t="str">
            <v>Service</v>
          </cell>
        </row>
        <row r="870">
          <cell r="D870" t="str">
            <v>AIPL/Ser/343/1718</v>
          </cell>
          <cell r="E870">
            <v>42884</v>
          </cell>
          <cell r="F870">
            <v>7763</v>
          </cell>
          <cell r="H870" t="str">
            <v>Service</v>
          </cell>
        </row>
        <row r="871">
          <cell r="D871" t="str">
            <v>F/SR/155/1718</v>
          </cell>
          <cell r="E871">
            <v>43038</v>
          </cell>
          <cell r="F871">
            <v>3540</v>
          </cell>
          <cell r="H871" t="str">
            <v>Service</v>
          </cell>
        </row>
        <row r="872">
          <cell r="D872" t="str">
            <v>F/SR/24/1819</v>
          </cell>
          <cell r="E872">
            <v>43208</v>
          </cell>
          <cell r="F872">
            <v>3540</v>
          </cell>
          <cell r="H872" t="str">
            <v>Service</v>
          </cell>
        </row>
        <row r="873">
          <cell r="D873" t="str">
            <v>B/BR/-2185-/1819</v>
          </cell>
          <cell r="E873">
            <v>43322</v>
          </cell>
          <cell r="G873">
            <v>23384</v>
          </cell>
        </row>
        <row r="874">
          <cell r="D874" t="str">
            <v>F/SR/342/1819</v>
          </cell>
          <cell r="E874">
            <v>43361</v>
          </cell>
          <cell r="F874">
            <v>10620</v>
          </cell>
          <cell r="H874" t="str">
            <v>Service</v>
          </cell>
        </row>
        <row r="875">
          <cell r="D875" t="str">
            <v>F/SR/357/1819</v>
          </cell>
          <cell r="E875">
            <v>43362</v>
          </cell>
          <cell r="F875">
            <v>46020</v>
          </cell>
          <cell r="H875" t="str">
            <v>Service</v>
          </cell>
        </row>
        <row r="876">
          <cell r="D876" t="str">
            <v>F/SR/361/1819</v>
          </cell>
          <cell r="E876">
            <v>43363</v>
          </cell>
          <cell r="F876">
            <v>3540</v>
          </cell>
          <cell r="H876" t="str">
            <v>Service</v>
          </cell>
        </row>
        <row r="877">
          <cell r="D877" t="str">
            <v>F/SR/395/1819</v>
          </cell>
          <cell r="E877">
            <v>43363</v>
          </cell>
          <cell r="F877">
            <v>12390</v>
          </cell>
          <cell r="H877" t="str">
            <v>Service</v>
          </cell>
        </row>
        <row r="878">
          <cell r="D878" t="str">
            <v>AIPL/Ser/220/1718</v>
          </cell>
          <cell r="E878">
            <v>42867</v>
          </cell>
          <cell r="F878">
            <v>5175</v>
          </cell>
          <cell r="H878" t="str">
            <v>Service</v>
          </cell>
        </row>
        <row r="879">
          <cell r="D879" t="str">
            <v>AIPL/BR/-1898-/1718</v>
          </cell>
          <cell r="E879">
            <v>42951</v>
          </cell>
          <cell r="G879">
            <v>3675</v>
          </cell>
        </row>
        <row r="880">
          <cell r="D880" t="str">
            <v>B/S/244/1718</v>
          </cell>
          <cell r="E880">
            <v>42951</v>
          </cell>
          <cell r="F880">
            <v>1319</v>
          </cell>
          <cell r="H880" t="str">
            <v>Sales</v>
          </cell>
        </row>
        <row r="881">
          <cell r="D881" t="str">
            <v>M/SR/19/1718</v>
          </cell>
          <cell r="E881">
            <v>43033</v>
          </cell>
          <cell r="F881">
            <v>10974</v>
          </cell>
          <cell r="H881" t="str">
            <v>Service</v>
          </cell>
        </row>
        <row r="882">
          <cell r="D882" t="str">
            <v>M/SR/24/1718</v>
          </cell>
          <cell r="E882">
            <v>43052</v>
          </cell>
          <cell r="F882">
            <v>35400</v>
          </cell>
          <cell r="H882" t="str">
            <v>Service</v>
          </cell>
        </row>
        <row r="883">
          <cell r="D883" t="str">
            <v>M/SR/25/1718</v>
          </cell>
          <cell r="E883">
            <v>43052</v>
          </cell>
          <cell r="F883">
            <v>19824</v>
          </cell>
          <cell r="H883" t="str">
            <v>Service</v>
          </cell>
        </row>
        <row r="884">
          <cell r="D884" t="str">
            <v>M/SR/28/1718</v>
          </cell>
          <cell r="E884">
            <v>43052</v>
          </cell>
          <cell r="F884">
            <v>19824</v>
          </cell>
          <cell r="H884" t="str">
            <v>Service</v>
          </cell>
        </row>
        <row r="885">
          <cell r="D885" t="str">
            <v>M/SR/34/1718</v>
          </cell>
          <cell r="E885">
            <v>43052</v>
          </cell>
          <cell r="F885">
            <v>8850</v>
          </cell>
          <cell r="H885" t="str">
            <v>Service</v>
          </cell>
        </row>
        <row r="886">
          <cell r="D886" t="str">
            <v>M/SR/75/1718</v>
          </cell>
          <cell r="E886">
            <v>43062</v>
          </cell>
          <cell r="F886">
            <v>10974</v>
          </cell>
          <cell r="H886" t="str">
            <v>Service</v>
          </cell>
        </row>
        <row r="887">
          <cell r="D887" t="str">
            <v>M/SR/79/1718</v>
          </cell>
          <cell r="E887">
            <v>43062</v>
          </cell>
          <cell r="F887">
            <v>19824</v>
          </cell>
          <cell r="H887" t="str">
            <v>Service</v>
          </cell>
        </row>
        <row r="888">
          <cell r="D888" t="str">
            <v>M/SR/150/1718</v>
          </cell>
          <cell r="E888">
            <v>43125</v>
          </cell>
          <cell r="F888">
            <v>5310</v>
          </cell>
          <cell r="H888" t="str">
            <v>Service</v>
          </cell>
        </row>
        <row r="889">
          <cell r="D889" t="str">
            <v>M/SR/165/1718</v>
          </cell>
          <cell r="E889">
            <v>43160</v>
          </cell>
          <cell r="F889">
            <v>10974</v>
          </cell>
          <cell r="H889" t="str">
            <v>Service</v>
          </cell>
        </row>
        <row r="890">
          <cell r="D890" t="str">
            <v>M/SR/204/1718</v>
          </cell>
          <cell r="E890">
            <v>43185</v>
          </cell>
          <cell r="F890">
            <v>3540</v>
          </cell>
          <cell r="H890" t="str">
            <v>Service</v>
          </cell>
        </row>
        <row r="891">
          <cell r="D891">
            <v>846</v>
          </cell>
          <cell r="E891">
            <v>41729</v>
          </cell>
          <cell r="G891">
            <v>9425</v>
          </cell>
        </row>
        <row r="892">
          <cell r="D892" t="str">
            <v>Po No 810</v>
          </cell>
          <cell r="E892">
            <v>41729</v>
          </cell>
          <cell r="G892">
            <v>1155</v>
          </cell>
        </row>
        <row r="893">
          <cell r="D893" t="str">
            <v>AIPL/TC/CH/1481/15-16- C Form 4Q</v>
          </cell>
          <cell r="E893">
            <v>42390</v>
          </cell>
          <cell r="G893">
            <v>1157</v>
          </cell>
        </row>
        <row r="894">
          <cell r="D894" t="str">
            <v>Po No D-66/11-12</v>
          </cell>
          <cell r="E894">
            <v>41729</v>
          </cell>
          <cell r="G894">
            <v>16396</v>
          </cell>
        </row>
        <row r="895">
          <cell r="D895" t="str">
            <v>AIPL/SS/TC/408/14-15</v>
          </cell>
          <cell r="E895">
            <v>41794</v>
          </cell>
          <cell r="F895">
            <v>15080</v>
          </cell>
          <cell r="H895" t="str">
            <v>Sales</v>
          </cell>
        </row>
        <row r="896">
          <cell r="D896" t="str">
            <v>Pono: -23337/A1</v>
          </cell>
          <cell r="E896">
            <v>42332</v>
          </cell>
          <cell r="G896">
            <v>2272</v>
          </cell>
        </row>
        <row r="897">
          <cell r="D897" t="str">
            <v>AIPL/Ser/326/1718</v>
          </cell>
          <cell r="E897">
            <v>42884</v>
          </cell>
          <cell r="F897">
            <v>12075</v>
          </cell>
          <cell r="H897" t="str">
            <v>Service</v>
          </cell>
        </row>
        <row r="898">
          <cell r="D898" t="str">
            <v>AIPL/Ser/375/1718</v>
          </cell>
          <cell r="E898">
            <v>42886</v>
          </cell>
          <cell r="F898">
            <v>8625</v>
          </cell>
          <cell r="H898" t="str">
            <v>Service</v>
          </cell>
        </row>
        <row r="899">
          <cell r="D899" t="str">
            <v>B/S/212/1718</v>
          </cell>
          <cell r="E899">
            <v>42949</v>
          </cell>
          <cell r="F899">
            <v>2056.2199999999998</v>
          </cell>
          <cell r="H899" t="str">
            <v>Sales</v>
          </cell>
        </row>
        <row r="900">
          <cell r="D900" t="str">
            <v>F/SR/319/1718</v>
          </cell>
          <cell r="E900">
            <v>43066</v>
          </cell>
          <cell r="F900">
            <v>3540</v>
          </cell>
          <cell r="H900" t="str">
            <v>Service</v>
          </cell>
        </row>
        <row r="901">
          <cell r="D901" t="str">
            <v>F/SR/341/1718</v>
          </cell>
          <cell r="E901">
            <v>43080</v>
          </cell>
          <cell r="F901">
            <v>3540</v>
          </cell>
          <cell r="H901" t="str">
            <v>Service</v>
          </cell>
        </row>
        <row r="902">
          <cell r="D902" t="str">
            <v>F/SR/366/1718</v>
          </cell>
          <cell r="E902">
            <v>43096</v>
          </cell>
          <cell r="F902">
            <v>15000</v>
          </cell>
          <cell r="H902" t="str">
            <v>Service</v>
          </cell>
        </row>
        <row r="903">
          <cell r="D903" t="str">
            <v>F/SR/282/1819</v>
          </cell>
          <cell r="E903">
            <v>43336</v>
          </cell>
          <cell r="F903">
            <v>3540</v>
          </cell>
          <cell r="H903" t="str">
            <v>Service</v>
          </cell>
        </row>
        <row r="904">
          <cell r="D904" t="str">
            <v>F/SR/362/1819</v>
          </cell>
          <cell r="E904">
            <v>43363</v>
          </cell>
          <cell r="F904">
            <v>12390</v>
          </cell>
          <cell r="H904" t="str">
            <v>Service</v>
          </cell>
        </row>
        <row r="905">
          <cell r="D905" t="str">
            <v>F/SR/381/1819</v>
          </cell>
          <cell r="E905">
            <v>43363</v>
          </cell>
          <cell r="F905">
            <v>10620</v>
          </cell>
          <cell r="H905" t="str">
            <v>Service</v>
          </cell>
        </row>
        <row r="906">
          <cell r="D906" t="str">
            <v>F/SR/382/1819</v>
          </cell>
          <cell r="E906">
            <v>43363</v>
          </cell>
          <cell r="F906">
            <v>7080</v>
          </cell>
          <cell r="H906" t="str">
            <v>Service</v>
          </cell>
        </row>
        <row r="907">
          <cell r="D907" t="str">
            <v>B/SR/94/1819</v>
          </cell>
          <cell r="E907">
            <v>43229</v>
          </cell>
          <cell r="F907">
            <v>7080</v>
          </cell>
          <cell r="H907" t="str">
            <v>Service</v>
          </cell>
        </row>
        <row r="908">
          <cell r="D908" t="str">
            <v>B/S/847/1819</v>
          </cell>
          <cell r="E908">
            <v>43270</v>
          </cell>
          <cell r="F908">
            <v>1057.68</v>
          </cell>
          <cell r="H908" t="str">
            <v>Sales</v>
          </cell>
        </row>
        <row r="909">
          <cell r="D909" t="str">
            <v>B/SR/297/1819</v>
          </cell>
          <cell r="E909">
            <v>43328</v>
          </cell>
          <cell r="F909">
            <v>5310</v>
          </cell>
          <cell r="H909" t="str">
            <v>Service</v>
          </cell>
        </row>
        <row r="910">
          <cell r="D910" t="str">
            <v>LP-FIN-1268A/14-15</v>
          </cell>
          <cell r="E910">
            <v>41989</v>
          </cell>
          <cell r="G910">
            <v>602</v>
          </cell>
        </row>
        <row r="911">
          <cell r="D911" t="str">
            <v>AIPL/SS/TC/0621/15-16 C Form Q1</v>
          </cell>
          <cell r="E911">
            <v>42174</v>
          </cell>
          <cell r="G911">
            <v>3780</v>
          </cell>
        </row>
        <row r="912">
          <cell r="D912" t="str">
            <v>AIPL/TC/CH/2087/15-16- C Fom 4Q</v>
          </cell>
          <cell r="E912">
            <v>42460</v>
          </cell>
          <cell r="G912">
            <v>2222</v>
          </cell>
        </row>
        <row r="913">
          <cell r="D913" t="str">
            <v>PO-FIN-M-16004021</v>
          </cell>
          <cell r="E913">
            <v>42650</v>
          </cell>
          <cell r="G913">
            <v>71037</v>
          </cell>
        </row>
        <row r="914">
          <cell r="D914" t="str">
            <v>AIPL/TC/627/16-17 C Form 1Q</v>
          </cell>
          <cell r="E914">
            <v>42804</v>
          </cell>
          <cell r="G914">
            <v>2249</v>
          </cell>
        </row>
        <row r="915">
          <cell r="D915" t="str">
            <v>AIPL/TC/CH/0958/15-16 C Form 3Q</v>
          </cell>
          <cell r="E915">
            <v>42804</v>
          </cell>
          <cell r="G915">
            <v>8248</v>
          </cell>
        </row>
        <row r="916">
          <cell r="D916" t="str">
            <v>AIPL/TC/CH/1114/15-16 C Form 3Q</v>
          </cell>
          <cell r="E916">
            <v>42804</v>
          </cell>
          <cell r="G916">
            <v>6436</v>
          </cell>
        </row>
        <row r="917">
          <cell r="D917" t="str">
            <v>AIPL/CH/349/1617</v>
          </cell>
          <cell r="E917">
            <v>42825</v>
          </cell>
          <cell r="F917">
            <v>82800</v>
          </cell>
          <cell r="H917" t="str">
            <v>Service</v>
          </cell>
        </row>
        <row r="918">
          <cell r="D918" t="str">
            <v>CH/SR/54/1718</v>
          </cell>
          <cell r="E918">
            <v>42999</v>
          </cell>
          <cell r="F918">
            <v>35400</v>
          </cell>
          <cell r="H918" t="str">
            <v>Service</v>
          </cell>
        </row>
        <row r="919">
          <cell r="D919" t="str">
            <v>B/S/1450/1718</v>
          </cell>
          <cell r="E919">
            <v>43056</v>
          </cell>
          <cell r="F919">
            <v>91025.919999999998</v>
          </cell>
          <cell r="H919" t="str">
            <v>Sales</v>
          </cell>
        </row>
        <row r="920">
          <cell r="D920" t="str">
            <v>CH/AMC/4/1718</v>
          </cell>
          <cell r="E920">
            <v>43060</v>
          </cell>
          <cell r="F920">
            <v>45000</v>
          </cell>
          <cell r="H920" t="str">
            <v>Service</v>
          </cell>
        </row>
        <row r="921">
          <cell r="D921" t="str">
            <v>CH/AMC/5/1718</v>
          </cell>
          <cell r="E921">
            <v>43060</v>
          </cell>
          <cell r="F921">
            <v>45000</v>
          </cell>
          <cell r="H921" t="str">
            <v>Service</v>
          </cell>
        </row>
        <row r="922">
          <cell r="D922" t="str">
            <v>CH/SR/83/1718</v>
          </cell>
          <cell r="E922">
            <v>43062</v>
          </cell>
          <cell r="F922">
            <v>17700</v>
          </cell>
          <cell r="H922" t="str">
            <v>Service</v>
          </cell>
        </row>
        <row r="923">
          <cell r="D923" t="str">
            <v>AIPL/BR/-3957-/1718</v>
          </cell>
          <cell r="E923">
            <v>43096</v>
          </cell>
          <cell r="G923">
            <v>8105</v>
          </cell>
        </row>
        <row r="924">
          <cell r="D924" t="str">
            <v>B/JV/-277-/1819</v>
          </cell>
          <cell r="E924">
            <v>43229</v>
          </cell>
          <cell r="G924">
            <v>18521.22</v>
          </cell>
        </row>
        <row r="925">
          <cell r="D925">
            <v>2974</v>
          </cell>
          <cell r="E925">
            <v>41729</v>
          </cell>
          <cell r="G925">
            <v>1169</v>
          </cell>
        </row>
        <row r="926">
          <cell r="D926" t="str">
            <v>AIPL/TC/1750/16-17</v>
          </cell>
          <cell r="E926">
            <v>42685</v>
          </cell>
          <cell r="F926">
            <v>600</v>
          </cell>
          <cell r="H926" t="str">
            <v>Sales</v>
          </cell>
        </row>
        <row r="927">
          <cell r="D927" t="str">
            <v>AIPL/BR/-1141-/1718</v>
          </cell>
          <cell r="E927">
            <v>42905</v>
          </cell>
          <cell r="G927">
            <v>1136</v>
          </cell>
        </row>
        <row r="928">
          <cell r="D928" t="str">
            <v>B/S/42/1718</v>
          </cell>
          <cell r="E928">
            <v>42930</v>
          </cell>
          <cell r="F928">
            <v>1314.52</v>
          </cell>
          <cell r="H928" t="str">
            <v>Sales</v>
          </cell>
        </row>
        <row r="929">
          <cell r="D929" t="str">
            <v>B/S/439/1718</v>
          </cell>
          <cell r="E929">
            <v>42969</v>
          </cell>
          <cell r="F929">
            <v>70.64</v>
          </cell>
          <cell r="H929" t="str">
            <v>Sales</v>
          </cell>
        </row>
        <row r="930">
          <cell r="D930" t="str">
            <v>B/BR/-2582-/1819</v>
          </cell>
          <cell r="E930">
            <v>43347</v>
          </cell>
          <cell r="G930">
            <v>4752</v>
          </cell>
        </row>
        <row r="931">
          <cell r="D931" t="str">
            <v>AIPL/TC/B/2103/15-16</v>
          </cell>
          <cell r="E931">
            <v>42521</v>
          </cell>
          <cell r="F931">
            <v>476860</v>
          </cell>
          <cell r="H931" t="str">
            <v>Sales</v>
          </cell>
        </row>
        <row r="932">
          <cell r="D932" t="str">
            <v>AIPL/BR/-3456-/1718</v>
          </cell>
          <cell r="E932">
            <v>43063</v>
          </cell>
          <cell r="G932">
            <v>304</v>
          </cell>
        </row>
        <row r="933">
          <cell r="D933" t="str">
            <v>B/S/1705/1718</v>
          </cell>
          <cell r="E933">
            <v>43081</v>
          </cell>
          <cell r="F933">
            <v>539.4</v>
          </cell>
          <cell r="H933" t="str">
            <v>Sales</v>
          </cell>
        </row>
        <row r="934">
          <cell r="D934" t="str">
            <v>B/SR/255/1819</v>
          </cell>
          <cell r="E934">
            <v>43293</v>
          </cell>
          <cell r="F934">
            <v>3540</v>
          </cell>
          <cell r="H934" t="str">
            <v>Service</v>
          </cell>
        </row>
        <row r="935">
          <cell r="D935" t="str">
            <v>B/BR/-2561-/1819</v>
          </cell>
          <cell r="E935">
            <v>43346</v>
          </cell>
          <cell r="G935">
            <v>14311</v>
          </cell>
        </row>
        <row r="936">
          <cell r="D936" t="str">
            <v>B/BR/-2840-/1819</v>
          </cell>
          <cell r="E936">
            <v>43363</v>
          </cell>
          <cell r="G936">
            <v>228684</v>
          </cell>
        </row>
        <row r="937">
          <cell r="D937" t="str">
            <v>AIPL/BR/-696-/1718</v>
          </cell>
          <cell r="E937">
            <v>42878</v>
          </cell>
          <cell r="G937">
            <v>2480</v>
          </cell>
        </row>
        <row r="938">
          <cell r="D938" t="str">
            <v>AIPL/Ser/356/1718</v>
          </cell>
          <cell r="E938">
            <v>42885</v>
          </cell>
          <cell r="F938">
            <v>8625</v>
          </cell>
          <cell r="H938" t="str">
            <v>Service</v>
          </cell>
        </row>
        <row r="939">
          <cell r="D939" t="str">
            <v>AIPL/TC/672/1718</v>
          </cell>
          <cell r="E939">
            <v>42905</v>
          </cell>
          <cell r="F939">
            <v>24999.8</v>
          </cell>
          <cell r="H939" t="str">
            <v>Sales</v>
          </cell>
        </row>
        <row r="940">
          <cell r="D940" t="str">
            <v>M/SR/26/1718</v>
          </cell>
          <cell r="E940">
            <v>43052</v>
          </cell>
          <cell r="F940">
            <v>3540</v>
          </cell>
          <cell r="H940" t="str">
            <v>Service</v>
          </cell>
        </row>
        <row r="941">
          <cell r="D941" t="str">
            <v>M/SR/27/1718</v>
          </cell>
          <cell r="E941">
            <v>43052</v>
          </cell>
          <cell r="F941">
            <v>10620</v>
          </cell>
          <cell r="H941" t="str">
            <v>Service</v>
          </cell>
        </row>
        <row r="942">
          <cell r="D942" t="str">
            <v>M/SR/89/1718</v>
          </cell>
          <cell r="E942">
            <v>43062</v>
          </cell>
          <cell r="F942">
            <v>3540</v>
          </cell>
          <cell r="H942" t="str">
            <v>Service</v>
          </cell>
        </row>
        <row r="943">
          <cell r="D943" t="str">
            <v>M/SR/109/1718</v>
          </cell>
          <cell r="E943">
            <v>43088</v>
          </cell>
          <cell r="F943">
            <v>14160</v>
          </cell>
          <cell r="H943" t="str">
            <v>Service</v>
          </cell>
        </row>
        <row r="944">
          <cell r="D944" t="str">
            <v>M/SR/116/1718</v>
          </cell>
          <cell r="E944">
            <v>43088</v>
          </cell>
          <cell r="F944">
            <v>7965</v>
          </cell>
          <cell r="H944" t="str">
            <v>Service</v>
          </cell>
        </row>
        <row r="945">
          <cell r="D945" t="str">
            <v>M/SR/118/1718</v>
          </cell>
          <cell r="E945">
            <v>43088</v>
          </cell>
          <cell r="F945">
            <v>3540</v>
          </cell>
          <cell r="H945" t="str">
            <v>Service</v>
          </cell>
        </row>
        <row r="946">
          <cell r="D946" t="str">
            <v>AIPL/BR/-4266-/1718</v>
          </cell>
          <cell r="E946">
            <v>43116</v>
          </cell>
          <cell r="G946">
            <v>30331</v>
          </cell>
        </row>
        <row r="947">
          <cell r="D947" t="str">
            <v>B/SR/253/1718</v>
          </cell>
          <cell r="E947">
            <v>43066</v>
          </cell>
          <cell r="F947">
            <v>7080</v>
          </cell>
          <cell r="H947" t="str">
            <v>Service</v>
          </cell>
        </row>
        <row r="948">
          <cell r="D948" t="str">
            <v>P.O NO: 17</v>
          </cell>
          <cell r="E948">
            <v>41838</v>
          </cell>
          <cell r="G948">
            <v>91705</v>
          </cell>
        </row>
        <row r="949">
          <cell r="D949" t="str">
            <v>B/BR/-116-/1819</v>
          </cell>
          <cell r="E949">
            <v>43197</v>
          </cell>
          <cell r="F949">
            <v>3540</v>
          </cell>
        </row>
        <row r="950">
          <cell r="D950" t="str">
            <v>B/BR/-116-/1819</v>
          </cell>
          <cell r="E950">
            <v>43197</v>
          </cell>
          <cell r="G950">
            <v>3540</v>
          </cell>
        </row>
        <row r="951">
          <cell r="D951" t="str">
            <v>B/SR/365/1819</v>
          </cell>
          <cell r="E951">
            <v>43364</v>
          </cell>
          <cell r="F951">
            <v>3540</v>
          </cell>
          <cell r="H951" t="str">
            <v>Service</v>
          </cell>
        </row>
        <row r="952">
          <cell r="D952" t="str">
            <v>B/SR/401/1819</v>
          </cell>
          <cell r="E952">
            <v>43376</v>
          </cell>
          <cell r="F952">
            <v>3540</v>
          </cell>
          <cell r="H952" t="str">
            <v>Service</v>
          </cell>
        </row>
        <row r="953">
          <cell r="D953" t="str">
            <v>AIPL/H/103/1617</v>
          </cell>
          <cell r="E953">
            <v>42768</v>
          </cell>
          <cell r="F953">
            <v>3450</v>
          </cell>
          <cell r="H953" t="str">
            <v>Service</v>
          </cell>
        </row>
        <row r="954">
          <cell r="D954" t="str">
            <v>AIPL/CN/-28-/1718</v>
          </cell>
          <cell r="E954">
            <v>43024</v>
          </cell>
          <cell r="G954">
            <v>50000</v>
          </cell>
        </row>
        <row r="955">
          <cell r="D955">
            <v>1614</v>
          </cell>
          <cell r="E955">
            <v>42536</v>
          </cell>
          <cell r="F955">
            <v>400</v>
          </cell>
          <cell r="H955" t="str">
            <v>Service</v>
          </cell>
        </row>
        <row r="956">
          <cell r="D956">
            <v>32</v>
          </cell>
          <cell r="E956">
            <v>42536</v>
          </cell>
          <cell r="F956">
            <v>3475.24</v>
          </cell>
        </row>
        <row r="957">
          <cell r="D957">
            <v>482</v>
          </cell>
          <cell r="E957">
            <v>42536</v>
          </cell>
          <cell r="F957">
            <v>1055</v>
          </cell>
        </row>
        <row r="958">
          <cell r="D958" t="str">
            <v>CB/SR/22/1819</v>
          </cell>
          <cell r="E958">
            <v>43285</v>
          </cell>
          <cell r="F958">
            <v>17700</v>
          </cell>
          <cell r="H958" t="str">
            <v>Service</v>
          </cell>
        </row>
        <row r="959">
          <cell r="D959" t="str">
            <v>AIPL/D/352/1617</v>
          </cell>
          <cell r="E959">
            <v>42727</v>
          </cell>
          <cell r="F959">
            <v>291</v>
          </cell>
          <cell r="H959" t="str">
            <v>Service</v>
          </cell>
        </row>
        <row r="960">
          <cell r="D960" t="str">
            <v>Po No: 001, Dt 29.09.2016</v>
          </cell>
          <cell r="E960">
            <v>42657</v>
          </cell>
          <cell r="G960">
            <v>1000000</v>
          </cell>
        </row>
        <row r="961">
          <cell r="D961" t="str">
            <v>H/SR/112/1718</v>
          </cell>
          <cell r="E961">
            <v>43139</v>
          </cell>
          <cell r="F961">
            <v>5310</v>
          </cell>
          <cell r="H961" t="str">
            <v>Service</v>
          </cell>
        </row>
        <row r="962">
          <cell r="D962" t="str">
            <v>H/SR/75/1819</v>
          </cell>
          <cell r="E962">
            <v>43315</v>
          </cell>
          <cell r="F962">
            <v>6549</v>
          </cell>
          <cell r="H962" t="str">
            <v>Service</v>
          </cell>
        </row>
        <row r="963">
          <cell r="D963" t="str">
            <v>B/BR/-2933-/1819</v>
          </cell>
          <cell r="E963">
            <v>43369</v>
          </cell>
          <cell r="G963">
            <v>140000</v>
          </cell>
        </row>
        <row r="964">
          <cell r="D964" t="str">
            <v>H/SR/94/1819</v>
          </cell>
          <cell r="E964">
            <v>43376</v>
          </cell>
          <cell r="F964">
            <v>3540</v>
          </cell>
          <cell r="H964" t="str">
            <v>Service</v>
          </cell>
        </row>
        <row r="965">
          <cell r="D965" t="str">
            <v>B/S/355/1718</v>
          </cell>
          <cell r="E965">
            <v>42963</v>
          </cell>
          <cell r="F965">
            <v>21744.639999999999</v>
          </cell>
          <cell r="H965" t="str">
            <v>Sales</v>
          </cell>
        </row>
        <row r="966">
          <cell r="D966" t="str">
            <v>B/SR/432/1718</v>
          </cell>
          <cell r="E966">
            <v>43144</v>
          </cell>
          <cell r="F966">
            <v>8850</v>
          </cell>
          <cell r="H966" t="str">
            <v>Service</v>
          </cell>
        </row>
        <row r="967">
          <cell r="D967" t="str">
            <v>B/SR/484/1718</v>
          </cell>
          <cell r="E967">
            <v>43152</v>
          </cell>
          <cell r="F967">
            <v>3540</v>
          </cell>
          <cell r="H967" t="str">
            <v>Service</v>
          </cell>
        </row>
        <row r="968">
          <cell r="D968" t="str">
            <v>B/SR/567/1718</v>
          </cell>
          <cell r="E968">
            <v>43187</v>
          </cell>
          <cell r="F968">
            <v>3540</v>
          </cell>
          <cell r="H968" t="str">
            <v>Service</v>
          </cell>
        </row>
        <row r="969">
          <cell r="D969" t="str">
            <v>Po No GEPLM/12-13/54</v>
          </cell>
          <cell r="E969">
            <v>41729</v>
          </cell>
          <cell r="G969">
            <v>1615.6</v>
          </cell>
        </row>
        <row r="970">
          <cell r="D970" t="str">
            <v>P.O NO: 8</v>
          </cell>
          <cell r="E970">
            <v>41768</v>
          </cell>
          <cell r="G970">
            <v>9425</v>
          </cell>
        </row>
        <row r="971">
          <cell r="D971" t="str">
            <v>AIPL/TC/570/16-17</v>
          </cell>
          <cell r="E971">
            <v>42765</v>
          </cell>
          <cell r="F971">
            <v>171</v>
          </cell>
          <cell r="H971" t="str">
            <v>Sales</v>
          </cell>
        </row>
        <row r="972">
          <cell r="D972" t="str">
            <v>CH/AMC/1/1819</v>
          </cell>
          <cell r="E972">
            <v>43297</v>
          </cell>
          <cell r="F972">
            <v>78000</v>
          </cell>
          <cell r="H972" t="str">
            <v>Service</v>
          </cell>
        </row>
        <row r="973">
          <cell r="D973" t="str">
            <v>B/JV/-2288-/1819</v>
          </cell>
          <cell r="E973">
            <v>43337</v>
          </cell>
          <cell r="G973">
            <v>81796.44</v>
          </cell>
        </row>
        <row r="974">
          <cell r="D974" t="str">
            <v>1510/14-15</v>
          </cell>
          <cell r="E974">
            <v>41981</v>
          </cell>
          <cell r="G974">
            <v>13419</v>
          </cell>
        </row>
        <row r="975">
          <cell r="D975" t="str">
            <v>AIPL/BR/-1435-/1718</v>
          </cell>
          <cell r="E975">
            <v>42926</v>
          </cell>
          <cell r="G975">
            <v>603780</v>
          </cell>
        </row>
        <row r="976">
          <cell r="D976" t="str">
            <v>AIPL/BR/-1479-/1718</v>
          </cell>
          <cell r="E976">
            <v>42928</v>
          </cell>
          <cell r="G976">
            <v>33740</v>
          </cell>
        </row>
        <row r="977">
          <cell r="D977" t="str">
            <v>AIPL/BR/-1548-/1718</v>
          </cell>
          <cell r="E977">
            <v>42933</v>
          </cell>
          <cell r="G977">
            <v>2023</v>
          </cell>
        </row>
        <row r="978">
          <cell r="D978" t="str">
            <v>AIPL/BR/-1757-/1718</v>
          </cell>
          <cell r="E978">
            <v>42944</v>
          </cell>
          <cell r="G978">
            <v>500000</v>
          </cell>
        </row>
        <row r="979">
          <cell r="D979" t="str">
            <v>AIPL/BR/-2047-/1718</v>
          </cell>
          <cell r="E979">
            <v>42964</v>
          </cell>
          <cell r="G979">
            <v>96400</v>
          </cell>
        </row>
        <row r="980">
          <cell r="D980" t="str">
            <v>B/S/546/1718</v>
          </cell>
          <cell r="E980">
            <v>42978</v>
          </cell>
          <cell r="F980">
            <v>2193.92</v>
          </cell>
          <cell r="H980" t="str">
            <v>Sales</v>
          </cell>
        </row>
        <row r="981">
          <cell r="D981" t="str">
            <v>AIPL/BR/-2402-/1718</v>
          </cell>
          <cell r="E981">
            <v>42989</v>
          </cell>
          <cell r="G981">
            <v>2838</v>
          </cell>
        </row>
        <row r="982">
          <cell r="D982" t="str">
            <v>B/S/2865/1718</v>
          </cell>
          <cell r="E982">
            <v>43180</v>
          </cell>
          <cell r="F982">
            <v>2616.06</v>
          </cell>
          <cell r="H982" t="str">
            <v>Sales</v>
          </cell>
        </row>
        <row r="983">
          <cell r="D983" t="str">
            <v>B/SR/290/1819</v>
          </cell>
          <cell r="E983">
            <v>43313</v>
          </cell>
          <cell r="F983">
            <v>10620</v>
          </cell>
          <cell r="H983" t="str">
            <v>Service</v>
          </cell>
        </row>
        <row r="984">
          <cell r="D984" t="str">
            <v>B/BR/-2392-/1819</v>
          </cell>
          <cell r="E984">
            <v>43336</v>
          </cell>
          <cell r="G984">
            <v>100524</v>
          </cell>
        </row>
        <row r="985">
          <cell r="D985" t="str">
            <v>B/S/1615/1819</v>
          </cell>
          <cell r="E985">
            <v>43337</v>
          </cell>
          <cell r="F985">
            <v>64203.8</v>
          </cell>
          <cell r="H985" t="str">
            <v>Sales</v>
          </cell>
        </row>
        <row r="986">
          <cell r="D986" t="str">
            <v>AIPL/Ser/165/1718</v>
          </cell>
          <cell r="E986">
            <v>42863</v>
          </cell>
          <cell r="F986">
            <v>150</v>
          </cell>
          <cell r="H986" t="str">
            <v>Service</v>
          </cell>
        </row>
        <row r="987">
          <cell r="D987" t="str">
            <v>B/S/218/1718</v>
          </cell>
          <cell r="E987">
            <v>42950</v>
          </cell>
          <cell r="F987">
            <v>3470.12</v>
          </cell>
          <cell r="H987" t="str">
            <v>Sales</v>
          </cell>
        </row>
        <row r="988">
          <cell r="D988" t="str">
            <v>F/SR/395/1718</v>
          </cell>
          <cell r="E988">
            <v>43119</v>
          </cell>
          <cell r="F988">
            <v>14160</v>
          </cell>
          <cell r="H988" t="str">
            <v>Service</v>
          </cell>
        </row>
        <row r="989">
          <cell r="D989" t="str">
            <v>F/SR/120/1819</v>
          </cell>
          <cell r="E989">
            <v>43271</v>
          </cell>
          <cell r="F989">
            <v>3540</v>
          </cell>
          <cell r="H989" t="str">
            <v>Service</v>
          </cell>
        </row>
        <row r="990">
          <cell r="D990" t="str">
            <v>AIPL/TC/2268/16-17</v>
          </cell>
          <cell r="E990">
            <v>42745</v>
          </cell>
          <cell r="F990">
            <v>12235</v>
          </cell>
          <cell r="H990" t="str">
            <v>Sales</v>
          </cell>
        </row>
        <row r="991">
          <cell r="D991" t="str">
            <v>AIPL/BR/-3802-/1718</v>
          </cell>
          <cell r="E991">
            <v>43085</v>
          </cell>
          <cell r="G991">
            <v>895.58</v>
          </cell>
        </row>
        <row r="992">
          <cell r="D992" t="str">
            <v>AIPL/SR/39/1718</v>
          </cell>
          <cell r="E992">
            <v>43097</v>
          </cell>
          <cell r="G992">
            <v>2138.16</v>
          </cell>
        </row>
        <row r="993">
          <cell r="D993" t="str">
            <v>AIPL/BR/-4390-/1718</v>
          </cell>
          <cell r="E993">
            <v>43123</v>
          </cell>
          <cell r="G993">
            <v>30160</v>
          </cell>
        </row>
        <row r="994">
          <cell r="D994" t="str">
            <v>B/BR/-733-/1819</v>
          </cell>
          <cell r="E994">
            <v>43236</v>
          </cell>
          <cell r="G994">
            <v>112501</v>
          </cell>
        </row>
        <row r="995">
          <cell r="D995" t="str">
            <v>B/S/928/1819</v>
          </cell>
          <cell r="E995">
            <v>43276</v>
          </cell>
          <cell r="F995">
            <v>35153.379999999997</v>
          </cell>
          <cell r="H995" t="str">
            <v>Sales</v>
          </cell>
        </row>
        <row r="996">
          <cell r="D996" t="str">
            <v>B/BR/-2312-/1819</v>
          </cell>
          <cell r="E996">
            <v>43330</v>
          </cell>
          <cell r="G996">
            <v>5186</v>
          </cell>
        </row>
        <row r="997">
          <cell r="D997" t="str">
            <v>F/SR/306/1819</v>
          </cell>
          <cell r="E997">
            <v>43337</v>
          </cell>
          <cell r="F997">
            <v>3540</v>
          </cell>
          <cell r="H997" t="str">
            <v>Service</v>
          </cell>
        </row>
        <row r="998">
          <cell r="D998" t="str">
            <v>F/SR/347/1819</v>
          </cell>
          <cell r="E998">
            <v>43361</v>
          </cell>
          <cell r="F998">
            <v>3540</v>
          </cell>
          <cell r="H998" t="str">
            <v>Service</v>
          </cell>
        </row>
        <row r="999">
          <cell r="D999" t="str">
            <v>F/SR/405/1819</v>
          </cell>
          <cell r="E999">
            <v>43368</v>
          </cell>
          <cell r="F999">
            <v>7080</v>
          </cell>
          <cell r="H999" t="str">
            <v>Service</v>
          </cell>
        </row>
        <row r="1000">
          <cell r="D1000" t="str">
            <v>B/SR/571/1718</v>
          </cell>
          <cell r="E1000">
            <v>43190</v>
          </cell>
          <cell r="F1000">
            <v>3540</v>
          </cell>
          <cell r="H1000" t="str">
            <v>Service</v>
          </cell>
        </row>
        <row r="1001">
          <cell r="D1001" t="str">
            <v>B/SR/572/1718</v>
          </cell>
          <cell r="E1001">
            <v>43190</v>
          </cell>
          <cell r="F1001">
            <v>5310</v>
          </cell>
          <cell r="H1001" t="str">
            <v>Service</v>
          </cell>
        </row>
        <row r="1002">
          <cell r="D1002" t="str">
            <v>B/SR/15/1819</v>
          </cell>
          <cell r="E1002">
            <v>43200</v>
          </cell>
          <cell r="F1002">
            <v>3540</v>
          </cell>
          <cell r="H1002" t="str">
            <v>Service</v>
          </cell>
        </row>
        <row r="1003">
          <cell r="D1003" t="str">
            <v>AIPL/TC/DN/40/15-16</v>
          </cell>
          <cell r="E1003">
            <v>42276</v>
          </cell>
          <cell r="F1003">
            <v>158046</v>
          </cell>
          <cell r="H1003" t="str">
            <v>Debit Note</v>
          </cell>
        </row>
        <row r="1004">
          <cell r="D1004" t="str">
            <v>Po No: GP535, dt 26.03.16</v>
          </cell>
          <cell r="E1004">
            <v>42458</v>
          </cell>
          <cell r="G1004">
            <v>137</v>
          </cell>
        </row>
        <row r="1005">
          <cell r="D1005" t="str">
            <v>B/SR/238/1819</v>
          </cell>
          <cell r="E1005">
            <v>43285</v>
          </cell>
          <cell r="F1005">
            <v>3540</v>
          </cell>
          <cell r="H1005" t="str">
            <v>Service</v>
          </cell>
        </row>
        <row r="1006">
          <cell r="D1006" t="str">
            <v>B/BR/-1877-/1819</v>
          </cell>
          <cell r="E1006">
            <v>43305</v>
          </cell>
          <cell r="G1006">
            <v>85</v>
          </cell>
        </row>
        <row r="1007">
          <cell r="D1007" t="str">
            <v>B/SR/277/1819</v>
          </cell>
          <cell r="E1007">
            <v>43307</v>
          </cell>
          <cell r="F1007">
            <v>10620</v>
          </cell>
          <cell r="H1007" t="str">
            <v>Service</v>
          </cell>
        </row>
        <row r="1008">
          <cell r="D1008" t="str">
            <v>B/S/1494/1819</v>
          </cell>
          <cell r="E1008">
            <v>43322</v>
          </cell>
          <cell r="F1008">
            <v>76.7</v>
          </cell>
          <cell r="H1008" t="str">
            <v>Sales</v>
          </cell>
        </row>
        <row r="1009">
          <cell r="D1009" t="str">
            <v>B/SR/559/1718</v>
          </cell>
          <cell r="E1009">
            <v>43180</v>
          </cell>
          <cell r="F1009">
            <v>1155</v>
          </cell>
          <cell r="H1009" t="str">
            <v>Service</v>
          </cell>
        </row>
        <row r="1010">
          <cell r="D1010" t="str">
            <v>AIPL/TC/2594/16-17 C Form Q4</v>
          </cell>
          <cell r="E1010">
            <v>42782</v>
          </cell>
          <cell r="G1010">
            <v>2999</v>
          </cell>
        </row>
        <row r="1011">
          <cell r="D1011" t="str">
            <v>AIPL/TC/RCT/4618/16-17</v>
          </cell>
          <cell r="E1011">
            <v>42787</v>
          </cell>
          <cell r="G1011">
            <v>3721</v>
          </cell>
        </row>
        <row r="1012">
          <cell r="D1012" t="str">
            <v>AIPL/BR/-1286-/1718</v>
          </cell>
          <cell r="E1012">
            <v>42914</v>
          </cell>
          <cell r="G1012">
            <v>540</v>
          </cell>
        </row>
        <row r="1013">
          <cell r="D1013" t="str">
            <v>F/SR/90/1819</v>
          </cell>
          <cell r="E1013">
            <v>43250</v>
          </cell>
          <cell r="F1013">
            <v>24780</v>
          </cell>
          <cell r="H1013" t="str">
            <v>Service</v>
          </cell>
        </row>
        <row r="1014">
          <cell r="D1014" t="str">
            <v>Sr-14-1819</v>
          </cell>
          <cell r="E1014">
            <v>43292</v>
          </cell>
          <cell r="G1014">
            <v>8390.98</v>
          </cell>
        </row>
        <row r="1015">
          <cell r="D1015" t="str">
            <v>B/BR/-2917-/1819</v>
          </cell>
          <cell r="E1015">
            <v>43368</v>
          </cell>
          <cell r="G1015">
            <v>28813</v>
          </cell>
        </row>
        <row r="1016">
          <cell r="D1016" t="str">
            <v>M/SR/15/1819</v>
          </cell>
          <cell r="E1016">
            <v>43220</v>
          </cell>
          <cell r="F1016">
            <v>15930</v>
          </cell>
          <cell r="H1016" t="str">
            <v>Service</v>
          </cell>
        </row>
        <row r="1017">
          <cell r="D1017" t="str">
            <v>M/SR/29/1819</v>
          </cell>
          <cell r="E1017">
            <v>43248</v>
          </cell>
          <cell r="F1017">
            <v>5310</v>
          </cell>
          <cell r="H1017" t="str">
            <v>Service</v>
          </cell>
        </row>
        <row r="1018">
          <cell r="D1018" t="str">
            <v>B/S/1361/1819</v>
          </cell>
          <cell r="E1018">
            <v>43311</v>
          </cell>
          <cell r="F1018">
            <v>1909.82</v>
          </cell>
          <cell r="H1018" t="str">
            <v>Sales</v>
          </cell>
        </row>
        <row r="1019">
          <cell r="D1019" t="str">
            <v>B/BR/-2872-/1819</v>
          </cell>
          <cell r="E1019">
            <v>43367</v>
          </cell>
          <cell r="G1019">
            <v>15045</v>
          </cell>
        </row>
        <row r="1020">
          <cell r="D1020" t="str">
            <v>V/SR/122/1819</v>
          </cell>
          <cell r="E1020">
            <v>43369</v>
          </cell>
          <cell r="F1020">
            <v>112808</v>
          </cell>
          <cell r="H1020" t="str">
            <v>Service</v>
          </cell>
        </row>
        <row r="1021">
          <cell r="D1021" t="str">
            <v>Po No: AMADAIO-15/LB/078</v>
          </cell>
          <cell r="E1021">
            <v>42311</v>
          </cell>
          <cell r="G1021">
            <v>25500</v>
          </cell>
        </row>
        <row r="1022">
          <cell r="D1022" t="str">
            <v>Po No: AMADAIO- 16lshearplate-5</v>
          </cell>
          <cell r="E1022">
            <v>42381</v>
          </cell>
          <cell r="G1022">
            <v>54</v>
          </cell>
        </row>
        <row r="1023">
          <cell r="D1023" t="str">
            <v>AIPL/BR/-662-/1718</v>
          </cell>
          <cell r="E1023">
            <v>42874</v>
          </cell>
          <cell r="G1023">
            <v>16678</v>
          </cell>
        </row>
        <row r="1024">
          <cell r="D1024" t="str">
            <v>B/S/1212/1718</v>
          </cell>
          <cell r="E1024">
            <v>43034</v>
          </cell>
          <cell r="F1024">
            <v>11673.74</v>
          </cell>
          <cell r="H1024" t="str">
            <v>Sales</v>
          </cell>
        </row>
        <row r="1025">
          <cell r="D1025" t="str">
            <v>B/S/1375/1718</v>
          </cell>
          <cell r="E1025">
            <v>43049</v>
          </cell>
          <cell r="F1025">
            <v>25773.56</v>
          </cell>
          <cell r="H1025" t="str">
            <v>Sales</v>
          </cell>
        </row>
        <row r="1026">
          <cell r="D1026" t="str">
            <v>B/S/1376/1718</v>
          </cell>
          <cell r="E1026">
            <v>43049</v>
          </cell>
          <cell r="F1026">
            <v>435.2</v>
          </cell>
          <cell r="H1026" t="str">
            <v>Sales</v>
          </cell>
        </row>
        <row r="1027">
          <cell r="D1027" t="str">
            <v>M/SR/93/1718</v>
          </cell>
          <cell r="E1027">
            <v>43062</v>
          </cell>
          <cell r="F1027">
            <v>46020</v>
          </cell>
          <cell r="H1027" t="str">
            <v>Service</v>
          </cell>
        </row>
        <row r="1028">
          <cell r="D1028" t="str">
            <v>AIPL/BR/-3493-/1718</v>
          </cell>
          <cell r="E1028">
            <v>43066</v>
          </cell>
          <cell r="G1028">
            <v>20000</v>
          </cell>
        </row>
        <row r="1029">
          <cell r="D1029" t="str">
            <v>M/SR/120/1718</v>
          </cell>
          <cell r="E1029">
            <v>43088</v>
          </cell>
          <cell r="F1029">
            <v>3540</v>
          </cell>
          <cell r="H1029" t="str">
            <v>Service</v>
          </cell>
        </row>
        <row r="1030">
          <cell r="D1030" t="str">
            <v>AIPL/BR/-4097-/1718</v>
          </cell>
          <cell r="E1030">
            <v>43104</v>
          </cell>
          <cell r="G1030">
            <v>1614</v>
          </cell>
        </row>
        <row r="1031">
          <cell r="D1031" t="str">
            <v>M/SR/142/1718</v>
          </cell>
          <cell r="E1031">
            <v>43125</v>
          </cell>
          <cell r="F1031">
            <v>46374</v>
          </cell>
          <cell r="H1031" t="str">
            <v>Service</v>
          </cell>
        </row>
        <row r="1032">
          <cell r="D1032" t="str">
            <v>M/SR/203/1718</v>
          </cell>
          <cell r="E1032">
            <v>43185</v>
          </cell>
          <cell r="F1032">
            <v>10974</v>
          </cell>
          <cell r="H1032" t="str">
            <v>Service</v>
          </cell>
        </row>
        <row r="1033">
          <cell r="D1033" t="str">
            <v>B/BR/-1757-/1819</v>
          </cell>
          <cell r="E1033">
            <v>43298</v>
          </cell>
          <cell r="G1033">
            <v>1614</v>
          </cell>
        </row>
        <row r="1034">
          <cell r="D1034" t="str">
            <v>AIPL/TC/P/2098/15-16</v>
          </cell>
          <cell r="E1034">
            <v>42460</v>
          </cell>
          <cell r="F1034">
            <v>68687</v>
          </cell>
          <cell r="H1034" t="str">
            <v>Sales</v>
          </cell>
        </row>
        <row r="1035">
          <cell r="D1035" t="str">
            <v>AIPL/TC/1051/16-17- 2Q</v>
          </cell>
          <cell r="E1035">
            <v>42594</v>
          </cell>
          <cell r="G1035">
            <v>803</v>
          </cell>
        </row>
        <row r="1036">
          <cell r="D1036" t="str">
            <v>AIPL/TC/1076/16-17 C-Form Q2 1617</v>
          </cell>
          <cell r="E1036">
            <v>42600</v>
          </cell>
          <cell r="G1036">
            <v>1735</v>
          </cell>
        </row>
        <row r="1037">
          <cell r="D1037" t="str">
            <v>AIPL/TC/2861/16-17 C Form Q4</v>
          </cell>
          <cell r="E1037">
            <v>42810</v>
          </cell>
          <cell r="G1037">
            <v>3213</v>
          </cell>
        </row>
        <row r="1038">
          <cell r="D1038" t="str">
            <v>AIPL/BR/-757-/1718</v>
          </cell>
          <cell r="E1038">
            <v>42864</v>
          </cell>
          <cell r="G1038">
            <v>9853</v>
          </cell>
        </row>
        <row r="1039">
          <cell r="D1039" t="str">
            <v>AIPL/BR/-1059-/1718</v>
          </cell>
          <cell r="E1039">
            <v>42900</v>
          </cell>
          <cell r="G1039">
            <v>3213</v>
          </cell>
        </row>
        <row r="1040">
          <cell r="D1040" t="str">
            <v>B/BR/-2033-/1819</v>
          </cell>
          <cell r="E1040">
            <v>43313</v>
          </cell>
          <cell r="G1040">
            <v>23600</v>
          </cell>
        </row>
        <row r="1041">
          <cell r="D1041" t="str">
            <v>AIPL/TC/B/1573/15-16</v>
          </cell>
          <cell r="E1041">
            <v>42398</v>
          </cell>
          <cell r="F1041">
            <v>10011000</v>
          </cell>
          <cell r="H1041" t="str">
            <v>Machine</v>
          </cell>
        </row>
        <row r="1042">
          <cell r="D1042" t="str">
            <v>AIPL/TC/CEX/100/15-16</v>
          </cell>
          <cell r="E1042">
            <v>42398</v>
          </cell>
          <cell r="F1042">
            <v>31700000</v>
          </cell>
          <cell r="H1042" t="str">
            <v>Machine</v>
          </cell>
        </row>
        <row r="1043">
          <cell r="D1043" t="str">
            <v>AIPL/TC/JV/5976/16-17</v>
          </cell>
          <cell r="E1043">
            <v>42795</v>
          </cell>
          <cell r="G1043">
            <v>237</v>
          </cell>
        </row>
        <row r="1044">
          <cell r="D1044" t="str">
            <v>AIPL/TC/254/1718</v>
          </cell>
          <cell r="E1044">
            <v>42858</v>
          </cell>
          <cell r="F1044">
            <v>148226</v>
          </cell>
          <cell r="H1044" t="str">
            <v>Sales</v>
          </cell>
        </row>
        <row r="1045">
          <cell r="D1045" t="str">
            <v>AIPL/TC/281/1718</v>
          </cell>
          <cell r="E1045">
            <v>42859</v>
          </cell>
          <cell r="F1045">
            <v>1519</v>
          </cell>
          <cell r="H1045" t="str">
            <v>Sales</v>
          </cell>
        </row>
        <row r="1046">
          <cell r="D1046" t="str">
            <v>AIPL/TC/333/1718</v>
          </cell>
          <cell r="E1046">
            <v>42871</v>
          </cell>
          <cell r="F1046">
            <v>68967</v>
          </cell>
          <cell r="H1046" t="str">
            <v>Sales</v>
          </cell>
        </row>
        <row r="1047">
          <cell r="D1047" t="str">
            <v>B/S/537/1819</v>
          </cell>
          <cell r="E1047">
            <v>43245</v>
          </cell>
          <cell r="F1047">
            <v>151753.9</v>
          </cell>
          <cell r="H1047" t="str">
            <v>Sales</v>
          </cell>
        </row>
        <row r="1048">
          <cell r="D1048" t="str">
            <v>AIPL/SS/0242/2012-13</v>
          </cell>
          <cell r="E1048">
            <v>41729</v>
          </cell>
          <cell r="G1048">
            <v>6012</v>
          </cell>
        </row>
        <row r="1049">
          <cell r="D1049" t="str">
            <v>Po No BO 0202</v>
          </cell>
          <cell r="E1049">
            <v>41729</v>
          </cell>
          <cell r="G1049">
            <v>859</v>
          </cell>
        </row>
        <row r="1050">
          <cell r="D1050" t="str">
            <v>AIPL/TC/2037/16-17 C-Form Q3 1617</v>
          </cell>
          <cell r="E1050">
            <v>42720</v>
          </cell>
          <cell r="G1050">
            <v>1157</v>
          </cell>
        </row>
        <row r="1051">
          <cell r="D1051" t="str">
            <v>B/BR/-2827-/1819</v>
          </cell>
          <cell r="E1051">
            <v>43362</v>
          </cell>
          <cell r="G1051">
            <v>20631</v>
          </cell>
        </row>
        <row r="1052">
          <cell r="D1052" t="str">
            <v>B/S/151/1718</v>
          </cell>
          <cell r="E1052">
            <v>42943</v>
          </cell>
          <cell r="F1052">
            <v>7188.8</v>
          </cell>
          <cell r="H1052" t="str">
            <v>Sales</v>
          </cell>
        </row>
        <row r="1053">
          <cell r="D1053" t="str">
            <v>B/S/368/1718</v>
          </cell>
          <cell r="E1053">
            <v>42964</v>
          </cell>
          <cell r="F1053">
            <v>16450.560000000001</v>
          </cell>
          <cell r="H1053" t="str">
            <v>Sales</v>
          </cell>
        </row>
        <row r="1054">
          <cell r="D1054" t="str">
            <v>AIPL/BR/-3864-/1718</v>
          </cell>
          <cell r="E1054">
            <v>43090</v>
          </cell>
          <cell r="G1054">
            <v>1994.44</v>
          </cell>
        </row>
        <row r="1055">
          <cell r="D1055" t="str">
            <v>B/BR/-2806-/1819</v>
          </cell>
          <cell r="E1055">
            <v>43361</v>
          </cell>
          <cell r="G1055">
            <v>8203</v>
          </cell>
        </row>
        <row r="1056">
          <cell r="D1056" t="str">
            <v>AIPL/SS/TC/0672/15-16</v>
          </cell>
          <cell r="E1056">
            <v>42779</v>
          </cell>
          <cell r="F1056">
            <v>18596.28</v>
          </cell>
          <cell r="H1056" t="str">
            <v>Sales</v>
          </cell>
        </row>
        <row r="1057">
          <cell r="D1057" t="str">
            <v>AIPL/TC/2899/16-17</v>
          </cell>
          <cell r="E1057">
            <v>42814</v>
          </cell>
          <cell r="F1057">
            <v>2581.69</v>
          </cell>
          <cell r="H1057" t="str">
            <v>Sales</v>
          </cell>
        </row>
        <row r="1058">
          <cell r="D1058" t="str">
            <v>AIPL/TC/763/1718</v>
          </cell>
          <cell r="E1058">
            <v>42913</v>
          </cell>
          <cell r="F1058">
            <v>88.58</v>
          </cell>
          <cell r="H1058" t="str">
            <v>Sales</v>
          </cell>
        </row>
        <row r="1059">
          <cell r="D1059" t="str">
            <v>B/S/986/1718</v>
          </cell>
          <cell r="E1059">
            <v>43017</v>
          </cell>
          <cell r="F1059">
            <v>1598.67</v>
          </cell>
          <cell r="H1059" t="str">
            <v>Sales</v>
          </cell>
        </row>
        <row r="1060">
          <cell r="D1060" t="str">
            <v>B/S/1238/1718</v>
          </cell>
          <cell r="E1060">
            <v>43039</v>
          </cell>
          <cell r="F1060">
            <v>28481.66</v>
          </cell>
          <cell r="H1060" t="str">
            <v>Sales</v>
          </cell>
        </row>
        <row r="1061">
          <cell r="D1061" t="str">
            <v>AIPL/BR/-3950-/1718</v>
          </cell>
          <cell r="E1061">
            <v>43096</v>
          </cell>
          <cell r="G1061">
            <v>240</v>
          </cell>
        </row>
        <row r="1062">
          <cell r="D1062" t="str">
            <v>B/S/1597/1819</v>
          </cell>
          <cell r="E1062">
            <v>43335</v>
          </cell>
          <cell r="F1062">
            <v>106756.19</v>
          </cell>
          <cell r="H1062" t="str">
            <v>Sales</v>
          </cell>
        </row>
        <row r="1063">
          <cell r="D1063" t="str">
            <v>B/S/1771/1819</v>
          </cell>
          <cell r="E1063">
            <v>43348</v>
          </cell>
          <cell r="F1063">
            <v>104553.42</v>
          </cell>
          <cell r="H1063" t="str">
            <v>Sales</v>
          </cell>
        </row>
        <row r="1064">
          <cell r="D1064" t="str">
            <v>B/S/1856/1819</v>
          </cell>
          <cell r="E1064">
            <v>43354</v>
          </cell>
          <cell r="F1064">
            <v>83946.09</v>
          </cell>
          <cell r="H1064" t="str">
            <v>Sales</v>
          </cell>
        </row>
        <row r="1065">
          <cell r="D1065" t="str">
            <v>B/S/1984/1819</v>
          </cell>
          <cell r="E1065">
            <v>43364</v>
          </cell>
          <cell r="F1065">
            <v>28815.3</v>
          </cell>
          <cell r="H1065" t="str">
            <v>Sales</v>
          </cell>
        </row>
        <row r="1066">
          <cell r="D1066" t="str">
            <v>M/SR/3/1819</v>
          </cell>
          <cell r="E1066">
            <v>43213</v>
          </cell>
          <cell r="F1066">
            <v>5310</v>
          </cell>
          <cell r="H1066" t="str">
            <v>Service</v>
          </cell>
        </row>
        <row r="1067">
          <cell r="D1067" t="str">
            <v>M/SR/6/1819</v>
          </cell>
          <cell r="E1067">
            <v>43213</v>
          </cell>
          <cell r="F1067">
            <v>31860</v>
          </cell>
          <cell r="H1067" t="str">
            <v>Service</v>
          </cell>
        </row>
        <row r="1068">
          <cell r="D1068" t="str">
            <v>M/SR/7/1819</v>
          </cell>
          <cell r="E1068">
            <v>43213</v>
          </cell>
          <cell r="F1068">
            <v>15930</v>
          </cell>
          <cell r="H1068" t="str">
            <v>Service</v>
          </cell>
        </row>
        <row r="1069">
          <cell r="D1069" t="str">
            <v>B/BR/-2356-/1819</v>
          </cell>
          <cell r="E1069">
            <v>43333</v>
          </cell>
          <cell r="G1069">
            <v>325195</v>
          </cell>
        </row>
        <row r="1070">
          <cell r="D1070" t="str">
            <v>B/JV/-2826-/1819</v>
          </cell>
          <cell r="E1070">
            <v>43364</v>
          </cell>
          <cell r="G1070">
            <v>10504.36</v>
          </cell>
        </row>
        <row r="1071">
          <cell r="D1071" t="str">
            <v>B/S/2537/1718</v>
          </cell>
          <cell r="E1071">
            <v>43153</v>
          </cell>
          <cell r="F1071">
            <v>8055.96</v>
          </cell>
          <cell r="H1071" t="str">
            <v>Sales</v>
          </cell>
        </row>
        <row r="1072">
          <cell r="D1072" t="str">
            <v>B/BR/-163-/1819</v>
          </cell>
          <cell r="E1072">
            <v>43200</v>
          </cell>
          <cell r="G1072">
            <v>14100</v>
          </cell>
        </row>
        <row r="1073">
          <cell r="D1073" t="str">
            <v>B/S/189/1819</v>
          </cell>
          <cell r="E1073">
            <v>43209</v>
          </cell>
          <cell r="F1073">
            <v>6043.14</v>
          </cell>
          <cell r="H1073" t="str">
            <v>Sales</v>
          </cell>
        </row>
        <row r="1074">
          <cell r="D1074" t="str">
            <v>B/BR/-1030-/1819</v>
          </cell>
          <cell r="E1074">
            <v>43253</v>
          </cell>
          <cell r="G1074">
            <v>9649.16</v>
          </cell>
        </row>
        <row r="1075">
          <cell r="D1075" t="str">
            <v>F/SR/212/1819</v>
          </cell>
          <cell r="E1075">
            <v>43294</v>
          </cell>
          <cell r="F1075">
            <v>240724.72</v>
          </cell>
          <cell r="H1075" t="str">
            <v>Service</v>
          </cell>
        </row>
        <row r="1076">
          <cell r="D1076" t="str">
            <v>F/SR/213/1819</v>
          </cell>
          <cell r="E1076">
            <v>43294</v>
          </cell>
          <cell r="F1076">
            <v>123900</v>
          </cell>
          <cell r="H1076" t="str">
            <v>Service</v>
          </cell>
        </row>
        <row r="1077">
          <cell r="D1077" t="str">
            <v>B/PURO/251/1819</v>
          </cell>
          <cell r="E1077">
            <v>43350</v>
          </cell>
          <cell r="G1077">
            <v>218285.84</v>
          </cell>
        </row>
        <row r="1078">
          <cell r="D1078" t="str">
            <v>B/BR/-2873-/1819</v>
          </cell>
          <cell r="E1078">
            <v>43367</v>
          </cell>
          <cell r="G1078">
            <v>58931.19</v>
          </cell>
        </row>
        <row r="1079">
          <cell r="D1079" t="str">
            <v>B/BR/-1981-/1819</v>
          </cell>
          <cell r="E1079">
            <v>43311</v>
          </cell>
          <cell r="G1079">
            <v>192095</v>
          </cell>
        </row>
        <row r="1080">
          <cell r="D1080" t="str">
            <v>B/S/1476/1819</v>
          </cell>
          <cell r="E1080">
            <v>43320</v>
          </cell>
          <cell r="F1080">
            <v>192094.56</v>
          </cell>
          <cell r="H1080" t="str">
            <v>Sales</v>
          </cell>
        </row>
        <row r="1081">
          <cell r="D1081" t="str">
            <v>F/SR/316/1819</v>
          </cell>
          <cell r="E1081">
            <v>43337</v>
          </cell>
          <cell r="F1081">
            <v>31222.799999999999</v>
          </cell>
          <cell r="H1081" t="str">
            <v>Service</v>
          </cell>
        </row>
        <row r="1082">
          <cell r="D1082" t="str">
            <v>AIPL/TC/430/16-17- C Form 1Q</v>
          </cell>
          <cell r="E1082">
            <v>42516</v>
          </cell>
          <cell r="G1082">
            <v>47</v>
          </cell>
        </row>
        <row r="1083">
          <cell r="D1083" t="str">
            <v>AIPL/TC/431/16-17- C Form 1Q</v>
          </cell>
          <cell r="E1083">
            <v>42516</v>
          </cell>
          <cell r="G1083">
            <v>2885</v>
          </cell>
        </row>
        <row r="1084">
          <cell r="D1084" t="str">
            <v>Po No: HAR/AIPL/PO-409/16</v>
          </cell>
          <cell r="E1084">
            <v>42604</v>
          </cell>
          <cell r="G1084">
            <v>1157</v>
          </cell>
        </row>
        <row r="1085">
          <cell r="D1085" t="str">
            <v>CH/SR/207/1718</v>
          </cell>
          <cell r="E1085">
            <v>43144</v>
          </cell>
          <cell r="F1085">
            <v>7080</v>
          </cell>
          <cell r="H1085" t="str">
            <v>Service</v>
          </cell>
        </row>
        <row r="1086">
          <cell r="D1086" t="str">
            <v>AIPL/TC/194/16-17- C Form 1Q</v>
          </cell>
          <cell r="E1086">
            <v>42488</v>
          </cell>
          <cell r="G1086">
            <v>3212</v>
          </cell>
        </row>
        <row r="1087">
          <cell r="D1087" t="str">
            <v>B/S/1129/1718</v>
          </cell>
          <cell r="E1087">
            <v>43032</v>
          </cell>
          <cell r="F1087">
            <v>900.12</v>
          </cell>
          <cell r="H1087" t="str">
            <v>Sales</v>
          </cell>
        </row>
        <row r="1088">
          <cell r="D1088" t="str">
            <v>AIPL/SS/TC/0457/12-13</v>
          </cell>
          <cell r="E1088">
            <v>41234</v>
          </cell>
          <cell r="F1088">
            <v>504</v>
          </cell>
          <cell r="H1088" t="str">
            <v>Sales</v>
          </cell>
        </row>
        <row r="1089">
          <cell r="D1089" t="str">
            <v>Credit Avaialable Against PO NO 461</v>
          </cell>
          <cell r="E1089">
            <v>42241</v>
          </cell>
          <cell r="G1089">
            <v>13472</v>
          </cell>
        </row>
        <row r="1090">
          <cell r="D1090" t="str">
            <v>AIPL/BR/-3074-/1718</v>
          </cell>
          <cell r="E1090">
            <v>43039</v>
          </cell>
          <cell r="G1090">
            <v>6734</v>
          </cell>
        </row>
        <row r="1091">
          <cell r="D1091" t="str">
            <v>M/SR/32/1718</v>
          </cell>
          <cell r="E1091">
            <v>43052</v>
          </cell>
          <cell r="F1091">
            <v>19824</v>
          </cell>
          <cell r="H1091" t="str">
            <v>Service</v>
          </cell>
        </row>
        <row r="1092">
          <cell r="D1092" t="str">
            <v>M/SR/140/1718</v>
          </cell>
          <cell r="E1092">
            <v>43125</v>
          </cell>
          <cell r="F1092">
            <v>19824</v>
          </cell>
          <cell r="H1092" t="str">
            <v>Service</v>
          </cell>
        </row>
        <row r="1093">
          <cell r="D1093" t="str">
            <v>M/SR/172/1718</v>
          </cell>
          <cell r="E1093">
            <v>43160</v>
          </cell>
          <cell r="F1093">
            <v>24780</v>
          </cell>
          <cell r="H1093" t="str">
            <v>Service</v>
          </cell>
        </row>
        <row r="1094">
          <cell r="D1094" t="str">
            <v>B/BR/-2488-/1819</v>
          </cell>
          <cell r="E1094">
            <v>43342</v>
          </cell>
          <cell r="G1094">
            <v>33634</v>
          </cell>
        </row>
        <row r="1095">
          <cell r="D1095" t="str">
            <v>B/CR/-7-/1819</v>
          </cell>
          <cell r="E1095">
            <v>43242</v>
          </cell>
          <cell r="G1095">
            <v>66401.960000000006</v>
          </cell>
        </row>
        <row r="1096">
          <cell r="D1096" t="str">
            <v>B/S/1710/1819</v>
          </cell>
          <cell r="E1096">
            <v>43346</v>
          </cell>
          <cell r="F1096">
            <v>2977.14</v>
          </cell>
          <cell r="H1096" t="str">
            <v>Sales</v>
          </cell>
        </row>
        <row r="1097">
          <cell r="D1097" t="str">
            <v>HSIL/15-16/FA-14</v>
          </cell>
          <cell r="E1097">
            <v>42460</v>
          </cell>
          <cell r="G1097">
            <v>1688</v>
          </cell>
        </row>
        <row r="1098">
          <cell r="D1098" t="str">
            <v>AIPL/TC/RCT/4071/16-17</v>
          </cell>
          <cell r="E1098">
            <v>42748</v>
          </cell>
          <cell r="G1098">
            <v>25844.25</v>
          </cell>
        </row>
        <row r="1099">
          <cell r="D1099" t="str">
            <v>AIPL/OpB/-56-/1718</v>
          </cell>
          <cell r="E1099">
            <v>42825</v>
          </cell>
          <cell r="G1099">
            <v>5779.28</v>
          </cell>
        </row>
        <row r="1100">
          <cell r="D1100" t="str">
            <v>AIPL/D/433/1516</v>
          </cell>
          <cell r="E1100">
            <v>42825</v>
          </cell>
          <cell r="F1100">
            <v>11536.5</v>
          </cell>
          <cell r="H1100" t="str">
            <v>Service</v>
          </cell>
        </row>
        <row r="1101">
          <cell r="D1101" t="str">
            <v>F/SR/179/1718</v>
          </cell>
          <cell r="E1101">
            <v>43060</v>
          </cell>
          <cell r="F1101">
            <v>17700</v>
          </cell>
          <cell r="H1101" t="str">
            <v>Service</v>
          </cell>
        </row>
        <row r="1102">
          <cell r="D1102" t="str">
            <v>AIPL/TC/CEX/48/14-15</v>
          </cell>
          <cell r="E1102">
            <v>42062</v>
          </cell>
          <cell r="G1102">
            <v>29</v>
          </cell>
        </row>
        <row r="1103">
          <cell r="D1103" t="str">
            <v>AIPL/D/458/1617</v>
          </cell>
          <cell r="E1103">
            <v>42797</v>
          </cell>
          <cell r="F1103">
            <v>15525</v>
          </cell>
          <cell r="H1103" t="str">
            <v>Service</v>
          </cell>
        </row>
        <row r="1104">
          <cell r="D1104" t="str">
            <v>F/SR/192/1819</v>
          </cell>
          <cell r="E1104">
            <v>43284</v>
          </cell>
          <cell r="F1104">
            <v>3540</v>
          </cell>
          <cell r="H1104" t="str">
            <v>Service</v>
          </cell>
        </row>
        <row r="1105">
          <cell r="D1105" t="str">
            <v>B/BR/-2404-/1819</v>
          </cell>
          <cell r="E1105">
            <v>43336</v>
          </cell>
          <cell r="G1105">
            <v>49368</v>
          </cell>
        </row>
        <row r="1106">
          <cell r="D1106" t="str">
            <v>AIPL/TC/2242/16-17 C Form Q4</v>
          </cell>
          <cell r="E1106">
            <v>42738</v>
          </cell>
          <cell r="G1106">
            <v>706</v>
          </cell>
        </row>
        <row r="1107">
          <cell r="D1107" t="str">
            <v>AIPL/TC/2596/16-17 C Form Q4</v>
          </cell>
          <cell r="E1107">
            <v>42782</v>
          </cell>
          <cell r="G1107">
            <v>1157</v>
          </cell>
        </row>
        <row r="1108">
          <cell r="D1108" t="str">
            <v>AIPL/BR/-2460-/1718</v>
          </cell>
          <cell r="E1108">
            <v>42993</v>
          </cell>
          <cell r="G1108">
            <v>1865.92</v>
          </cell>
        </row>
        <row r="1109">
          <cell r="D1109" t="str">
            <v>F/SR/202/1718</v>
          </cell>
          <cell r="E1109">
            <v>43061</v>
          </cell>
          <cell r="F1109">
            <v>20248.8</v>
          </cell>
          <cell r="H1109" t="str">
            <v>Service</v>
          </cell>
        </row>
        <row r="1110">
          <cell r="D1110" t="str">
            <v>F/SR/85/1819</v>
          </cell>
          <cell r="E1110">
            <v>43230</v>
          </cell>
          <cell r="F1110">
            <v>20248.8</v>
          </cell>
          <cell r="H1110" t="str">
            <v>Service</v>
          </cell>
        </row>
        <row r="1111">
          <cell r="D1111" t="str">
            <v>B/BR/-2737-/1819</v>
          </cell>
          <cell r="E1111">
            <v>43356</v>
          </cell>
          <cell r="G1111">
            <v>33634</v>
          </cell>
        </row>
        <row r="1112">
          <cell r="D1112" t="str">
            <v>AIPL/BR/-3541-/1718</v>
          </cell>
          <cell r="E1112">
            <v>43068</v>
          </cell>
          <cell r="G1112">
            <v>590</v>
          </cell>
        </row>
        <row r="1113">
          <cell r="D1113" t="str">
            <v>B/S/1741/1718</v>
          </cell>
          <cell r="E1113">
            <v>43083</v>
          </cell>
          <cell r="F1113">
            <v>3870.4</v>
          </cell>
          <cell r="H1113" t="str">
            <v>Sales</v>
          </cell>
        </row>
        <row r="1114">
          <cell r="D1114" t="str">
            <v>F/SR/380/1819</v>
          </cell>
          <cell r="E1114">
            <v>43363</v>
          </cell>
          <cell r="F1114">
            <v>20143.78</v>
          </cell>
          <cell r="H1114" t="str">
            <v>Service</v>
          </cell>
        </row>
        <row r="1115">
          <cell r="D1115" t="str">
            <v>CH/SR/201/1819</v>
          </cell>
          <cell r="E1115">
            <v>43346</v>
          </cell>
          <cell r="F1115">
            <v>35400</v>
          </cell>
          <cell r="H1115" t="str">
            <v>Service</v>
          </cell>
        </row>
        <row r="1116">
          <cell r="D1116" t="str">
            <v>CH/SR/203/1819</v>
          </cell>
          <cell r="E1116">
            <v>43349</v>
          </cell>
          <cell r="F1116">
            <v>8850</v>
          </cell>
          <cell r="H1116" t="str">
            <v>Service</v>
          </cell>
        </row>
        <row r="1117">
          <cell r="D1117" t="str">
            <v>CH/SR/210/1819</v>
          </cell>
          <cell r="E1117">
            <v>43364</v>
          </cell>
          <cell r="F1117">
            <v>3540</v>
          </cell>
          <cell r="H1117" t="str">
            <v>Service</v>
          </cell>
        </row>
        <row r="1118">
          <cell r="D1118" t="str">
            <v>B/SR/350/1819</v>
          </cell>
          <cell r="E1118">
            <v>43349</v>
          </cell>
          <cell r="F1118">
            <v>5310</v>
          </cell>
          <cell r="H1118" t="str">
            <v>Service</v>
          </cell>
        </row>
        <row r="1119">
          <cell r="D1119" t="str">
            <v>B/BR/-2868-/1819</v>
          </cell>
          <cell r="E1119">
            <v>43367</v>
          </cell>
          <cell r="G1119">
            <v>52093</v>
          </cell>
        </row>
        <row r="1120">
          <cell r="D1120" t="str">
            <v>CH/SR/217/1718 &amp; CH/SR/248/1718</v>
          </cell>
          <cell r="E1120">
            <v>43190</v>
          </cell>
          <cell r="F1120">
            <v>7080</v>
          </cell>
          <cell r="H1120" t="str">
            <v>Service</v>
          </cell>
        </row>
        <row r="1121">
          <cell r="D1121" t="str">
            <v>CH/SR/43/1819</v>
          </cell>
          <cell r="E1121">
            <v>43229</v>
          </cell>
          <cell r="F1121">
            <v>3540</v>
          </cell>
          <cell r="H1121" t="str">
            <v>Service</v>
          </cell>
        </row>
        <row r="1122">
          <cell r="D1122" t="str">
            <v>AIPL/M/18/1617</v>
          </cell>
          <cell r="E1122">
            <v>42513</v>
          </cell>
          <cell r="F1122">
            <v>1141</v>
          </cell>
          <cell r="H1122" t="str">
            <v>Service</v>
          </cell>
        </row>
        <row r="1123">
          <cell r="D1123" t="str">
            <v>AIPL/P/44/1617</v>
          </cell>
          <cell r="E1123">
            <v>42521</v>
          </cell>
          <cell r="F1123">
            <v>18893</v>
          </cell>
          <cell r="H1123" t="str">
            <v>service</v>
          </cell>
        </row>
        <row r="1124">
          <cell r="D1124" t="str">
            <v>AIPL/P/45/1617</v>
          </cell>
          <cell r="E1124">
            <v>42521</v>
          </cell>
          <cell r="F1124">
            <v>18893</v>
          </cell>
          <cell r="H1124" t="str">
            <v>service</v>
          </cell>
        </row>
        <row r="1125">
          <cell r="D1125" t="str">
            <v>CH/AMC/2/1718</v>
          </cell>
          <cell r="E1125">
            <v>43004</v>
          </cell>
          <cell r="F1125">
            <v>35.700000000000003</v>
          </cell>
          <cell r="H1125" t="str">
            <v>Service</v>
          </cell>
        </row>
        <row r="1126">
          <cell r="D1126" t="str">
            <v>AIPL/BR/-3998-/1718</v>
          </cell>
          <cell r="E1126">
            <v>43098</v>
          </cell>
          <cell r="G1126">
            <v>401.05</v>
          </cell>
        </row>
        <row r="1127">
          <cell r="D1127" t="str">
            <v>CH/SR/162/1718</v>
          </cell>
          <cell r="E1127">
            <v>43118</v>
          </cell>
          <cell r="F1127">
            <v>3283</v>
          </cell>
          <cell r="H1127" t="str">
            <v>Service</v>
          </cell>
        </row>
        <row r="1128">
          <cell r="D1128" t="str">
            <v>B/S/2201/1718</v>
          </cell>
          <cell r="E1128">
            <v>43123</v>
          </cell>
          <cell r="F1128">
            <v>29.38</v>
          </cell>
          <cell r="H1128" t="str">
            <v>Sales</v>
          </cell>
        </row>
        <row r="1129">
          <cell r="D1129" t="str">
            <v>CH/SR/283/1718</v>
          </cell>
          <cell r="E1129">
            <v>43180</v>
          </cell>
          <cell r="F1129">
            <v>3540</v>
          </cell>
          <cell r="H1129" t="str">
            <v>Service</v>
          </cell>
        </row>
        <row r="1130">
          <cell r="D1130" t="str">
            <v>B/S/976/1819</v>
          </cell>
          <cell r="E1130">
            <v>43278</v>
          </cell>
          <cell r="F1130">
            <v>30.4</v>
          </cell>
          <cell r="H1130" t="str">
            <v>Sales</v>
          </cell>
        </row>
        <row r="1131">
          <cell r="D1131" t="str">
            <v>CH/SR/108/1819</v>
          </cell>
          <cell r="E1131">
            <v>43285</v>
          </cell>
          <cell r="F1131">
            <v>46728</v>
          </cell>
          <cell r="H1131" t="str">
            <v>Service</v>
          </cell>
        </row>
        <row r="1132">
          <cell r="D1132" t="str">
            <v>CH/SR/166/1819</v>
          </cell>
          <cell r="E1132">
            <v>43321</v>
          </cell>
          <cell r="F1132">
            <v>18290</v>
          </cell>
          <cell r="H1132" t="str">
            <v>Service</v>
          </cell>
        </row>
        <row r="1133">
          <cell r="D1133" t="str">
            <v>CH/SR/169/1819</v>
          </cell>
          <cell r="E1133">
            <v>43321</v>
          </cell>
          <cell r="F1133">
            <v>23600</v>
          </cell>
          <cell r="H1133" t="str">
            <v>Service</v>
          </cell>
        </row>
        <row r="1134">
          <cell r="D1134" t="str">
            <v>B/BR/-2499-/1819</v>
          </cell>
          <cell r="E1134">
            <v>43342</v>
          </cell>
          <cell r="G1134">
            <v>13144.26</v>
          </cell>
        </row>
        <row r="1135">
          <cell r="D1135" t="str">
            <v>B/BR/-2548-/1819</v>
          </cell>
          <cell r="E1135">
            <v>43344</v>
          </cell>
          <cell r="G1135">
            <v>90000</v>
          </cell>
        </row>
        <row r="1136">
          <cell r="D1136" t="str">
            <v>AIPL/TC/CN/48/16-17</v>
          </cell>
          <cell r="E1136">
            <v>42592</v>
          </cell>
          <cell r="G1136">
            <v>33845</v>
          </cell>
        </row>
        <row r="1137">
          <cell r="D1137" t="str">
            <v>AIPL/TC/1300/16-17</v>
          </cell>
          <cell r="E1137">
            <v>42630</v>
          </cell>
          <cell r="F1137">
            <v>3017</v>
          </cell>
          <cell r="H1137" t="str">
            <v>Sales</v>
          </cell>
        </row>
        <row r="1138">
          <cell r="D1138" t="str">
            <v>As Per Reco &amp; 26 AS</v>
          </cell>
          <cell r="E1138">
            <v>42794</v>
          </cell>
          <cell r="G1138">
            <v>4315</v>
          </cell>
        </row>
        <row r="1139">
          <cell r="D1139" t="str">
            <v>AIPL/TC/2747/16-17</v>
          </cell>
          <cell r="E1139">
            <v>42795</v>
          </cell>
          <cell r="F1139">
            <v>102941.87</v>
          </cell>
          <cell r="H1139" t="str">
            <v>Sales</v>
          </cell>
        </row>
        <row r="1140">
          <cell r="D1140" t="str">
            <v>AIPL/TC/122/1718</v>
          </cell>
          <cell r="E1140">
            <v>42845</v>
          </cell>
          <cell r="F1140">
            <v>55915.18</v>
          </cell>
          <cell r="H1140" t="str">
            <v>Sales</v>
          </cell>
        </row>
        <row r="1141">
          <cell r="D1141" t="str">
            <v>AIPL/Ser/193/1718</v>
          </cell>
          <cell r="E1141">
            <v>42867</v>
          </cell>
          <cell r="F1141">
            <v>15525</v>
          </cell>
          <cell r="H1141" t="str">
            <v>Service</v>
          </cell>
        </row>
        <row r="1142">
          <cell r="D1142" t="str">
            <v>AIPL/Ser/194/1718</v>
          </cell>
          <cell r="E1142">
            <v>42867</v>
          </cell>
          <cell r="F1142">
            <v>10350</v>
          </cell>
          <cell r="H1142" t="str">
            <v>Service</v>
          </cell>
        </row>
        <row r="1143">
          <cell r="D1143" t="str">
            <v>AIPL/Ser/321/1718</v>
          </cell>
          <cell r="E1143">
            <v>42884</v>
          </cell>
          <cell r="F1143">
            <v>4312.5</v>
          </cell>
          <cell r="H1143" t="str">
            <v>Service</v>
          </cell>
        </row>
        <row r="1144">
          <cell r="D1144">
            <v>25</v>
          </cell>
          <cell r="E1144">
            <v>42907</v>
          </cell>
          <cell r="G1144">
            <v>171251.75</v>
          </cell>
        </row>
        <row r="1145">
          <cell r="D1145" t="str">
            <v>F/SR/84/1718</v>
          </cell>
          <cell r="E1145">
            <v>42978</v>
          </cell>
          <cell r="F1145">
            <v>5310</v>
          </cell>
          <cell r="H1145" t="str">
            <v>Service</v>
          </cell>
        </row>
        <row r="1146">
          <cell r="D1146" t="str">
            <v>B/S/645/1718</v>
          </cell>
          <cell r="E1146">
            <v>42986</v>
          </cell>
          <cell r="F1146">
            <v>21786462</v>
          </cell>
          <cell r="H1146" t="str">
            <v>Sales</v>
          </cell>
        </row>
        <row r="1147">
          <cell r="D1147" t="str">
            <v>AIPL/BR/-2423-/1718</v>
          </cell>
          <cell r="E1147">
            <v>42989</v>
          </cell>
          <cell r="G1147">
            <v>9300.98</v>
          </cell>
        </row>
        <row r="1148">
          <cell r="D1148" t="str">
            <v>B/S/Mach/26/1718</v>
          </cell>
          <cell r="E1148">
            <v>43083</v>
          </cell>
          <cell r="F1148">
            <v>23079372</v>
          </cell>
          <cell r="H1148" t="str">
            <v>Machine</v>
          </cell>
        </row>
        <row r="1149">
          <cell r="D1149" t="str">
            <v>AIPL/JV/-2716-/1718</v>
          </cell>
          <cell r="E1149">
            <v>43104</v>
          </cell>
          <cell r="F1149">
            <v>1538</v>
          </cell>
        </row>
        <row r="1150">
          <cell r="D1150" t="str">
            <v>AIPL/JV/-2717-/1718</v>
          </cell>
          <cell r="E1150">
            <v>43104</v>
          </cell>
          <cell r="F1150">
            <v>6280</v>
          </cell>
        </row>
        <row r="1151">
          <cell r="D1151" t="str">
            <v>AIPL/JV/-2718-/1718</v>
          </cell>
          <cell r="E1151">
            <v>43104</v>
          </cell>
          <cell r="G1151">
            <v>4315</v>
          </cell>
        </row>
        <row r="1152">
          <cell r="D1152" t="str">
            <v>AIPL/JV/-2719-/1718</v>
          </cell>
          <cell r="E1152">
            <v>43104</v>
          </cell>
          <cell r="G1152">
            <v>5000</v>
          </cell>
        </row>
        <row r="1153">
          <cell r="D1153" t="str">
            <v>AIPL/JV/-2720-/1718</v>
          </cell>
          <cell r="E1153">
            <v>43104</v>
          </cell>
          <cell r="G1153">
            <v>51168</v>
          </cell>
        </row>
        <row r="1154">
          <cell r="D1154" t="str">
            <v>AIPL/JV/-2721-/1718</v>
          </cell>
          <cell r="E1154">
            <v>43104</v>
          </cell>
          <cell r="G1154">
            <v>633</v>
          </cell>
        </row>
        <row r="1155">
          <cell r="D1155" t="str">
            <v>AIPL/JV/-2722-/1718</v>
          </cell>
          <cell r="E1155">
            <v>43104</v>
          </cell>
          <cell r="G1155">
            <v>23990</v>
          </cell>
        </row>
        <row r="1156">
          <cell r="D1156" t="str">
            <v>AIPL/JV/-2723-/1718</v>
          </cell>
          <cell r="E1156">
            <v>43104</v>
          </cell>
          <cell r="G1156">
            <v>8333</v>
          </cell>
        </row>
        <row r="1157">
          <cell r="D1157" t="str">
            <v>AIPL/JV/-2724-/1718</v>
          </cell>
          <cell r="E1157">
            <v>43104</v>
          </cell>
          <cell r="G1157">
            <v>5560</v>
          </cell>
        </row>
        <row r="1158">
          <cell r="D1158" t="str">
            <v>B/S/Mach/48/1718</v>
          </cell>
          <cell r="E1158">
            <v>43148</v>
          </cell>
          <cell r="F1158">
            <v>23763892</v>
          </cell>
          <cell r="H1158" t="str">
            <v>Machine</v>
          </cell>
        </row>
        <row r="1159">
          <cell r="D1159" t="str">
            <v>B/S/Mach/65/1718</v>
          </cell>
          <cell r="E1159">
            <v>43159</v>
          </cell>
          <cell r="F1159">
            <v>23763892</v>
          </cell>
          <cell r="H1159" t="str">
            <v>Machine</v>
          </cell>
        </row>
        <row r="1160">
          <cell r="D1160" t="str">
            <v>AIPL/OPB/-26-/1819</v>
          </cell>
          <cell r="E1160">
            <v>43190</v>
          </cell>
          <cell r="G1160">
            <v>29936.29</v>
          </cell>
        </row>
        <row r="1161">
          <cell r="D1161" t="str">
            <v>B/BR/-108-/1819</v>
          </cell>
          <cell r="E1161">
            <v>43196</v>
          </cell>
          <cell r="G1161">
            <v>69000</v>
          </cell>
        </row>
        <row r="1162">
          <cell r="D1162" t="str">
            <v>B/S/605/1819</v>
          </cell>
          <cell r="E1162">
            <v>43249</v>
          </cell>
          <cell r="F1162">
            <v>1959481.11</v>
          </cell>
          <cell r="H1162" t="str">
            <v>Sales</v>
          </cell>
        </row>
        <row r="1163">
          <cell r="D1163" t="str">
            <v>B/S/637/1819</v>
          </cell>
          <cell r="E1163">
            <v>43250</v>
          </cell>
          <cell r="F1163">
            <v>107490.92</v>
          </cell>
          <cell r="H1163" t="str">
            <v>Sales</v>
          </cell>
        </row>
        <row r="1164">
          <cell r="D1164" t="str">
            <v>F/SR/167/1819</v>
          </cell>
          <cell r="E1164">
            <v>43277</v>
          </cell>
          <cell r="F1164">
            <v>10620</v>
          </cell>
          <cell r="H1164" t="str">
            <v>Service</v>
          </cell>
        </row>
        <row r="1165">
          <cell r="D1165" t="str">
            <v>F/SR/199/1819</v>
          </cell>
          <cell r="E1165">
            <v>43284</v>
          </cell>
          <cell r="F1165">
            <v>10620</v>
          </cell>
          <cell r="H1165" t="str">
            <v>Service</v>
          </cell>
        </row>
        <row r="1166">
          <cell r="D1166" t="str">
            <v>F/SR/223/1819</v>
          </cell>
          <cell r="E1166">
            <v>43294</v>
          </cell>
          <cell r="F1166">
            <v>5310</v>
          </cell>
          <cell r="H1166" t="str">
            <v>Service</v>
          </cell>
        </row>
        <row r="1167">
          <cell r="D1167" t="str">
            <v>B/S/1291/1819</v>
          </cell>
          <cell r="E1167">
            <v>43305</v>
          </cell>
          <cell r="F1167">
            <v>40147.49</v>
          </cell>
          <cell r="H1167" t="str">
            <v>Sales</v>
          </cell>
        </row>
        <row r="1168">
          <cell r="D1168" t="str">
            <v>B/S/1307/1819</v>
          </cell>
          <cell r="E1168">
            <v>43307</v>
          </cell>
          <cell r="F1168">
            <v>34810</v>
          </cell>
          <cell r="H1168" t="str">
            <v>Sales</v>
          </cell>
        </row>
        <row r="1169">
          <cell r="D1169" t="str">
            <v>B/S/1308/1819</v>
          </cell>
          <cell r="E1169">
            <v>43307</v>
          </cell>
          <cell r="F1169">
            <v>34810</v>
          </cell>
          <cell r="H1169" t="str">
            <v>Sales</v>
          </cell>
        </row>
        <row r="1170">
          <cell r="D1170" t="str">
            <v>B/BR/-1910-/1819</v>
          </cell>
          <cell r="E1170">
            <v>43307</v>
          </cell>
          <cell r="G1170">
            <v>543150</v>
          </cell>
        </row>
        <row r="1171">
          <cell r="D1171" t="str">
            <v>B/S/1345/1819</v>
          </cell>
          <cell r="E1171">
            <v>43309</v>
          </cell>
          <cell r="F1171">
            <v>255783.76</v>
          </cell>
          <cell r="H1171" t="str">
            <v>Sales</v>
          </cell>
        </row>
        <row r="1172">
          <cell r="D1172" t="str">
            <v>F/SR/245/1819</v>
          </cell>
          <cell r="E1172">
            <v>43312</v>
          </cell>
          <cell r="F1172">
            <v>5310</v>
          </cell>
          <cell r="H1172" t="str">
            <v>Service</v>
          </cell>
        </row>
        <row r="1173">
          <cell r="D1173" t="str">
            <v>F/SR/312/1819</v>
          </cell>
          <cell r="E1173">
            <v>43337</v>
          </cell>
          <cell r="F1173">
            <v>133104</v>
          </cell>
          <cell r="H1173" t="str">
            <v>Service</v>
          </cell>
        </row>
        <row r="1174">
          <cell r="D1174" t="str">
            <v>F/SR/299/1819</v>
          </cell>
          <cell r="E1174">
            <v>43337</v>
          </cell>
          <cell r="F1174">
            <v>3540</v>
          </cell>
          <cell r="H1174" t="str">
            <v>Service</v>
          </cell>
        </row>
        <row r="1175">
          <cell r="D1175" t="str">
            <v>B/BR/-2529-/1819</v>
          </cell>
          <cell r="E1175">
            <v>43343</v>
          </cell>
          <cell r="G1175">
            <v>2971407.32</v>
          </cell>
        </row>
        <row r="1176">
          <cell r="D1176" t="str">
            <v>B/S/1744/1819</v>
          </cell>
          <cell r="E1176">
            <v>43347</v>
          </cell>
          <cell r="F1176">
            <v>64144.74</v>
          </cell>
          <cell r="H1176" t="str">
            <v>Sales</v>
          </cell>
        </row>
        <row r="1177">
          <cell r="D1177" t="str">
            <v>B/S/1924/1819</v>
          </cell>
          <cell r="E1177">
            <v>43360</v>
          </cell>
          <cell r="F1177">
            <v>372365.92</v>
          </cell>
          <cell r="H1177" t="str">
            <v>Sales</v>
          </cell>
        </row>
        <row r="1178">
          <cell r="D1178" t="str">
            <v>F/SR/338/1819</v>
          </cell>
          <cell r="E1178">
            <v>43361</v>
          </cell>
          <cell r="F1178">
            <v>7080</v>
          </cell>
          <cell r="H1178" t="str">
            <v>Service</v>
          </cell>
        </row>
        <row r="1179">
          <cell r="D1179" t="str">
            <v>F/SR/356/1819</v>
          </cell>
          <cell r="E1179">
            <v>43362</v>
          </cell>
          <cell r="F1179">
            <v>11505</v>
          </cell>
          <cell r="H1179" t="str">
            <v>Service</v>
          </cell>
        </row>
        <row r="1180">
          <cell r="D1180">
            <v>49</v>
          </cell>
          <cell r="E1180">
            <v>41729</v>
          </cell>
          <cell r="F1180">
            <v>735</v>
          </cell>
        </row>
        <row r="1181">
          <cell r="D1181" t="str">
            <v>DN/2</v>
          </cell>
          <cell r="E1181">
            <v>41729</v>
          </cell>
          <cell r="F1181">
            <v>4156</v>
          </cell>
          <cell r="H1181" t="str">
            <v>Debit Note</v>
          </cell>
        </row>
        <row r="1182">
          <cell r="D1182" t="str">
            <v>AIPL/TC/D/1638/15-16</v>
          </cell>
          <cell r="E1182">
            <v>42405</v>
          </cell>
          <cell r="F1182">
            <v>28289</v>
          </cell>
          <cell r="H1182" t="str">
            <v>Sales</v>
          </cell>
        </row>
        <row r="1183">
          <cell r="D1183" t="str">
            <v>AIPL/TC/51/16-17</v>
          </cell>
          <cell r="E1183">
            <v>42474</v>
          </cell>
          <cell r="F1183">
            <v>1660</v>
          </cell>
          <cell r="H1183" t="str">
            <v>Sales</v>
          </cell>
        </row>
        <row r="1184">
          <cell r="D1184" t="str">
            <v>AIPL/TC/1303/16-17</v>
          </cell>
          <cell r="E1184">
            <v>42632</v>
          </cell>
          <cell r="F1184">
            <v>22913</v>
          </cell>
          <cell r="H1184" t="str">
            <v>Sales</v>
          </cell>
        </row>
        <row r="1185">
          <cell r="D1185" t="str">
            <v>AIPL/SS/TC/0679/12/13</v>
          </cell>
          <cell r="E1185">
            <v>42704</v>
          </cell>
          <cell r="F1185">
            <v>6444</v>
          </cell>
          <cell r="H1185" t="str">
            <v>Sales</v>
          </cell>
        </row>
        <row r="1186">
          <cell r="D1186" t="str">
            <v>APIL/TC/D/1638/15-16</v>
          </cell>
          <cell r="E1186">
            <v>42704</v>
          </cell>
          <cell r="F1186">
            <v>10214.36</v>
          </cell>
          <cell r="H1186" t="str">
            <v>Sales</v>
          </cell>
        </row>
        <row r="1187">
          <cell r="D1187" t="str">
            <v>APIL/TC/D/1679/15-16</v>
          </cell>
          <cell r="E1187">
            <v>42704</v>
          </cell>
          <cell r="F1187">
            <v>18074.36</v>
          </cell>
          <cell r="H1187" t="str">
            <v>Sales</v>
          </cell>
        </row>
        <row r="1188">
          <cell r="D1188" t="str">
            <v>INV NO SS/0069 / 13-14</v>
          </cell>
          <cell r="E1188">
            <v>42704</v>
          </cell>
          <cell r="F1188">
            <v>326076</v>
          </cell>
          <cell r="H1188" t="str">
            <v>Sales</v>
          </cell>
        </row>
        <row r="1189">
          <cell r="D1189" t="str">
            <v>P.O NO: 4100008066</v>
          </cell>
          <cell r="E1189">
            <v>42755</v>
          </cell>
          <cell r="F1189">
            <v>225</v>
          </cell>
        </row>
        <row r="1190">
          <cell r="D1190" t="str">
            <v>As Per Reco &amp; 26 AS</v>
          </cell>
          <cell r="E1190">
            <v>42794</v>
          </cell>
          <cell r="G1190">
            <v>5000</v>
          </cell>
        </row>
        <row r="1191">
          <cell r="D1191">
            <v>4100006148</v>
          </cell>
          <cell r="E1191">
            <v>42816</v>
          </cell>
          <cell r="G1191">
            <v>2615.62</v>
          </cell>
        </row>
        <row r="1192">
          <cell r="D1192">
            <v>4100007029</v>
          </cell>
          <cell r="E1192">
            <v>42816</v>
          </cell>
          <cell r="G1192">
            <v>9898.76</v>
          </cell>
        </row>
        <row r="1193">
          <cell r="D1193" t="str">
            <v>AIPL/TC/1304/1617</v>
          </cell>
          <cell r="E1193">
            <v>42816</v>
          </cell>
          <cell r="F1193">
            <v>19022.03</v>
          </cell>
          <cell r="H1193" t="str">
            <v>Sales</v>
          </cell>
        </row>
        <row r="1194">
          <cell r="D1194" t="str">
            <v>AIPL/TC/118/1718</v>
          </cell>
          <cell r="E1194">
            <v>42844</v>
          </cell>
          <cell r="F1194">
            <v>8293.67</v>
          </cell>
          <cell r="H1194" t="str">
            <v>Sales</v>
          </cell>
        </row>
        <row r="1195">
          <cell r="D1195" t="str">
            <v>AIPL/Ser/344/1718</v>
          </cell>
          <cell r="E1195">
            <v>42884</v>
          </cell>
          <cell r="F1195">
            <v>276</v>
          </cell>
          <cell r="H1195" t="str">
            <v>Service</v>
          </cell>
        </row>
        <row r="1196">
          <cell r="D1196" t="str">
            <v>AIPL/Ser/525/1718</v>
          </cell>
          <cell r="E1196">
            <v>42902</v>
          </cell>
          <cell r="F1196">
            <v>3588</v>
          </cell>
          <cell r="H1196" t="str">
            <v>Service</v>
          </cell>
        </row>
        <row r="1197">
          <cell r="D1197" t="str">
            <v>AIPL/Ser/527/1718</v>
          </cell>
          <cell r="E1197">
            <v>42902</v>
          </cell>
          <cell r="F1197">
            <v>690</v>
          </cell>
          <cell r="H1197" t="str">
            <v>Service</v>
          </cell>
        </row>
        <row r="1198">
          <cell r="D1198">
            <v>26</v>
          </cell>
          <cell r="E1198">
            <v>42907</v>
          </cell>
          <cell r="G1198">
            <v>220970</v>
          </cell>
        </row>
        <row r="1199">
          <cell r="D1199" t="str">
            <v>AIPL/TC/721/1718</v>
          </cell>
          <cell r="E1199">
            <v>42907</v>
          </cell>
          <cell r="F1199">
            <v>225389</v>
          </cell>
          <cell r="H1199" t="str">
            <v>Sales</v>
          </cell>
        </row>
        <row r="1200">
          <cell r="D1200" t="str">
            <v>AIPL/Ser/565/1718</v>
          </cell>
          <cell r="E1200">
            <v>42908</v>
          </cell>
          <cell r="F1200">
            <v>138</v>
          </cell>
          <cell r="H1200" t="str">
            <v>Service</v>
          </cell>
        </row>
        <row r="1201">
          <cell r="D1201" t="str">
            <v>AIPL/Ser/675/1718</v>
          </cell>
          <cell r="E1201">
            <v>42913</v>
          </cell>
          <cell r="F1201">
            <v>138</v>
          </cell>
          <cell r="H1201" t="str">
            <v>Service</v>
          </cell>
        </row>
        <row r="1202">
          <cell r="D1202" t="str">
            <v>B/S/Mach/2/1819</v>
          </cell>
          <cell r="E1202">
            <v>43196</v>
          </cell>
          <cell r="F1202">
            <v>25402780</v>
          </cell>
          <cell r="H1202" t="str">
            <v>Machine</v>
          </cell>
        </row>
        <row r="1203">
          <cell r="D1203" t="str">
            <v>B/BR/-313-/1819</v>
          </cell>
          <cell r="E1203">
            <v>43207</v>
          </cell>
          <cell r="G1203">
            <v>93840</v>
          </cell>
        </row>
        <row r="1204">
          <cell r="D1204" t="str">
            <v>B/S/212/1819</v>
          </cell>
          <cell r="E1204">
            <v>43210</v>
          </cell>
          <cell r="F1204">
            <v>15081.69</v>
          </cell>
          <cell r="H1204" t="str">
            <v>Sales</v>
          </cell>
        </row>
        <row r="1205">
          <cell r="D1205" t="str">
            <v>B/S/Mach/15/1819</v>
          </cell>
          <cell r="E1205">
            <v>43215</v>
          </cell>
          <cell r="F1205">
            <v>26222224</v>
          </cell>
          <cell r="H1205" t="str">
            <v>Machine</v>
          </cell>
        </row>
        <row r="1206">
          <cell r="D1206" t="str">
            <v>B/BP/-167-/1819</v>
          </cell>
          <cell r="E1206">
            <v>43217</v>
          </cell>
          <cell r="F1206">
            <v>48038</v>
          </cell>
        </row>
        <row r="1207">
          <cell r="D1207" t="str">
            <v>B/S/798/1819</v>
          </cell>
          <cell r="E1207">
            <v>43264</v>
          </cell>
          <cell r="F1207">
            <v>162320.79999999999</v>
          </cell>
          <cell r="H1207" t="str">
            <v>Sales</v>
          </cell>
        </row>
        <row r="1208">
          <cell r="D1208" t="str">
            <v>B/JV/-1182-/1819</v>
          </cell>
          <cell r="E1208">
            <v>43281</v>
          </cell>
          <cell r="G1208">
            <v>138000</v>
          </cell>
        </row>
        <row r="1209">
          <cell r="D1209" t="str">
            <v>B/S/1027/1819</v>
          </cell>
          <cell r="E1209">
            <v>43283</v>
          </cell>
          <cell r="F1209">
            <v>41972.480000000003</v>
          </cell>
          <cell r="H1209" t="str">
            <v>Sales</v>
          </cell>
        </row>
        <row r="1210">
          <cell r="D1210" t="str">
            <v>B/S/Mach/61/1819</v>
          </cell>
          <cell r="E1210">
            <v>43293</v>
          </cell>
          <cell r="F1210">
            <v>3966668</v>
          </cell>
          <cell r="H1210" t="str">
            <v>Machine</v>
          </cell>
        </row>
        <row r="1211">
          <cell r="D1211" t="str">
            <v>B/S/1314/1819</v>
          </cell>
          <cell r="E1211">
            <v>43307</v>
          </cell>
          <cell r="F1211">
            <v>113917.2</v>
          </cell>
          <cell r="H1211" t="str">
            <v>Sales</v>
          </cell>
        </row>
        <row r="1212">
          <cell r="D1212" t="str">
            <v>B/S/1309/1819</v>
          </cell>
          <cell r="E1212">
            <v>43307</v>
          </cell>
          <cell r="F1212">
            <v>34810</v>
          </cell>
          <cell r="H1212" t="str">
            <v>Sales</v>
          </cell>
        </row>
        <row r="1213">
          <cell r="D1213" t="str">
            <v>F/SR/243/1819</v>
          </cell>
          <cell r="E1213">
            <v>43312</v>
          </cell>
          <cell r="F1213">
            <v>23010</v>
          </cell>
          <cell r="H1213" t="str">
            <v>Service</v>
          </cell>
        </row>
        <row r="1214">
          <cell r="D1214" t="str">
            <v>F/SR/244/1819</v>
          </cell>
          <cell r="E1214">
            <v>43312</v>
          </cell>
          <cell r="F1214">
            <v>12390</v>
          </cell>
          <cell r="H1214" t="str">
            <v>Service</v>
          </cell>
        </row>
        <row r="1215">
          <cell r="D1215" t="str">
            <v>B/S/1388/1819</v>
          </cell>
          <cell r="E1215">
            <v>43313</v>
          </cell>
          <cell r="F1215">
            <v>255485.99</v>
          </cell>
          <cell r="H1215" t="str">
            <v>Sales</v>
          </cell>
        </row>
        <row r="1216">
          <cell r="D1216" t="str">
            <v>F/SR/320/1819</v>
          </cell>
          <cell r="E1216">
            <v>43337</v>
          </cell>
          <cell r="F1216">
            <v>7080</v>
          </cell>
          <cell r="H1216" t="str">
            <v>Service</v>
          </cell>
        </row>
        <row r="1217">
          <cell r="D1217" t="str">
            <v>F/SR/313/1819</v>
          </cell>
          <cell r="E1217">
            <v>43337</v>
          </cell>
          <cell r="F1217">
            <v>82128</v>
          </cell>
          <cell r="H1217" t="str">
            <v>Service</v>
          </cell>
        </row>
        <row r="1218">
          <cell r="D1218" t="str">
            <v>B/S/1667/1819</v>
          </cell>
          <cell r="E1218">
            <v>43341</v>
          </cell>
          <cell r="F1218">
            <v>191037.87</v>
          </cell>
          <cell r="H1218" t="str">
            <v>Sales</v>
          </cell>
        </row>
        <row r="1219">
          <cell r="D1219" t="str">
            <v>B/S/1687/1819</v>
          </cell>
          <cell r="E1219">
            <v>43342</v>
          </cell>
          <cell r="F1219">
            <v>15559.36</v>
          </cell>
          <cell r="H1219" t="str">
            <v>Sales</v>
          </cell>
        </row>
        <row r="1220">
          <cell r="D1220" t="str">
            <v>B/S/1688/1819</v>
          </cell>
          <cell r="E1220">
            <v>43342</v>
          </cell>
          <cell r="F1220">
            <v>81150.31</v>
          </cell>
          <cell r="H1220" t="str">
            <v>Sales</v>
          </cell>
        </row>
        <row r="1221">
          <cell r="D1221" t="str">
            <v>B/S/1795/1819</v>
          </cell>
          <cell r="E1221">
            <v>43349</v>
          </cell>
          <cell r="F1221">
            <v>22850.46</v>
          </cell>
          <cell r="H1221" t="str">
            <v>Sales</v>
          </cell>
        </row>
        <row r="1222">
          <cell r="D1222" t="str">
            <v>F/SR/340/1819</v>
          </cell>
          <cell r="E1222">
            <v>43361</v>
          </cell>
          <cell r="F1222">
            <v>5310</v>
          </cell>
          <cell r="H1222" t="str">
            <v>Service</v>
          </cell>
        </row>
        <row r="1223">
          <cell r="D1223" t="str">
            <v>F/SR/348/1819</v>
          </cell>
          <cell r="E1223">
            <v>43361</v>
          </cell>
          <cell r="F1223">
            <v>33984</v>
          </cell>
          <cell r="H1223" t="str">
            <v>Service</v>
          </cell>
        </row>
        <row r="1224">
          <cell r="D1224" t="str">
            <v>B/S/1951/1819</v>
          </cell>
          <cell r="E1224">
            <v>43362</v>
          </cell>
          <cell r="F1224">
            <v>15559.36</v>
          </cell>
          <cell r="H1224" t="str">
            <v>Sales</v>
          </cell>
        </row>
        <row r="1225">
          <cell r="D1225" t="str">
            <v>B/S/1952/1819</v>
          </cell>
          <cell r="E1225">
            <v>43362</v>
          </cell>
          <cell r="F1225">
            <v>28815.3</v>
          </cell>
          <cell r="H1225" t="str">
            <v>Sales</v>
          </cell>
        </row>
        <row r="1226">
          <cell r="D1226" t="str">
            <v>F/SR/371/1819</v>
          </cell>
          <cell r="E1226">
            <v>43363</v>
          </cell>
          <cell r="F1226">
            <v>3540</v>
          </cell>
          <cell r="H1226" t="str">
            <v>Service</v>
          </cell>
        </row>
        <row r="1227">
          <cell r="D1227" t="str">
            <v>B/S/2038/1819</v>
          </cell>
          <cell r="E1227">
            <v>43369</v>
          </cell>
          <cell r="F1227">
            <v>153291.15</v>
          </cell>
          <cell r="H1227" t="str">
            <v>Sales</v>
          </cell>
        </row>
        <row r="1228">
          <cell r="D1228" t="str">
            <v>AIPL/BR/-1918-/1718</v>
          </cell>
          <cell r="E1228">
            <v>42954</v>
          </cell>
          <cell r="G1228">
            <v>1103</v>
          </cell>
        </row>
        <row r="1229">
          <cell r="D1229" t="str">
            <v>B/BR/-1121-/1819</v>
          </cell>
          <cell r="E1229">
            <v>43259</v>
          </cell>
          <cell r="G1229">
            <v>3450</v>
          </cell>
        </row>
        <row r="1230">
          <cell r="D1230" t="str">
            <v>B/SR/372/1819</v>
          </cell>
          <cell r="E1230">
            <v>43364</v>
          </cell>
          <cell r="F1230">
            <v>5310</v>
          </cell>
          <cell r="H1230" t="str">
            <v>Service</v>
          </cell>
        </row>
        <row r="1231">
          <cell r="D1231" t="str">
            <v>AIPL/BR/-5346-/1718</v>
          </cell>
          <cell r="E1231">
            <v>43174</v>
          </cell>
          <cell r="G1231">
            <v>269.94</v>
          </cell>
        </row>
        <row r="1232">
          <cell r="D1232" t="str">
            <v>B/BR/-2274-/1819</v>
          </cell>
          <cell r="E1232">
            <v>43328</v>
          </cell>
          <cell r="G1232">
            <v>94942</v>
          </cell>
        </row>
        <row r="1233">
          <cell r="D1233" t="str">
            <v>B/BR/-2525-/1819</v>
          </cell>
          <cell r="E1233">
            <v>43343</v>
          </cell>
          <cell r="G1233">
            <v>17640</v>
          </cell>
        </row>
        <row r="1234">
          <cell r="D1234" t="str">
            <v>EST NO AIPL-BL/QT/12-13/0378</v>
          </cell>
          <cell r="E1234">
            <v>41729</v>
          </cell>
          <cell r="G1234">
            <v>402</v>
          </cell>
        </row>
        <row r="1235">
          <cell r="D1235" t="str">
            <v>AIPL/TC/RCT/3524/16-17</v>
          </cell>
          <cell r="E1235">
            <v>42717</v>
          </cell>
          <cell r="G1235">
            <v>30912</v>
          </cell>
        </row>
        <row r="1236">
          <cell r="D1236" t="str">
            <v>AIPL/TC/380/16-17 C FORM Q1</v>
          </cell>
          <cell r="E1236">
            <v>42510</v>
          </cell>
          <cell r="G1236">
            <v>8247</v>
          </cell>
        </row>
        <row r="1237">
          <cell r="D1237" t="str">
            <v>AIPL/P/130/1617</v>
          </cell>
          <cell r="E1237">
            <v>42678</v>
          </cell>
          <cell r="F1237">
            <v>3450</v>
          </cell>
          <cell r="H1237" t="str">
            <v>service</v>
          </cell>
        </row>
        <row r="1238">
          <cell r="D1238" t="str">
            <v>AIPL/TC/2183/16-17</v>
          </cell>
          <cell r="E1238">
            <v>42733</v>
          </cell>
          <cell r="F1238">
            <v>58</v>
          </cell>
          <cell r="H1238" t="str">
            <v>Sales</v>
          </cell>
        </row>
        <row r="1239">
          <cell r="D1239" t="str">
            <v>AIPL/TC/1576/16-17- C Form 3Q</v>
          </cell>
          <cell r="E1239">
            <v>42667</v>
          </cell>
          <cell r="G1239">
            <v>7111</v>
          </cell>
        </row>
        <row r="1240">
          <cell r="D1240" t="str">
            <v>AIPL/TC/RCT/4331/16-17</v>
          </cell>
          <cell r="E1240">
            <v>42767</v>
          </cell>
          <cell r="G1240">
            <v>3450</v>
          </cell>
        </row>
        <row r="1241">
          <cell r="D1241" t="str">
            <v>AIPL/BR/-510-/1718</v>
          </cell>
          <cell r="E1241">
            <v>42861</v>
          </cell>
          <cell r="G1241">
            <v>642</v>
          </cell>
        </row>
        <row r="1242">
          <cell r="D1242" t="str">
            <v>AIPL/BR/-511-/1718</v>
          </cell>
          <cell r="E1242">
            <v>42861</v>
          </cell>
          <cell r="G1242">
            <v>782</v>
          </cell>
        </row>
        <row r="1243">
          <cell r="D1243" t="str">
            <v>AIPL/BR/-1599-/1718</v>
          </cell>
          <cell r="E1243">
            <v>42935</v>
          </cell>
          <cell r="G1243">
            <v>771</v>
          </cell>
        </row>
        <row r="1244">
          <cell r="D1244" t="str">
            <v>B/SR/478/1718</v>
          </cell>
          <cell r="E1244">
            <v>43152</v>
          </cell>
          <cell r="F1244">
            <v>10620</v>
          </cell>
          <cell r="H1244" t="str">
            <v>Service</v>
          </cell>
        </row>
        <row r="1245">
          <cell r="D1245" t="str">
            <v>B/SR/489/1718</v>
          </cell>
          <cell r="E1245">
            <v>43152</v>
          </cell>
          <cell r="F1245">
            <v>14160</v>
          </cell>
          <cell r="H1245" t="str">
            <v>Service</v>
          </cell>
        </row>
        <row r="1246">
          <cell r="D1246" t="str">
            <v>B/SR/130/1819</v>
          </cell>
          <cell r="E1246">
            <v>43243</v>
          </cell>
          <cell r="F1246">
            <v>3540</v>
          </cell>
          <cell r="H1246" t="str">
            <v>Service</v>
          </cell>
        </row>
        <row r="1247">
          <cell r="D1247" t="str">
            <v>B/SR/152/1819</v>
          </cell>
          <cell r="E1247">
            <v>43255</v>
          </cell>
          <cell r="F1247">
            <v>5310</v>
          </cell>
          <cell r="H1247" t="str">
            <v>Service</v>
          </cell>
        </row>
        <row r="1248">
          <cell r="D1248" t="str">
            <v>B/BR/-2907-/1819</v>
          </cell>
          <cell r="E1248">
            <v>43368</v>
          </cell>
          <cell r="G1248">
            <v>3435</v>
          </cell>
        </row>
        <row r="1249">
          <cell r="D1249">
            <v>253</v>
          </cell>
          <cell r="E1249">
            <v>41729</v>
          </cell>
          <cell r="G1249">
            <v>1192</v>
          </cell>
        </row>
        <row r="1250">
          <cell r="D1250" t="str">
            <v>B/SR/80/1819</v>
          </cell>
          <cell r="E1250">
            <v>43223</v>
          </cell>
          <cell r="F1250">
            <v>3540</v>
          </cell>
          <cell r="H1250" t="str">
            <v>Service</v>
          </cell>
        </row>
        <row r="1251">
          <cell r="D1251" t="str">
            <v>B/SR/85/1819</v>
          </cell>
          <cell r="E1251">
            <v>43223</v>
          </cell>
          <cell r="F1251">
            <v>14750</v>
          </cell>
          <cell r="H1251" t="str">
            <v>Service</v>
          </cell>
        </row>
        <row r="1252">
          <cell r="D1252" t="str">
            <v>B/JV/-2731-/1819</v>
          </cell>
          <cell r="E1252">
            <v>43361</v>
          </cell>
          <cell r="G1252">
            <v>3262.03</v>
          </cell>
        </row>
        <row r="1253">
          <cell r="D1253" t="str">
            <v>AIPL/TC/RCT/826/16-17</v>
          </cell>
          <cell r="E1253">
            <v>42525</v>
          </cell>
          <cell r="G1253">
            <v>5700</v>
          </cell>
        </row>
        <row r="1254">
          <cell r="D1254" t="str">
            <v>AIPL/BR/-3726-/1718</v>
          </cell>
          <cell r="E1254">
            <v>43081</v>
          </cell>
          <cell r="G1254">
            <v>720</v>
          </cell>
        </row>
        <row r="1255">
          <cell r="D1255" t="str">
            <v>V/SR/70/1819</v>
          </cell>
          <cell r="E1255">
            <v>43280</v>
          </cell>
          <cell r="F1255">
            <v>7080</v>
          </cell>
          <cell r="H1255" t="str">
            <v>Service</v>
          </cell>
        </row>
        <row r="1256">
          <cell r="D1256" t="str">
            <v>B/BR/-2584-/1819</v>
          </cell>
          <cell r="E1256">
            <v>43347</v>
          </cell>
          <cell r="G1256">
            <v>15753</v>
          </cell>
        </row>
        <row r="1257">
          <cell r="D1257" t="str">
            <v>Old Credit</v>
          </cell>
          <cell r="E1257">
            <v>42585</v>
          </cell>
          <cell r="G1257">
            <v>14993</v>
          </cell>
        </row>
        <row r="1258">
          <cell r="D1258" t="str">
            <v>AIPL/D/362/1617</v>
          </cell>
          <cell r="E1258">
            <v>42740</v>
          </cell>
          <cell r="F1258">
            <v>12075</v>
          </cell>
          <cell r="H1258" t="str">
            <v>Service</v>
          </cell>
        </row>
        <row r="1259">
          <cell r="D1259" t="str">
            <v>AIPL/D/425/1617</v>
          </cell>
          <cell r="E1259">
            <v>42786</v>
          </cell>
          <cell r="F1259">
            <v>6900</v>
          </cell>
          <cell r="H1259" t="str">
            <v>Service</v>
          </cell>
        </row>
        <row r="1260">
          <cell r="D1260" t="str">
            <v>AIPL/D/480/1617</v>
          </cell>
          <cell r="E1260">
            <v>42811</v>
          </cell>
          <cell r="F1260">
            <v>18975</v>
          </cell>
          <cell r="H1260" t="str">
            <v>Service</v>
          </cell>
        </row>
        <row r="1261">
          <cell r="D1261" t="str">
            <v>AIPL/BR/-646-/1718</v>
          </cell>
          <cell r="E1261">
            <v>42873</v>
          </cell>
          <cell r="G1261">
            <v>24000</v>
          </cell>
        </row>
        <row r="1262">
          <cell r="D1262" t="str">
            <v>AIPL/TC/1409/16-17</v>
          </cell>
          <cell r="E1262">
            <v>42642</v>
          </cell>
          <cell r="F1262">
            <v>261</v>
          </cell>
          <cell r="H1262" t="str">
            <v>Sales</v>
          </cell>
        </row>
        <row r="1263">
          <cell r="D1263" t="str">
            <v>F/SR/324/1819</v>
          </cell>
          <cell r="E1263">
            <v>43337</v>
          </cell>
          <cell r="F1263">
            <v>26483.919999999998</v>
          </cell>
          <cell r="H1263" t="str">
            <v>Service</v>
          </cell>
        </row>
        <row r="1264">
          <cell r="D1264" t="str">
            <v>AIPL/TC/DN/9/16-17</v>
          </cell>
          <cell r="E1264">
            <v>42500</v>
          </cell>
          <cell r="F1264">
            <v>7791</v>
          </cell>
          <cell r="H1264" t="str">
            <v>Debit Note</v>
          </cell>
        </row>
        <row r="1265">
          <cell r="D1265" t="str">
            <v>AIPL/TC/RCT/3443/16-17</v>
          </cell>
          <cell r="E1265">
            <v>42711</v>
          </cell>
          <cell r="G1265">
            <v>6848</v>
          </cell>
        </row>
        <row r="1266">
          <cell r="D1266" t="str">
            <v>F/SR/234/1718</v>
          </cell>
          <cell r="E1266">
            <v>43061</v>
          </cell>
          <cell r="F1266">
            <v>3540</v>
          </cell>
          <cell r="H1266" t="str">
            <v>Service</v>
          </cell>
        </row>
        <row r="1267">
          <cell r="D1267" t="str">
            <v>F/SR/240/1718</v>
          </cell>
          <cell r="E1267">
            <v>43061</v>
          </cell>
          <cell r="F1267">
            <v>8850</v>
          </cell>
          <cell r="H1267" t="str">
            <v>Service</v>
          </cell>
        </row>
        <row r="1268">
          <cell r="D1268" t="str">
            <v>AIPL/DN/-51-/1718</v>
          </cell>
          <cell r="E1268">
            <v>43155</v>
          </cell>
          <cell r="F1268">
            <v>33</v>
          </cell>
          <cell r="H1268" t="str">
            <v>Debit Note</v>
          </cell>
        </row>
        <row r="1269">
          <cell r="D1269" t="str">
            <v>F/SR/77/1819</v>
          </cell>
          <cell r="E1269">
            <v>43230</v>
          </cell>
          <cell r="F1269">
            <v>7080</v>
          </cell>
          <cell r="H1269" t="str">
            <v>Service</v>
          </cell>
        </row>
        <row r="1270">
          <cell r="D1270" t="str">
            <v>F/SR/147/1819</v>
          </cell>
          <cell r="E1270">
            <v>43271</v>
          </cell>
          <cell r="F1270">
            <v>3540</v>
          </cell>
          <cell r="H1270" t="str">
            <v>Service</v>
          </cell>
        </row>
        <row r="1271">
          <cell r="D1271" t="str">
            <v>F/SR/148/1819</v>
          </cell>
          <cell r="E1271">
            <v>43271</v>
          </cell>
          <cell r="F1271">
            <v>24780</v>
          </cell>
          <cell r="H1271" t="str">
            <v>Service</v>
          </cell>
        </row>
        <row r="1272">
          <cell r="D1272" t="str">
            <v>F/SR/304/1819</v>
          </cell>
          <cell r="E1272">
            <v>43337</v>
          </cell>
          <cell r="F1272">
            <v>12390</v>
          </cell>
          <cell r="H1272" t="str">
            <v>Service</v>
          </cell>
        </row>
        <row r="1273">
          <cell r="D1273" t="str">
            <v>AIPL/BR/-3667-/1718</v>
          </cell>
          <cell r="E1273">
            <v>43076</v>
          </cell>
          <cell r="G1273">
            <v>2442</v>
          </cell>
        </row>
        <row r="1274">
          <cell r="D1274" t="str">
            <v>B/SR/576/1718</v>
          </cell>
          <cell r="E1274">
            <v>43190</v>
          </cell>
          <cell r="F1274">
            <v>3540</v>
          </cell>
          <cell r="H1274" t="str">
            <v>Service</v>
          </cell>
        </row>
        <row r="1275">
          <cell r="D1275" t="str">
            <v>B/SR/104/1819</v>
          </cell>
          <cell r="E1275">
            <v>43229</v>
          </cell>
          <cell r="F1275">
            <v>3540</v>
          </cell>
          <cell r="H1275" t="str">
            <v>Service</v>
          </cell>
        </row>
        <row r="1276">
          <cell r="D1276" t="str">
            <v>B/BR/-1684-/1819</v>
          </cell>
          <cell r="E1276">
            <v>43293</v>
          </cell>
          <cell r="G1276">
            <v>219949</v>
          </cell>
        </row>
        <row r="1277">
          <cell r="D1277" t="str">
            <v>B/BR/-2852-/1819</v>
          </cell>
          <cell r="E1277">
            <v>43364</v>
          </cell>
          <cell r="G1277">
            <v>21736</v>
          </cell>
        </row>
        <row r="1278">
          <cell r="D1278" t="str">
            <v>M/SR/104/1718</v>
          </cell>
          <cell r="E1278">
            <v>43088</v>
          </cell>
          <cell r="F1278">
            <v>24054.3</v>
          </cell>
          <cell r="H1278" t="str">
            <v>Service</v>
          </cell>
        </row>
        <row r="1279">
          <cell r="D1279" t="str">
            <v>M/SR/73/1819</v>
          </cell>
          <cell r="E1279">
            <v>43347</v>
          </cell>
          <cell r="F1279">
            <v>8850</v>
          </cell>
          <cell r="H1279" t="str">
            <v>Service</v>
          </cell>
        </row>
        <row r="1280">
          <cell r="D1280">
            <v>804</v>
          </cell>
          <cell r="E1280">
            <v>41729</v>
          </cell>
          <cell r="G1280">
            <v>5955</v>
          </cell>
        </row>
        <row r="1281">
          <cell r="D1281" t="str">
            <v>F/SR/44/1819</v>
          </cell>
          <cell r="E1281">
            <v>43208</v>
          </cell>
          <cell r="F1281">
            <v>3540</v>
          </cell>
          <cell r="H1281" t="str">
            <v>Service</v>
          </cell>
        </row>
        <row r="1282">
          <cell r="D1282" t="str">
            <v>AIPL/TC/248/1718</v>
          </cell>
          <cell r="E1282">
            <v>42858</v>
          </cell>
          <cell r="F1282">
            <v>40046.22</v>
          </cell>
          <cell r="H1282" t="str">
            <v>Sales</v>
          </cell>
        </row>
        <row r="1283">
          <cell r="D1283" t="str">
            <v>B/S/383/1718</v>
          </cell>
          <cell r="E1283">
            <v>42964</v>
          </cell>
          <cell r="F1283">
            <v>2546.88</v>
          </cell>
          <cell r="H1283" t="str">
            <v>Sales</v>
          </cell>
        </row>
        <row r="1284">
          <cell r="D1284" t="str">
            <v>AIPL/BR/-5180-/1718</v>
          </cell>
          <cell r="E1284">
            <v>43165</v>
          </cell>
          <cell r="G1284">
            <v>36751</v>
          </cell>
        </row>
        <row r="1285">
          <cell r="D1285" t="str">
            <v>AIPL/BR/-5197-/1718</v>
          </cell>
          <cell r="E1285">
            <v>43166</v>
          </cell>
          <cell r="G1285">
            <v>4878</v>
          </cell>
        </row>
        <row r="1286">
          <cell r="D1286" t="str">
            <v>B/SR/192/1819</v>
          </cell>
          <cell r="E1286">
            <v>43264</v>
          </cell>
          <cell r="F1286">
            <v>5310</v>
          </cell>
          <cell r="H1286" t="str">
            <v>Service</v>
          </cell>
        </row>
        <row r="1287">
          <cell r="D1287" t="str">
            <v>AIPL/Ser/457/1718</v>
          </cell>
          <cell r="E1287">
            <v>42900</v>
          </cell>
          <cell r="F1287">
            <v>18676</v>
          </cell>
          <cell r="H1287" t="str">
            <v>Service</v>
          </cell>
        </row>
        <row r="1288">
          <cell r="D1288" t="str">
            <v>F/SR/66/1718</v>
          </cell>
          <cell r="E1288">
            <v>42978</v>
          </cell>
          <cell r="F1288">
            <v>44626.42</v>
          </cell>
          <cell r="H1288" t="str">
            <v>Service</v>
          </cell>
        </row>
        <row r="1289">
          <cell r="D1289" t="str">
            <v>AIPL/BR/-2286-/1718</v>
          </cell>
          <cell r="E1289">
            <v>42979</v>
          </cell>
          <cell r="G1289">
            <v>13.06</v>
          </cell>
        </row>
        <row r="1290">
          <cell r="D1290" t="str">
            <v>F/SR/315/1718</v>
          </cell>
          <cell r="E1290">
            <v>43066</v>
          </cell>
          <cell r="F1290">
            <v>305.12</v>
          </cell>
          <cell r="H1290" t="str">
            <v>Service</v>
          </cell>
        </row>
        <row r="1291">
          <cell r="D1291" t="str">
            <v>F/SR/354/1718</v>
          </cell>
          <cell r="E1291">
            <v>43087</v>
          </cell>
          <cell r="F1291">
            <v>19033.400000000001</v>
          </cell>
          <cell r="H1291" t="str">
            <v>Service</v>
          </cell>
        </row>
        <row r="1292">
          <cell r="D1292" t="str">
            <v>F/SR/62/1819</v>
          </cell>
          <cell r="E1292">
            <v>43214</v>
          </cell>
          <cell r="F1292">
            <v>17700</v>
          </cell>
          <cell r="H1292" t="str">
            <v>Service</v>
          </cell>
        </row>
        <row r="1293">
          <cell r="D1293" t="str">
            <v>F/SR/188/1819</v>
          </cell>
          <cell r="E1293">
            <v>43284</v>
          </cell>
          <cell r="F1293">
            <v>17700</v>
          </cell>
          <cell r="H1293" t="str">
            <v>Service</v>
          </cell>
        </row>
        <row r="1294">
          <cell r="D1294" t="str">
            <v>B/BR/-1879-/1819</v>
          </cell>
          <cell r="E1294">
            <v>43305</v>
          </cell>
          <cell r="G1294">
            <v>289110</v>
          </cell>
        </row>
        <row r="1295">
          <cell r="D1295" t="str">
            <v>B/BR/-934-/1819</v>
          </cell>
          <cell r="E1295">
            <v>43248</v>
          </cell>
          <cell r="G1295">
            <v>3540</v>
          </cell>
        </row>
        <row r="1296">
          <cell r="D1296" t="str">
            <v>B/BR/-1446-/1819</v>
          </cell>
          <cell r="E1296">
            <v>43278</v>
          </cell>
          <cell r="G1296">
            <v>69153</v>
          </cell>
        </row>
        <row r="1297">
          <cell r="D1297" t="str">
            <v>B/S/1302/1819</v>
          </cell>
          <cell r="E1297">
            <v>43307</v>
          </cell>
          <cell r="F1297">
            <v>69152.72</v>
          </cell>
          <cell r="H1297" t="str">
            <v>Sales</v>
          </cell>
        </row>
        <row r="1298">
          <cell r="D1298" t="str">
            <v>V/SR/88/1819</v>
          </cell>
          <cell r="E1298">
            <v>43322</v>
          </cell>
          <cell r="F1298">
            <v>20532</v>
          </cell>
          <cell r="H1298" t="str">
            <v>Service</v>
          </cell>
        </row>
        <row r="1299">
          <cell r="D1299" t="str">
            <v>B/BR/-2383-/1819</v>
          </cell>
          <cell r="E1299">
            <v>43335</v>
          </cell>
          <cell r="G1299">
            <v>43625</v>
          </cell>
        </row>
        <row r="1300">
          <cell r="D1300" t="str">
            <v>V/SR/105/1819</v>
          </cell>
          <cell r="E1300">
            <v>43347</v>
          </cell>
          <cell r="F1300">
            <v>5310</v>
          </cell>
          <cell r="H1300" t="str">
            <v>Service</v>
          </cell>
        </row>
        <row r="1301">
          <cell r="D1301" t="str">
            <v>Po No:ZAST-2001150045</v>
          </cell>
          <cell r="E1301">
            <v>42418</v>
          </cell>
          <cell r="G1301">
            <v>101.66</v>
          </cell>
        </row>
        <row r="1302">
          <cell r="D1302" t="str">
            <v>AIPL/TC/RCT/1577/16-17</v>
          </cell>
          <cell r="E1302">
            <v>42579</v>
          </cell>
          <cell r="G1302">
            <v>55921.78</v>
          </cell>
        </row>
        <row r="1303">
          <cell r="D1303" t="str">
            <v>AIPL/SS/TC/1772/14-15</v>
          </cell>
          <cell r="E1303">
            <v>42367</v>
          </cell>
          <cell r="F1303">
            <v>11117</v>
          </cell>
          <cell r="H1303" t="str">
            <v>Sales</v>
          </cell>
        </row>
        <row r="1304">
          <cell r="D1304" t="str">
            <v>V/SR/158/1718</v>
          </cell>
          <cell r="E1304">
            <v>43117</v>
          </cell>
          <cell r="F1304">
            <v>855.38</v>
          </cell>
          <cell r="H1304" t="str">
            <v>Service</v>
          </cell>
        </row>
        <row r="1305">
          <cell r="D1305" t="str">
            <v>V/SR/23/1819</v>
          </cell>
          <cell r="E1305">
            <v>43229</v>
          </cell>
          <cell r="F1305">
            <v>27258</v>
          </cell>
          <cell r="H1305" t="str">
            <v>Service</v>
          </cell>
        </row>
        <row r="1306">
          <cell r="D1306" t="str">
            <v>V/SR/48/1819</v>
          </cell>
          <cell r="E1306">
            <v>43270</v>
          </cell>
          <cell r="F1306">
            <v>38350</v>
          </cell>
          <cell r="H1306" t="str">
            <v>Service</v>
          </cell>
        </row>
        <row r="1307">
          <cell r="D1307" t="str">
            <v>B/S/1140/1819</v>
          </cell>
          <cell r="E1307">
            <v>43292</v>
          </cell>
          <cell r="F1307">
            <v>207461.7</v>
          </cell>
          <cell r="H1307" t="str">
            <v>Sales</v>
          </cell>
        </row>
        <row r="1308">
          <cell r="D1308" t="str">
            <v>V/SR/110/1819</v>
          </cell>
          <cell r="E1308">
            <v>43347</v>
          </cell>
          <cell r="F1308">
            <v>65962</v>
          </cell>
          <cell r="H1308" t="str">
            <v>Service</v>
          </cell>
        </row>
        <row r="1309">
          <cell r="D1309" t="str">
            <v>B/S/2060/1819</v>
          </cell>
          <cell r="E1309">
            <v>43371</v>
          </cell>
          <cell r="F1309">
            <v>79718.44</v>
          </cell>
          <cell r="H1309" t="str">
            <v>Sales</v>
          </cell>
        </row>
        <row r="1310">
          <cell r="D1310" t="str">
            <v>AIPL/TC/2459/16-17 C-Form Q4 1617</v>
          </cell>
          <cell r="E1310">
            <v>42768</v>
          </cell>
          <cell r="G1310">
            <v>24501</v>
          </cell>
        </row>
        <row r="1311">
          <cell r="D1311" t="str">
            <v>AIPL/BR/-151-/1718</v>
          </cell>
          <cell r="E1311">
            <v>42836</v>
          </cell>
          <cell r="G1311">
            <v>2975</v>
          </cell>
        </row>
        <row r="1312">
          <cell r="D1312" t="str">
            <v>AIPL/TC/2031/16-17- C Form</v>
          </cell>
          <cell r="E1312">
            <v>42719</v>
          </cell>
          <cell r="G1312">
            <v>3277</v>
          </cell>
        </row>
        <row r="1313">
          <cell r="D1313" t="str">
            <v>AIPL/BR/-2851-/1718</v>
          </cell>
          <cell r="E1313">
            <v>43020</v>
          </cell>
          <cell r="G1313">
            <v>12252.04</v>
          </cell>
        </row>
        <row r="1314">
          <cell r="D1314" t="str">
            <v>B/BR/-735-/1819</v>
          </cell>
          <cell r="E1314">
            <v>43236</v>
          </cell>
          <cell r="G1314">
            <v>55000</v>
          </cell>
        </row>
        <row r="1315">
          <cell r="D1315" t="str">
            <v>B/BR/-2805-/1819</v>
          </cell>
          <cell r="E1315">
            <v>43361</v>
          </cell>
          <cell r="G1315">
            <v>146089</v>
          </cell>
        </row>
        <row r="1316">
          <cell r="D1316" t="str">
            <v>AIPL/TC/DN/99/16-17-Stamp Duty</v>
          </cell>
          <cell r="E1316">
            <v>42825</v>
          </cell>
          <cell r="F1316">
            <v>6195</v>
          </cell>
          <cell r="H1316" t="str">
            <v>Debit Note</v>
          </cell>
        </row>
        <row r="1317">
          <cell r="D1317" t="str">
            <v>AIPL/DN/-5-/1718</v>
          </cell>
          <cell r="E1317">
            <v>42853</v>
          </cell>
          <cell r="F1317">
            <v>67610</v>
          </cell>
          <cell r="H1317" t="str">
            <v>Debit Note</v>
          </cell>
        </row>
        <row r="1318">
          <cell r="D1318" t="str">
            <v>B/S/137/1718</v>
          </cell>
          <cell r="E1318">
            <v>42941</v>
          </cell>
          <cell r="F1318">
            <v>5600</v>
          </cell>
          <cell r="H1318" t="str">
            <v>Sales</v>
          </cell>
        </row>
        <row r="1319">
          <cell r="D1319" t="str">
            <v>AIPL/JV/-2298-/1718</v>
          </cell>
          <cell r="E1319">
            <v>43069</v>
          </cell>
          <cell r="F1319">
            <v>6195</v>
          </cell>
        </row>
        <row r="1320">
          <cell r="D1320" t="str">
            <v>F/SR/409/1718</v>
          </cell>
          <cell r="E1320">
            <v>43119</v>
          </cell>
          <cell r="F1320">
            <v>10620</v>
          </cell>
          <cell r="H1320" t="str">
            <v>Service</v>
          </cell>
        </row>
        <row r="1321">
          <cell r="D1321" t="str">
            <v>AIPL/BR/-4509-/1718</v>
          </cell>
          <cell r="E1321">
            <v>43130</v>
          </cell>
          <cell r="G1321">
            <v>22500</v>
          </cell>
        </row>
        <row r="1322">
          <cell r="D1322" t="str">
            <v>AIPL/BR/-4863-/1718</v>
          </cell>
          <cell r="E1322">
            <v>43150</v>
          </cell>
          <cell r="G1322">
            <v>2543</v>
          </cell>
        </row>
        <row r="1323">
          <cell r="D1323" t="str">
            <v>B/S/Mach/56/1718</v>
          </cell>
          <cell r="E1323">
            <v>43152</v>
          </cell>
          <cell r="F1323">
            <v>8709785.4800000004</v>
          </cell>
          <cell r="H1323" t="str">
            <v>Machine</v>
          </cell>
        </row>
        <row r="1324">
          <cell r="D1324" t="str">
            <v>F/SR/511/1718</v>
          </cell>
          <cell r="E1324">
            <v>43161</v>
          </cell>
          <cell r="F1324">
            <v>7080</v>
          </cell>
          <cell r="H1324" t="str">
            <v>Service</v>
          </cell>
        </row>
        <row r="1325">
          <cell r="D1325" t="str">
            <v>B/S/Mach/86/1718</v>
          </cell>
          <cell r="E1325">
            <v>43182</v>
          </cell>
          <cell r="F1325">
            <v>159612.13</v>
          </cell>
          <cell r="H1325" t="str">
            <v>Machine</v>
          </cell>
        </row>
        <row r="1326">
          <cell r="D1326" t="str">
            <v>F/SR/174/1819</v>
          </cell>
          <cell r="E1326">
            <v>43277</v>
          </cell>
          <cell r="F1326">
            <v>3540</v>
          </cell>
          <cell r="H1326" t="str">
            <v>Service</v>
          </cell>
        </row>
        <row r="1327">
          <cell r="D1327" t="str">
            <v>F/SR/181/1819</v>
          </cell>
          <cell r="E1327">
            <v>43277</v>
          </cell>
          <cell r="F1327">
            <v>3540</v>
          </cell>
          <cell r="H1327" t="str">
            <v>Service</v>
          </cell>
        </row>
        <row r="1328">
          <cell r="D1328" t="str">
            <v>B/BR/-2036-/1819</v>
          </cell>
          <cell r="E1328">
            <v>43313</v>
          </cell>
          <cell r="G1328">
            <v>17346</v>
          </cell>
        </row>
        <row r="1329">
          <cell r="D1329" t="str">
            <v>F/SR/389/1819</v>
          </cell>
          <cell r="E1329">
            <v>43363</v>
          </cell>
          <cell r="F1329">
            <v>5310</v>
          </cell>
          <cell r="H1329" t="str">
            <v>Service</v>
          </cell>
        </row>
        <row r="1330">
          <cell r="D1330" t="str">
            <v>F/SR/398/1819</v>
          </cell>
          <cell r="E1330">
            <v>43368</v>
          </cell>
          <cell r="F1330">
            <v>7965</v>
          </cell>
          <cell r="H1330" t="str">
            <v>Service</v>
          </cell>
        </row>
        <row r="1331">
          <cell r="D1331" t="str">
            <v>AIPL/TC/2457/16-17 C Form Q4</v>
          </cell>
          <cell r="E1331">
            <v>42768</v>
          </cell>
          <cell r="G1331">
            <v>2356</v>
          </cell>
        </row>
        <row r="1332">
          <cell r="D1332" t="str">
            <v>AIPL/D/431/1617</v>
          </cell>
          <cell r="E1332">
            <v>42786</v>
          </cell>
          <cell r="F1332">
            <v>2356</v>
          </cell>
          <cell r="H1332" t="str">
            <v>Service</v>
          </cell>
        </row>
        <row r="1333">
          <cell r="D1333" t="str">
            <v>F/SR/56/1718</v>
          </cell>
          <cell r="E1333">
            <v>42973</v>
          </cell>
          <cell r="F1333">
            <v>3540</v>
          </cell>
          <cell r="H1333" t="str">
            <v>Service</v>
          </cell>
        </row>
        <row r="1334">
          <cell r="D1334" t="str">
            <v>F/SR/105/1718</v>
          </cell>
          <cell r="E1334">
            <v>42978</v>
          </cell>
          <cell r="F1334">
            <v>7080</v>
          </cell>
          <cell r="H1334" t="str">
            <v>Service</v>
          </cell>
        </row>
        <row r="1335">
          <cell r="D1335" t="str">
            <v>F/SR/91/1718</v>
          </cell>
          <cell r="E1335">
            <v>42978</v>
          </cell>
          <cell r="F1335">
            <v>15930</v>
          </cell>
          <cell r="H1335" t="str">
            <v>Service</v>
          </cell>
        </row>
        <row r="1336">
          <cell r="D1336" t="str">
            <v>AIPL/BR/-4128-/1718</v>
          </cell>
          <cell r="E1336">
            <v>43105</v>
          </cell>
          <cell r="G1336">
            <v>23895</v>
          </cell>
        </row>
        <row r="1337">
          <cell r="D1337" t="str">
            <v>F/SR/207/1819</v>
          </cell>
          <cell r="E1337">
            <v>43284</v>
          </cell>
          <cell r="F1337">
            <v>8850</v>
          </cell>
          <cell r="H1337" t="str">
            <v>Service</v>
          </cell>
        </row>
        <row r="1338">
          <cell r="D1338" t="str">
            <v>F/SR/240/1819</v>
          </cell>
          <cell r="E1338">
            <v>43309</v>
          </cell>
          <cell r="F1338">
            <v>7080</v>
          </cell>
          <cell r="H1338" t="str">
            <v>Service</v>
          </cell>
        </row>
        <row r="1339">
          <cell r="D1339" t="str">
            <v>M/AMC/2/1819</v>
          </cell>
          <cell r="E1339">
            <v>43209</v>
          </cell>
          <cell r="F1339">
            <v>59738.68</v>
          </cell>
          <cell r="H1339" t="str">
            <v>Service</v>
          </cell>
        </row>
        <row r="1340">
          <cell r="D1340" t="str">
            <v>M/SR/27/1819</v>
          </cell>
          <cell r="E1340">
            <v>43246</v>
          </cell>
          <cell r="F1340">
            <v>3540</v>
          </cell>
          <cell r="H1340" t="str">
            <v>Service</v>
          </cell>
        </row>
        <row r="1341">
          <cell r="D1341" t="str">
            <v>B/BR/-1971-/1819</v>
          </cell>
          <cell r="E1341">
            <v>43311</v>
          </cell>
          <cell r="G1341">
            <v>2573</v>
          </cell>
        </row>
        <row r="1342">
          <cell r="D1342" t="str">
            <v>B/BR/-2512-/1819</v>
          </cell>
          <cell r="E1342">
            <v>43343</v>
          </cell>
          <cell r="G1342">
            <v>47427</v>
          </cell>
        </row>
        <row r="1343">
          <cell r="D1343" t="str">
            <v>M/SR/65/1718</v>
          </cell>
          <cell r="E1343">
            <v>43062</v>
          </cell>
          <cell r="F1343">
            <v>17700</v>
          </cell>
          <cell r="H1343" t="str">
            <v>Service</v>
          </cell>
        </row>
        <row r="1344">
          <cell r="D1344" t="str">
            <v>M/SR/68/1718</v>
          </cell>
          <cell r="E1344">
            <v>43062</v>
          </cell>
          <cell r="F1344">
            <v>7080</v>
          </cell>
          <cell r="H1344" t="str">
            <v>Service</v>
          </cell>
        </row>
        <row r="1345">
          <cell r="D1345" t="str">
            <v>AIPL/BR/-3488-/1718</v>
          </cell>
          <cell r="E1345">
            <v>43066</v>
          </cell>
          <cell r="G1345">
            <v>2673</v>
          </cell>
        </row>
        <row r="1346">
          <cell r="D1346" t="str">
            <v>AIPL/BR/-3547-/1718</v>
          </cell>
          <cell r="E1346">
            <v>43068</v>
          </cell>
          <cell r="G1346">
            <v>13989</v>
          </cell>
        </row>
        <row r="1347">
          <cell r="D1347" t="str">
            <v>B/BR/-2891-/1819</v>
          </cell>
          <cell r="E1347">
            <v>43368</v>
          </cell>
          <cell r="G1347">
            <v>80941</v>
          </cell>
        </row>
        <row r="1348">
          <cell r="D1348" t="str">
            <v>B/S/2053/1718</v>
          </cell>
          <cell r="E1348">
            <v>43109</v>
          </cell>
          <cell r="F1348">
            <v>4820.58</v>
          </cell>
          <cell r="H1348" t="str">
            <v>Sales</v>
          </cell>
        </row>
        <row r="1349">
          <cell r="D1349" t="str">
            <v>B/BR/-2095-/1819</v>
          </cell>
          <cell r="E1349">
            <v>43318</v>
          </cell>
          <cell r="G1349">
            <v>181365.28</v>
          </cell>
        </row>
        <row r="1350">
          <cell r="D1350" t="str">
            <v>B/BR/-2915-/1819</v>
          </cell>
          <cell r="E1350">
            <v>43368</v>
          </cell>
          <cell r="G1350">
            <v>94400</v>
          </cell>
        </row>
        <row r="1351">
          <cell r="D1351" t="str">
            <v>PO03140100123-1031470700133</v>
          </cell>
          <cell r="E1351">
            <v>41759</v>
          </cell>
          <cell r="G1351">
            <v>213</v>
          </cell>
        </row>
        <row r="1352">
          <cell r="D1352" t="str">
            <v>POT NO 5131000074</v>
          </cell>
          <cell r="E1352">
            <v>41759</v>
          </cell>
          <cell r="G1352">
            <v>40</v>
          </cell>
        </row>
        <row r="1353">
          <cell r="D1353" t="str">
            <v>POTN20140800004</v>
          </cell>
          <cell r="E1353">
            <v>41877</v>
          </cell>
          <cell r="G1353">
            <v>800</v>
          </cell>
        </row>
        <row r="1354">
          <cell r="D1354" t="str">
            <v>AIPL/TC/CH/1314/15-16</v>
          </cell>
          <cell r="E1354">
            <v>42360</v>
          </cell>
          <cell r="F1354">
            <v>2040</v>
          </cell>
          <cell r="H1354" t="str">
            <v>Sales</v>
          </cell>
        </row>
        <row r="1355">
          <cell r="D1355" t="str">
            <v>Discount</v>
          </cell>
          <cell r="E1355">
            <v>42397</v>
          </cell>
          <cell r="F1355">
            <v>29283</v>
          </cell>
        </row>
        <row r="1356">
          <cell r="D1356" t="str">
            <v>AIPL/CH/223/1516</v>
          </cell>
          <cell r="E1356">
            <v>42409</v>
          </cell>
          <cell r="F1356">
            <v>20610</v>
          </cell>
          <cell r="H1356" t="str">
            <v>Service</v>
          </cell>
        </row>
        <row r="1357">
          <cell r="D1357" t="str">
            <v>2858/14-15</v>
          </cell>
          <cell r="E1357">
            <v>42444</v>
          </cell>
          <cell r="G1357">
            <v>234216</v>
          </cell>
        </row>
        <row r="1358">
          <cell r="D1358" t="str">
            <v>B/S/337/1718</v>
          </cell>
          <cell r="E1358">
            <v>42961</v>
          </cell>
          <cell r="F1358">
            <v>66570.880000000005</v>
          </cell>
          <cell r="H1358" t="str">
            <v>Sales</v>
          </cell>
        </row>
        <row r="1359">
          <cell r="D1359" t="str">
            <v>AIPL/BR/-2933-/1718</v>
          </cell>
          <cell r="E1359">
            <v>43025</v>
          </cell>
          <cell r="G1359">
            <v>61685</v>
          </cell>
        </row>
        <row r="1360">
          <cell r="D1360" t="str">
            <v>B/BR/-389-/1819</v>
          </cell>
          <cell r="E1360">
            <v>43211</v>
          </cell>
          <cell r="G1360">
            <v>25920</v>
          </cell>
        </row>
        <row r="1361">
          <cell r="D1361" t="str">
            <v>AIPL/TC/512/16-17</v>
          </cell>
          <cell r="E1361">
            <v>42703</v>
          </cell>
          <cell r="F1361">
            <v>3496</v>
          </cell>
          <cell r="H1361" t="str">
            <v>Sales</v>
          </cell>
        </row>
        <row r="1362">
          <cell r="D1362" t="str">
            <v>B/S/330/1718</v>
          </cell>
          <cell r="E1362">
            <v>42961</v>
          </cell>
          <cell r="F1362">
            <v>22243</v>
          </cell>
          <cell r="H1362" t="str">
            <v>Sales</v>
          </cell>
        </row>
        <row r="1363">
          <cell r="D1363" t="str">
            <v>B/S/340/1718</v>
          </cell>
          <cell r="E1363">
            <v>42963</v>
          </cell>
          <cell r="F1363">
            <v>17546.240000000002</v>
          </cell>
          <cell r="H1363" t="str">
            <v>Sales</v>
          </cell>
        </row>
        <row r="1364">
          <cell r="D1364" t="str">
            <v>B/S/382/1718</v>
          </cell>
          <cell r="E1364">
            <v>42964</v>
          </cell>
          <cell r="F1364">
            <v>9212.16</v>
          </cell>
          <cell r="H1364" t="str">
            <v>Sales</v>
          </cell>
        </row>
        <row r="1365">
          <cell r="D1365" t="str">
            <v>B/S/1675/1718</v>
          </cell>
          <cell r="E1365">
            <v>43080</v>
          </cell>
          <cell r="F1365">
            <v>122831.36</v>
          </cell>
          <cell r="H1365" t="str">
            <v>Sales</v>
          </cell>
        </row>
        <row r="1366">
          <cell r="D1366" t="str">
            <v>B/S/1677/1718</v>
          </cell>
          <cell r="E1366">
            <v>43080</v>
          </cell>
          <cell r="F1366">
            <v>7684.16</v>
          </cell>
          <cell r="H1366" t="str">
            <v>Sales</v>
          </cell>
        </row>
        <row r="1367">
          <cell r="D1367" t="str">
            <v>B/S/217/1718</v>
          </cell>
          <cell r="E1367">
            <v>42949</v>
          </cell>
          <cell r="F1367">
            <v>61684.5</v>
          </cell>
          <cell r="H1367" t="str">
            <v>Sales</v>
          </cell>
        </row>
        <row r="1368">
          <cell r="D1368" t="str">
            <v>B/S/1562/1718</v>
          </cell>
          <cell r="E1368">
            <v>43067</v>
          </cell>
          <cell r="F1368">
            <v>756712.85</v>
          </cell>
          <cell r="H1368" t="str">
            <v>Sales</v>
          </cell>
        </row>
        <row r="1369">
          <cell r="D1369" t="str">
            <v>AIPL/BR/-4858-/1718</v>
          </cell>
          <cell r="E1369">
            <v>43150</v>
          </cell>
          <cell r="G1369">
            <v>41195</v>
          </cell>
        </row>
        <row r="1370">
          <cell r="D1370" t="str">
            <v>CH/SR/220/1718</v>
          </cell>
          <cell r="E1370">
            <v>43153</v>
          </cell>
          <cell r="F1370">
            <v>28320</v>
          </cell>
          <cell r="H1370" t="str">
            <v>Service</v>
          </cell>
        </row>
        <row r="1371">
          <cell r="D1371" t="str">
            <v>B/S/284/1819</v>
          </cell>
          <cell r="E1371">
            <v>43217</v>
          </cell>
          <cell r="F1371">
            <v>1437.24</v>
          </cell>
          <cell r="H1371" t="str">
            <v>Sales</v>
          </cell>
        </row>
        <row r="1372">
          <cell r="D1372" t="str">
            <v>B/BR/-637-/1819</v>
          </cell>
          <cell r="E1372">
            <v>43229</v>
          </cell>
          <cell r="G1372">
            <v>89320</v>
          </cell>
        </row>
        <row r="1373">
          <cell r="D1373" t="str">
            <v>B/SR/389/1819</v>
          </cell>
          <cell r="E1373">
            <v>43374</v>
          </cell>
          <cell r="F1373">
            <v>3540</v>
          </cell>
          <cell r="H1373" t="str">
            <v>Service</v>
          </cell>
        </row>
        <row r="1374">
          <cell r="D1374" t="str">
            <v>F/SR/530/1718</v>
          </cell>
          <cell r="E1374">
            <v>43180</v>
          </cell>
          <cell r="F1374">
            <v>64094.239999999998</v>
          </cell>
          <cell r="H1374" t="str">
            <v>Service</v>
          </cell>
        </row>
        <row r="1375">
          <cell r="D1375" t="str">
            <v>B/BR/-1362-/1819</v>
          </cell>
          <cell r="E1375">
            <v>43273</v>
          </cell>
          <cell r="G1375">
            <v>143332.46</v>
          </cell>
        </row>
        <row r="1376">
          <cell r="D1376" t="str">
            <v>AIPL/TC/D/1204/15-16</v>
          </cell>
          <cell r="E1376">
            <v>42342</v>
          </cell>
          <cell r="F1376">
            <v>836.88</v>
          </cell>
          <cell r="H1376" t="str">
            <v>Sales</v>
          </cell>
        </row>
        <row r="1377">
          <cell r="D1377">
            <v>2207</v>
          </cell>
          <cell r="E1377">
            <v>41729</v>
          </cell>
          <cell r="G1377">
            <v>323</v>
          </cell>
        </row>
        <row r="1378">
          <cell r="D1378" t="str">
            <v>AIPL/N/219/1314</v>
          </cell>
          <cell r="E1378">
            <v>41729</v>
          </cell>
          <cell r="G1378">
            <v>3956</v>
          </cell>
        </row>
        <row r="1379">
          <cell r="D1379" t="str">
            <v>PO NO 9200010541</v>
          </cell>
          <cell r="E1379">
            <v>41729</v>
          </cell>
          <cell r="G1379">
            <v>5967</v>
          </cell>
        </row>
        <row r="1380">
          <cell r="D1380" t="str">
            <v>631/14-15</v>
          </cell>
          <cell r="E1380">
            <v>41787</v>
          </cell>
          <cell r="G1380">
            <v>1945</v>
          </cell>
        </row>
        <row r="1381">
          <cell r="D1381" t="str">
            <v>P.O NO: 9200012359</v>
          </cell>
          <cell r="E1381">
            <v>41944</v>
          </cell>
          <cell r="G1381">
            <v>3634.4</v>
          </cell>
        </row>
        <row r="1382">
          <cell r="D1382" t="str">
            <v>Po No:9200013876</v>
          </cell>
          <cell r="E1382">
            <v>42291</v>
          </cell>
          <cell r="G1382">
            <v>68312</v>
          </cell>
        </row>
        <row r="1383">
          <cell r="D1383" t="str">
            <v>PO No; 9500001574</v>
          </cell>
          <cell r="E1383">
            <v>42543</v>
          </cell>
          <cell r="G1383">
            <v>43971.62</v>
          </cell>
        </row>
        <row r="1384">
          <cell r="D1384" t="str">
            <v>AIPL/TC/749/1617 C Form Q3</v>
          </cell>
          <cell r="E1384">
            <v>42734</v>
          </cell>
          <cell r="G1384">
            <v>47874</v>
          </cell>
        </row>
        <row r="1385">
          <cell r="D1385" t="str">
            <v>AIPL/TC/D/663/1617 C Form Q3</v>
          </cell>
          <cell r="E1385">
            <v>42734</v>
          </cell>
          <cell r="G1385">
            <v>5000</v>
          </cell>
        </row>
        <row r="1386">
          <cell r="D1386" t="str">
            <v>F/SR/169/1819</v>
          </cell>
          <cell r="E1386">
            <v>43277</v>
          </cell>
          <cell r="F1386">
            <v>9031</v>
          </cell>
          <cell r="H1386" t="str">
            <v>Service</v>
          </cell>
        </row>
        <row r="1387">
          <cell r="D1387" t="str">
            <v>B/BR/-1440-/1819</v>
          </cell>
          <cell r="E1387">
            <v>43278</v>
          </cell>
          <cell r="G1387">
            <v>770</v>
          </cell>
        </row>
        <row r="1388">
          <cell r="D1388" t="str">
            <v>B/S/970/1819</v>
          </cell>
          <cell r="E1388">
            <v>43278</v>
          </cell>
          <cell r="F1388">
            <v>769.32</v>
          </cell>
          <cell r="H1388" t="str">
            <v>Sales</v>
          </cell>
        </row>
        <row r="1389">
          <cell r="D1389" t="str">
            <v>F/SR/198/1819</v>
          </cell>
          <cell r="E1389">
            <v>43284</v>
          </cell>
          <cell r="F1389">
            <v>3540</v>
          </cell>
          <cell r="H1389" t="str">
            <v>Service</v>
          </cell>
        </row>
        <row r="1390">
          <cell r="D1390" t="str">
            <v>F/SR/215/1819</v>
          </cell>
          <cell r="E1390">
            <v>43294</v>
          </cell>
          <cell r="F1390">
            <v>24780</v>
          </cell>
          <cell r="H1390" t="str">
            <v>Service</v>
          </cell>
        </row>
        <row r="1391">
          <cell r="D1391" t="str">
            <v>B/BR/-2316-/1819</v>
          </cell>
          <cell r="E1391">
            <v>43330</v>
          </cell>
          <cell r="G1391">
            <v>38418.400000000001</v>
          </cell>
        </row>
        <row r="1392">
          <cell r="D1392" t="str">
            <v>B/BR/-2533-/1819</v>
          </cell>
          <cell r="E1392">
            <v>43343</v>
          </cell>
          <cell r="G1392">
            <v>41760</v>
          </cell>
        </row>
        <row r="1393">
          <cell r="D1393" t="str">
            <v>F/SR/353/1819</v>
          </cell>
          <cell r="E1393">
            <v>43361</v>
          </cell>
          <cell r="F1393">
            <v>45312</v>
          </cell>
          <cell r="H1393" t="str">
            <v>Service</v>
          </cell>
        </row>
        <row r="1394">
          <cell r="D1394" t="str">
            <v>F/SR/358/1819</v>
          </cell>
          <cell r="E1394">
            <v>43362</v>
          </cell>
          <cell r="F1394">
            <v>23010</v>
          </cell>
          <cell r="H1394" t="str">
            <v>Service</v>
          </cell>
        </row>
        <row r="1395">
          <cell r="D1395" t="str">
            <v>F/SR/364/1819</v>
          </cell>
          <cell r="E1395">
            <v>43363</v>
          </cell>
          <cell r="F1395">
            <v>21240</v>
          </cell>
          <cell r="H1395" t="str">
            <v>Service</v>
          </cell>
        </row>
        <row r="1396">
          <cell r="D1396" t="str">
            <v>PO/JVS/40/2014-15</v>
          </cell>
          <cell r="E1396">
            <v>41962</v>
          </cell>
          <cell r="G1396">
            <v>90</v>
          </cell>
        </row>
        <row r="1397">
          <cell r="D1397" t="str">
            <v>AIPL/SS/TC/233/13-14-C Form- Q1</v>
          </cell>
          <cell r="E1397">
            <v>42243</v>
          </cell>
          <cell r="G1397">
            <v>5250</v>
          </cell>
        </row>
        <row r="1398">
          <cell r="D1398" t="str">
            <v>Tds 2014-15</v>
          </cell>
          <cell r="E1398">
            <v>42247</v>
          </cell>
          <cell r="G1398">
            <v>1277</v>
          </cell>
        </row>
        <row r="1399">
          <cell r="D1399" t="str">
            <v>Exess Paid</v>
          </cell>
          <cell r="E1399">
            <v>42632</v>
          </cell>
          <cell r="G1399">
            <v>20</v>
          </cell>
        </row>
        <row r="1400">
          <cell r="D1400" t="str">
            <v>CB/SR/36/1718</v>
          </cell>
          <cell r="E1400">
            <v>42993</v>
          </cell>
          <cell r="F1400">
            <v>26550</v>
          </cell>
          <cell r="H1400" t="str">
            <v>Service</v>
          </cell>
        </row>
        <row r="1401">
          <cell r="D1401" t="str">
            <v>B/S/936/1819</v>
          </cell>
          <cell r="E1401">
            <v>43276</v>
          </cell>
          <cell r="F1401">
            <v>449.94</v>
          </cell>
          <cell r="H1401" t="str">
            <v>Sales</v>
          </cell>
        </row>
        <row r="1402">
          <cell r="D1402" t="str">
            <v>B/SR/276/1819</v>
          </cell>
          <cell r="E1402">
            <v>43307</v>
          </cell>
          <cell r="F1402">
            <v>7080</v>
          </cell>
          <cell r="H1402" t="str">
            <v>Service</v>
          </cell>
        </row>
        <row r="1403">
          <cell r="D1403" t="str">
            <v>Po No: KYLT/15-16/007</v>
          </cell>
          <cell r="E1403">
            <v>42237</v>
          </cell>
          <cell r="G1403">
            <v>1000000</v>
          </cell>
        </row>
        <row r="1404">
          <cell r="D1404" t="str">
            <v>H/SR/72/1718</v>
          </cell>
          <cell r="E1404">
            <v>43060</v>
          </cell>
          <cell r="F1404">
            <v>17700</v>
          </cell>
          <cell r="H1404" t="str">
            <v>Service</v>
          </cell>
        </row>
        <row r="1405">
          <cell r="D1405" t="str">
            <v>H/SR/50/1819</v>
          </cell>
          <cell r="E1405">
            <v>43285</v>
          </cell>
          <cell r="F1405">
            <v>7080</v>
          </cell>
          <cell r="H1405" t="str">
            <v>Service</v>
          </cell>
        </row>
        <row r="1406">
          <cell r="D1406" t="str">
            <v>B/SR/272/1819</v>
          </cell>
          <cell r="E1406">
            <v>43307</v>
          </cell>
          <cell r="F1406">
            <v>8850</v>
          </cell>
          <cell r="H1406" t="str">
            <v>Service</v>
          </cell>
        </row>
        <row r="1407">
          <cell r="D1407" t="str">
            <v>B/SR/338/1819</v>
          </cell>
          <cell r="E1407">
            <v>43349</v>
          </cell>
          <cell r="F1407">
            <v>8850</v>
          </cell>
          <cell r="H1407" t="str">
            <v>Service</v>
          </cell>
        </row>
        <row r="1408">
          <cell r="D1408" t="str">
            <v>B/SR/342/1819</v>
          </cell>
          <cell r="E1408">
            <v>43349</v>
          </cell>
          <cell r="F1408">
            <v>3540</v>
          </cell>
          <cell r="H1408" t="str">
            <v>Service</v>
          </cell>
        </row>
        <row r="1409">
          <cell r="D1409" t="str">
            <v>Security Cheque Aga C Form</v>
          </cell>
          <cell r="E1409">
            <v>41729</v>
          </cell>
          <cell r="G1409">
            <v>60342</v>
          </cell>
        </row>
        <row r="1410">
          <cell r="D1410" t="str">
            <v>AIPL/BR/-3916-/1718</v>
          </cell>
          <cell r="E1410">
            <v>43095</v>
          </cell>
          <cell r="G1410">
            <v>1000000</v>
          </cell>
        </row>
        <row r="1411">
          <cell r="D1411" t="str">
            <v>B/BR/-1013-/1819</v>
          </cell>
          <cell r="E1411">
            <v>43252</v>
          </cell>
          <cell r="G1411">
            <v>1000000</v>
          </cell>
        </row>
        <row r="1412">
          <cell r="D1412" t="str">
            <v>AIPL/BR/-1625-/1718</v>
          </cell>
          <cell r="E1412">
            <v>42936</v>
          </cell>
          <cell r="F1412">
            <v>28</v>
          </cell>
        </row>
        <row r="1413">
          <cell r="D1413" t="str">
            <v>V/SR/167/1718</v>
          </cell>
          <cell r="E1413">
            <v>43117</v>
          </cell>
          <cell r="F1413">
            <v>14160</v>
          </cell>
          <cell r="H1413" t="str">
            <v>Service</v>
          </cell>
        </row>
        <row r="1414">
          <cell r="D1414" t="str">
            <v>V/SR/5/1819</v>
          </cell>
          <cell r="E1414">
            <v>43202</v>
          </cell>
          <cell r="F1414">
            <v>13806</v>
          </cell>
          <cell r="H1414" t="str">
            <v>Service</v>
          </cell>
        </row>
        <row r="1415">
          <cell r="D1415" t="str">
            <v>V/SR/1/1819</v>
          </cell>
          <cell r="E1415">
            <v>43202</v>
          </cell>
          <cell r="F1415">
            <v>23010</v>
          </cell>
          <cell r="H1415" t="str">
            <v>Service</v>
          </cell>
        </row>
        <row r="1416">
          <cell r="D1416" t="str">
            <v>TDS AMC/34/1516</v>
          </cell>
          <cell r="E1416">
            <v>42186</v>
          </cell>
          <cell r="G1416">
            <v>2280</v>
          </cell>
        </row>
        <row r="1417">
          <cell r="D1417" t="str">
            <v>Po No: KRS/AMADA/149/15-16</v>
          </cell>
          <cell r="E1417">
            <v>42199</v>
          </cell>
          <cell r="G1417">
            <v>50</v>
          </cell>
        </row>
        <row r="1418">
          <cell r="D1418" t="str">
            <v>B/BR/-1937-/1819</v>
          </cell>
          <cell r="E1418">
            <v>43308</v>
          </cell>
          <cell r="G1418">
            <v>16328</v>
          </cell>
        </row>
        <row r="1419">
          <cell r="D1419" t="str">
            <v>B/S/1347/1819</v>
          </cell>
          <cell r="E1419">
            <v>43309</v>
          </cell>
          <cell r="F1419">
            <v>16327.66</v>
          </cell>
          <cell r="H1419" t="str">
            <v>Sales</v>
          </cell>
        </row>
        <row r="1420">
          <cell r="D1420" t="str">
            <v>B/BR/-2562-/1819</v>
          </cell>
          <cell r="E1420">
            <v>43346</v>
          </cell>
          <cell r="G1420">
            <v>241476</v>
          </cell>
        </row>
        <row r="1421">
          <cell r="D1421" t="str">
            <v>B/BR/-2714-/1819</v>
          </cell>
          <cell r="E1421">
            <v>43355</v>
          </cell>
          <cell r="G1421">
            <v>5341</v>
          </cell>
        </row>
        <row r="1422">
          <cell r="D1422" t="str">
            <v>B/S/Mach/33/1819</v>
          </cell>
          <cell r="E1422">
            <v>43245</v>
          </cell>
          <cell r="F1422">
            <v>1409535.4</v>
          </cell>
          <cell r="H1422" t="str">
            <v>Machine</v>
          </cell>
        </row>
        <row r="1423">
          <cell r="D1423" t="str">
            <v>B/S/615/1819</v>
          </cell>
          <cell r="E1423">
            <v>43249</v>
          </cell>
          <cell r="F1423">
            <v>9648.86</v>
          </cell>
          <cell r="H1423" t="str">
            <v>Sales</v>
          </cell>
        </row>
        <row r="1424">
          <cell r="D1424" t="str">
            <v>B/S/613/1819</v>
          </cell>
          <cell r="E1424">
            <v>43249</v>
          </cell>
          <cell r="F1424">
            <v>410997.76000000001</v>
          </cell>
          <cell r="H1424" t="str">
            <v>Sales</v>
          </cell>
        </row>
        <row r="1425">
          <cell r="D1425" t="str">
            <v>P/SR/95/1819</v>
          </cell>
          <cell r="E1425">
            <v>43336</v>
          </cell>
          <cell r="F1425">
            <v>47790</v>
          </cell>
          <cell r="H1425" t="str">
            <v>Service</v>
          </cell>
        </row>
        <row r="1426">
          <cell r="D1426" t="str">
            <v>B/S/1846/1819</v>
          </cell>
          <cell r="E1426">
            <v>43354</v>
          </cell>
          <cell r="F1426">
            <v>30330.720000000001</v>
          </cell>
          <cell r="H1426" t="str">
            <v>Sales</v>
          </cell>
        </row>
        <row r="1427">
          <cell r="D1427" t="str">
            <v>P/SR/45/1718</v>
          </cell>
          <cell r="E1427">
            <v>43048</v>
          </cell>
          <cell r="F1427">
            <v>31152</v>
          </cell>
          <cell r="H1427" t="str">
            <v>Service</v>
          </cell>
        </row>
        <row r="1428">
          <cell r="D1428" t="str">
            <v>P/SR/63/1718</v>
          </cell>
          <cell r="E1428">
            <v>43073</v>
          </cell>
          <cell r="F1428">
            <v>70800</v>
          </cell>
          <cell r="H1428" t="str">
            <v>Service</v>
          </cell>
        </row>
        <row r="1429">
          <cell r="D1429" t="str">
            <v>P/SR/64/1718</v>
          </cell>
          <cell r="E1429">
            <v>43073</v>
          </cell>
          <cell r="F1429">
            <v>5310</v>
          </cell>
          <cell r="H1429" t="str">
            <v>Service</v>
          </cell>
        </row>
        <row r="1430">
          <cell r="D1430" t="str">
            <v>P/SR/168/1718</v>
          </cell>
          <cell r="E1430">
            <v>43153</v>
          </cell>
          <cell r="F1430">
            <v>120714</v>
          </cell>
          <cell r="H1430" t="str">
            <v>Service</v>
          </cell>
        </row>
        <row r="1431">
          <cell r="D1431" t="str">
            <v>P/SR/170/1718</v>
          </cell>
          <cell r="E1431">
            <v>43153</v>
          </cell>
          <cell r="F1431">
            <v>3540</v>
          </cell>
          <cell r="H1431" t="str">
            <v>Service</v>
          </cell>
        </row>
        <row r="1432">
          <cell r="D1432" t="str">
            <v>P/SR/179/1718</v>
          </cell>
          <cell r="E1432">
            <v>43174</v>
          </cell>
          <cell r="F1432">
            <v>12390</v>
          </cell>
          <cell r="H1432" t="str">
            <v>Service</v>
          </cell>
        </row>
        <row r="1433">
          <cell r="D1433" t="str">
            <v>P/SR/32/1819</v>
          </cell>
          <cell r="E1433">
            <v>43236</v>
          </cell>
          <cell r="F1433">
            <v>10620</v>
          </cell>
          <cell r="H1433" t="str">
            <v>Service</v>
          </cell>
        </row>
        <row r="1434">
          <cell r="D1434" t="str">
            <v>P/SR/103/1819</v>
          </cell>
          <cell r="E1434">
            <v>43360</v>
          </cell>
          <cell r="F1434">
            <v>9912</v>
          </cell>
          <cell r="H1434" t="str">
            <v>Service</v>
          </cell>
        </row>
        <row r="1435">
          <cell r="D1435" t="str">
            <v>B/JV/-2839-/1819</v>
          </cell>
          <cell r="E1435">
            <v>43364</v>
          </cell>
          <cell r="G1435">
            <v>5187</v>
          </cell>
        </row>
        <row r="1436">
          <cell r="D1436" t="str">
            <v>P/SR/114/1819</v>
          </cell>
          <cell r="E1436">
            <v>43364</v>
          </cell>
          <cell r="F1436">
            <v>3540</v>
          </cell>
          <cell r="H1436" t="str">
            <v>Service</v>
          </cell>
        </row>
        <row r="1437">
          <cell r="D1437" t="str">
            <v>B/SR/318/1718</v>
          </cell>
          <cell r="E1437">
            <v>43080</v>
          </cell>
          <cell r="F1437">
            <v>17700</v>
          </cell>
          <cell r="H1437" t="str">
            <v>Service</v>
          </cell>
        </row>
        <row r="1438">
          <cell r="D1438" t="str">
            <v>B/BR/-2740-/1819</v>
          </cell>
          <cell r="E1438">
            <v>43356</v>
          </cell>
          <cell r="G1438">
            <v>57628</v>
          </cell>
        </row>
        <row r="1439">
          <cell r="D1439" t="str">
            <v>B/BR/-2967-/1819</v>
          </cell>
          <cell r="E1439">
            <v>43370</v>
          </cell>
          <cell r="G1439">
            <v>19209</v>
          </cell>
        </row>
        <row r="1440">
          <cell r="D1440" t="str">
            <v>F/SR/132/1718</v>
          </cell>
          <cell r="E1440">
            <v>43036</v>
          </cell>
          <cell r="F1440">
            <v>23516.22</v>
          </cell>
          <cell r="H1440" t="str">
            <v>Service</v>
          </cell>
        </row>
        <row r="1441">
          <cell r="D1441" t="str">
            <v>F/SR/475/1718</v>
          </cell>
          <cell r="E1441">
            <v>43143</v>
          </cell>
          <cell r="F1441">
            <v>9723.2000000000007</v>
          </cell>
          <cell r="H1441" t="str">
            <v>Service</v>
          </cell>
        </row>
        <row r="1442">
          <cell r="D1442" t="str">
            <v>B/BR/-2618-/1819</v>
          </cell>
          <cell r="E1442">
            <v>43349</v>
          </cell>
          <cell r="G1442">
            <v>3631</v>
          </cell>
        </row>
        <row r="1443">
          <cell r="D1443">
            <v>1858</v>
          </cell>
          <cell r="E1443">
            <v>41729</v>
          </cell>
          <cell r="G1443">
            <v>6990.64</v>
          </cell>
        </row>
        <row r="1444">
          <cell r="D1444" t="str">
            <v>AIPL/BR/-1212-/1718</v>
          </cell>
          <cell r="E1444">
            <v>42908</v>
          </cell>
          <cell r="G1444">
            <v>2499.5300000000002</v>
          </cell>
        </row>
        <row r="1445">
          <cell r="D1445" t="str">
            <v>AIPL/SS/TC/1984/14-15</v>
          </cell>
          <cell r="E1445">
            <v>42038</v>
          </cell>
          <cell r="F1445">
            <v>43803</v>
          </cell>
          <cell r="H1445" t="str">
            <v>Sales</v>
          </cell>
        </row>
        <row r="1446">
          <cell r="D1446" t="str">
            <v>AIPL/SS/TC/1985/14-15</v>
          </cell>
          <cell r="E1446">
            <v>42038</v>
          </cell>
          <cell r="F1446">
            <v>33532</v>
          </cell>
          <cell r="H1446" t="str">
            <v>Sales</v>
          </cell>
        </row>
        <row r="1447">
          <cell r="D1447" t="str">
            <v>AIPL/P/212/1617</v>
          </cell>
          <cell r="E1447">
            <v>42819</v>
          </cell>
          <cell r="F1447">
            <v>2543</v>
          </cell>
          <cell r="H1447" t="str">
            <v>service</v>
          </cell>
        </row>
        <row r="1448">
          <cell r="D1448" t="str">
            <v>P/SR/38/1718</v>
          </cell>
          <cell r="E1448">
            <v>42997</v>
          </cell>
          <cell r="F1448">
            <v>65867.600000000006</v>
          </cell>
          <cell r="H1448" t="str">
            <v>Service</v>
          </cell>
        </row>
        <row r="1449">
          <cell r="D1449" t="str">
            <v>B/S/1201/1718</v>
          </cell>
          <cell r="E1449">
            <v>43034</v>
          </cell>
          <cell r="F1449">
            <v>17979.66</v>
          </cell>
          <cell r="H1449" t="str">
            <v>Sales</v>
          </cell>
        </row>
        <row r="1450">
          <cell r="D1450" t="str">
            <v>P/SR/46/1718</v>
          </cell>
          <cell r="E1450">
            <v>43073</v>
          </cell>
          <cell r="F1450">
            <v>2168.4</v>
          </cell>
          <cell r="H1450" t="str">
            <v>Service</v>
          </cell>
        </row>
        <row r="1451">
          <cell r="D1451" t="str">
            <v>B/S/998/1819</v>
          </cell>
          <cell r="E1451">
            <v>43280</v>
          </cell>
          <cell r="F1451">
            <v>23.6</v>
          </cell>
          <cell r="H1451" t="str">
            <v>Sales</v>
          </cell>
        </row>
        <row r="1452">
          <cell r="D1452" t="str">
            <v>P/SR/63/1819</v>
          </cell>
          <cell r="E1452">
            <v>43292</v>
          </cell>
          <cell r="F1452">
            <v>20355</v>
          </cell>
          <cell r="H1452" t="str">
            <v>Service</v>
          </cell>
        </row>
        <row r="1453">
          <cell r="D1453" t="str">
            <v>B/S/1662/1819</v>
          </cell>
          <cell r="E1453">
            <v>43341</v>
          </cell>
          <cell r="F1453">
            <v>31694.799999999999</v>
          </cell>
          <cell r="H1453" t="str">
            <v>Sales</v>
          </cell>
        </row>
        <row r="1454">
          <cell r="D1454" t="str">
            <v>B/S/1858/1819</v>
          </cell>
          <cell r="E1454">
            <v>43354</v>
          </cell>
          <cell r="F1454">
            <v>226470.32</v>
          </cell>
          <cell r="H1454" t="str">
            <v>Sales</v>
          </cell>
        </row>
        <row r="1455">
          <cell r="D1455" t="str">
            <v>P/SR/102/1819</v>
          </cell>
          <cell r="E1455">
            <v>43360</v>
          </cell>
          <cell r="F1455">
            <v>21358</v>
          </cell>
          <cell r="H1455" t="str">
            <v>Service</v>
          </cell>
        </row>
        <row r="1456">
          <cell r="D1456" t="str">
            <v>B/S/2071/1819</v>
          </cell>
          <cell r="E1456">
            <v>43371</v>
          </cell>
          <cell r="F1456">
            <v>410997.76000000001</v>
          </cell>
          <cell r="H1456" t="str">
            <v>Sales</v>
          </cell>
        </row>
        <row r="1457">
          <cell r="D1457" t="str">
            <v>AIPL/TC/255/1718</v>
          </cell>
          <cell r="E1457">
            <v>42858</v>
          </cell>
          <cell r="F1457">
            <v>3837.47</v>
          </cell>
          <cell r="H1457" t="str">
            <v>Sales</v>
          </cell>
        </row>
        <row r="1458">
          <cell r="D1458" t="str">
            <v>AIPL/TC/274/1718</v>
          </cell>
          <cell r="E1458">
            <v>42859</v>
          </cell>
          <cell r="F1458">
            <v>7456</v>
          </cell>
          <cell r="H1458" t="str">
            <v>Sales</v>
          </cell>
        </row>
        <row r="1459">
          <cell r="D1459" t="str">
            <v>AIPL/TC/345/1718</v>
          </cell>
          <cell r="E1459">
            <v>42872</v>
          </cell>
          <cell r="F1459">
            <v>23186</v>
          </cell>
          <cell r="H1459" t="str">
            <v>Sales</v>
          </cell>
        </row>
        <row r="1460">
          <cell r="D1460" t="str">
            <v>AIPL/TC/446/1718</v>
          </cell>
          <cell r="E1460">
            <v>42880</v>
          </cell>
          <cell r="F1460">
            <v>5102</v>
          </cell>
          <cell r="H1460" t="str">
            <v>Sales</v>
          </cell>
        </row>
        <row r="1461">
          <cell r="D1461" t="str">
            <v>B/SR/296/1718</v>
          </cell>
          <cell r="E1461">
            <v>43070</v>
          </cell>
          <cell r="F1461">
            <v>17700</v>
          </cell>
          <cell r="H1461" t="str">
            <v>Service</v>
          </cell>
        </row>
        <row r="1462">
          <cell r="D1462" t="str">
            <v>B/SR/220/1819</v>
          </cell>
          <cell r="E1462">
            <v>43284</v>
          </cell>
          <cell r="F1462">
            <v>5310</v>
          </cell>
          <cell r="H1462" t="str">
            <v>Service</v>
          </cell>
        </row>
        <row r="1463">
          <cell r="D1463" t="str">
            <v>B/S/1353/1819</v>
          </cell>
          <cell r="E1463">
            <v>43311</v>
          </cell>
          <cell r="F1463">
            <v>300</v>
          </cell>
          <cell r="H1463" t="str">
            <v>Sales</v>
          </cell>
        </row>
        <row r="1464">
          <cell r="D1464" t="str">
            <v>B/S/1727/1819</v>
          </cell>
          <cell r="E1464">
            <v>43346</v>
          </cell>
          <cell r="F1464">
            <v>239157.68</v>
          </cell>
          <cell r="H1464" t="str">
            <v>Sales</v>
          </cell>
        </row>
        <row r="1465">
          <cell r="D1465" t="str">
            <v>B/S/1780/1819</v>
          </cell>
          <cell r="E1465">
            <v>43348</v>
          </cell>
          <cell r="F1465">
            <v>460177.34</v>
          </cell>
          <cell r="H1465" t="str">
            <v>Sales</v>
          </cell>
        </row>
        <row r="1466">
          <cell r="D1466" t="str">
            <v>B/S/2119/1819</v>
          </cell>
          <cell r="E1466">
            <v>43374</v>
          </cell>
          <cell r="F1466">
            <v>192104</v>
          </cell>
          <cell r="H1466" t="str">
            <v>Sales</v>
          </cell>
        </row>
        <row r="1467">
          <cell r="D1467" t="str">
            <v>B/JV/-2843-/1819</v>
          </cell>
          <cell r="E1467">
            <v>43364</v>
          </cell>
          <cell r="G1467">
            <v>2735</v>
          </cell>
        </row>
        <row r="1468">
          <cell r="D1468" t="str">
            <v>4989/13-14</v>
          </cell>
          <cell r="E1468">
            <v>41729</v>
          </cell>
          <cell r="G1468">
            <v>4200</v>
          </cell>
        </row>
        <row r="1469">
          <cell r="D1469" t="str">
            <v>V/AMC/8/1819</v>
          </cell>
          <cell r="E1469">
            <v>43298</v>
          </cell>
          <cell r="F1469">
            <v>108800</v>
          </cell>
          <cell r="H1469" t="str">
            <v>Service</v>
          </cell>
        </row>
        <row r="1470">
          <cell r="D1470" t="str">
            <v>B/CR/-41-/1819</v>
          </cell>
          <cell r="E1470">
            <v>43322</v>
          </cell>
          <cell r="G1470">
            <v>205932</v>
          </cell>
        </row>
        <row r="1471">
          <cell r="D1471" t="str">
            <v>B/BR/-2745-/1819</v>
          </cell>
          <cell r="E1471">
            <v>43357</v>
          </cell>
          <cell r="G1471">
            <v>282037</v>
          </cell>
        </row>
        <row r="1472">
          <cell r="D1472" t="str">
            <v>B/JV/-2806-/1819</v>
          </cell>
          <cell r="E1472">
            <v>43363</v>
          </cell>
          <cell r="G1472">
            <v>35427.800000000003</v>
          </cell>
        </row>
        <row r="1473">
          <cell r="D1473" t="str">
            <v>PO NO K/S/1210/10</v>
          </cell>
          <cell r="E1473">
            <v>41729</v>
          </cell>
          <cell r="G1473">
            <v>659</v>
          </cell>
        </row>
        <row r="1474">
          <cell r="D1474" t="str">
            <v>AIPL/TC/2244/16-17</v>
          </cell>
          <cell r="E1474">
            <v>42739</v>
          </cell>
          <cell r="F1474">
            <v>252342</v>
          </cell>
          <cell r="H1474" t="str">
            <v>Sales</v>
          </cell>
        </row>
        <row r="1475">
          <cell r="D1475" t="str">
            <v>AIPL/TC/CN/117/16-17</v>
          </cell>
          <cell r="E1475">
            <v>42797</v>
          </cell>
          <cell r="G1475">
            <v>102949.47</v>
          </cell>
        </row>
        <row r="1476">
          <cell r="D1476" t="str">
            <v>B/S/314/1718</v>
          </cell>
          <cell r="E1476">
            <v>42958</v>
          </cell>
          <cell r="F1476">
            <v>44575.8</v>
          </cell>
          <cell r="H1476" t="str">
            <v>Sales</v>
          </cell>
        </row>
        <row r="1477">
          <cell r="D1477" t="str">
            <v>B/S/1896/1718</v>
          </cell>
          <cell r="E1477">
            <v>43096</v>
          </cell>
          <cell r="F1477">
            <v>62997.97</v>
          </cell>
          <cell r="H1477" t="str">
            <v>Sales</v>
          </cell>
        </row>
        <row r="1478">
          <cell r="D1478" t="str">
            <v>AIPL/BR/-5224-/1718</v>
          </cell>
          <cell r="E1478">
            <v>43167</v>
          </cell>
          <cell r="G1478">
            <v>913.66</v>
          </cell>
        </row>
        <row r="1479">
          <cell r="D1479" t="str">
            <v>CH/AMC/3/1819</v>
          </cell>
          <cell r="E1479">
            <v>43309</v>
          </cell>
          <cell r="F1479">
            <v>117998.82</v>
          </cell>
          <cell r="H1479" t="str">
            <v>Service</v>
          </cell>
        </row>
        <row r="1480">
          <cell r="D1480" t="str">
            <v>CH/AMC/5/1819</v>
          </cell>
          <cell r="E1480">
            <v>43326</v>
          </cell>
          <cell r="F1480">
            <v>118000</v>
          </cell>
          <cell r="H1480" t="str">
            <v>Service</v>
          </cell>
        </row>
        <row r="1481">
          <cell r="D1481" t="str">
            <v>B/S/1704/1819</v>
          </cell>
          <cell r="E1481">
            <v>43343</v>
          </cell>
          <cell r="F1481">
            <v>3193.73</v>
          </cell>
          <cell r="H1481" t="str">
            <v>Sales</v>
          </cell>
        </row>
        <row r="1482">
          <cell r="D1482" t="str">
            <v>B/S/1838/1819</v>
          </cell>
          <cell r="E1482">
            <v>43354</v>
          </cell>
          <cell r="F1482">
            <v>162946.32999999999</v>
          </cell>
          <cell r="H1482" t="str">
            <v>Sales</v>
          </cell>
        </row>
        <row r="1483">
          <cell r="D1483" t="str">
            <v>B/S/Mach/122/1819</v>
          </cell>
          <cell r="E1483">
            <v>43364</v>
          </cell>
          <cell r="F1483">
            <v>10148000</v>
          </cell>
          <cell r="H1483" t="str">
            <v>Machine</v>
          </cell>
        </row>
        <row r="1484">
          <cell r="D1484" t="str">
            <v>Po No: PO2752</v>
          </cell>
          <cell r="E1484">
            <v>42818</v>
          </cell>
          <cell r="G1484">
            <v>707</v>
          </cell>
        </row>
        <row r="1485">
          <cell r="D1485" t="str">
            <v>F/SR/378/1819</v>
          </cell>
          <cell r="E1485">
            <v>43363</v>
          </cell>
          <cell r="F1485">
            <v>5310</v>
          </cell>
          <cell r="H1485" t="str">
            <v>Service</v>
          </cell>
        </row>
        <row r="1486">
          <cell r="D1486" t="str">
            <v>AIPL/Ser/550/1718/475</v>
          </cell>
          <cell r="E1486">
            <v>42900</v>
          </cell>
          <cell r="F1486">
            <v>3450</v>
          </cell>
          <cell r="H1486" t="e">
            <v>#N/A</v>
          </cell>
        </row>
        <row r="1487">
          <cell r="D1487" t="str">
            <v>F/SR/425/1718</v>
          </cell>
          <cell r="E1487">
            <v>43125</v>
          </cell>
          <cell r="F1487">
            <v>3540</v>
          </cell>
          <cell r="H1487" t="str">
            <v>Service</v>
          </cell>
        </row>
        <row r="1488">
          <cell r="D1488" t="str">
            <v>F/SR/476/1718</v>
          </cell>
          <cell r="E1488">
            <v>43143</v>
          </cell>
          <cell r="F1488">
            <v>6195</v>
          </cell>
          <cell r="H1488" t="str">
            <v>Service</v>
          </cell>
        </row>
        <row r="1489">
          <cell r="D1489" t="str">
            <v>F/SR/546/1718</v>
          </cell>
          <cell r="E1489">
            <v>43187</v>
          </cell>
          <cell r="F1489">
            <v>17700</v>
          </cell>
          <cell r="H1489" t="str">
            <v>Service</v>
          </cell>
        </row>
        <row r="1490">
          <cell r="D1490" t="str">
            <v>F/SR/547/1718</v>
          </cell>
          <cell r="E1490">
            <v>43187</v>
          </cell>
          <cell r="F1490">
            <v>7080</v>
          </cell>
          <cell r="H1490" t="str">
            <v>Service</v>
          </cell>
        </row>
        <row r="1491">
          <cell r="D1491" t="str">
            <v>F/SR/548/1718</v>
          </cell>
          <cell r="E1491">
            <v>43188</v>
          </cell>
          <cell r="F1491">
            <v>8496</v>
          </cell>
          <cell r="H1491" t="str">
            <v>Service</v>
          </cell>
        </row>
        <row r="1492">
          <cell r="D1492" t="str">
            <v>B/BR/-493-/1819</v>
          </cell>
          <cell r="E1492">
            <v>43217</v>
          </cell>
          <cell r="G1492">
            <v>1018</v>
          </cell>
        </row>
        <row r="1493">
          <cell r="D1493" t="str">
            <v>B/S/1463/1819</v>
          </cell>
          <cell r="E1493">
            <v>43319</v>
          </cell>
          <cell r="F1493">
            <v>2647.92</v>
          </cell>
          <cell r="H1493" t="str">
            <v>Sales</v>
          </cell>
        </row>
        <row r="1494">
          <cell r="D1494" t="str">
            <v>B/S/1515/1819</v>
          </cell>
          <cell r="E1494">
            <v>43322</v>
          </cell>
          <cell r="F1494">
            <v>697940.5</v>
          </cell>
          <cell r="H1494" t="str">
            <v>Sales</v>
          </cell>
        </row>
        <row r="1495">
          <cell r="D1495" t="str">
            <v>F/SR/290/1819</v>
          </cell>
          <cell r="E1495">
            <v>43336</v>
          </cell>
          <cell r="F1495">
            <v>5310</v>
          </cell>
          <cell r="H1495" t="str">
            <v>Service</v>
          </cell>
        </row>
        <row r="1496">
          <cell r="D1496" t="str">
            <v>F/SR/311/1819</v>
          </cell>
          <cell r="E1496">
            <v>43337</v>
          </cell>
          <cell r="F1496">
            <v>8850</v>
          </cell>
          <cell r="H1496" t="str">
            <v>Service</v>
          </cell>
        </row>
        <row r="1497">
          <cell r="D1497" t="str">
            <v>B/S/1865/1819</v>
          </cell>
          <cell r="E1497">
            <v>43354</v>
          </cell>
          <cell r="F1497">
            <v>22868.400000000001</v>
          </cell>
          <cell r="H1497" t="str">
            <v>Sales</v>
          </cell>
        </row>
        <row r="1498">
          <cell r="D1498" t="str">
            <v>B/S/1902/1819</v>
          </cell>
          <cell r="E1498">
            <v>43355</v>
          </cell>
          <cell r="F1498">
            <v>18248.7</v>
          </cell>
          <cell r="H1498" t="str">
            <v>Sales</v>
          </cell>
        </row>
        <row r="1499">
          <cell r="D1499" t="str">
            <v>B/S/1955/1819</v>
          </cell>
          <cell r="E1499">
            <v>43362</v>
          </cell>
          <cell r="F1499">
            <v>123900</v>
          </cell>
          <cell r="H1499" t="str">
            <v>Sales</v>
          </cell>
        </row>
        <row r="1500">
          <cell r="D1500" t="str">
            <v>B/S/1969/1819</v>
          </cell>
          <cell r="E1500">
            <v>43363</v>
          </cell>
          <cell r="F1500">
            <v>17110</v>
          </cell>
          <cell r="H1500" t="str">
            <v>Sales</v>
          </cell>
        </row>
        <row r="1501">
          <cell r="D1501" t="str">
            <v>F/SR/393/1819</v>
          </cell>
          <cell r="E1501">
            <v>43363</v>
          </cell>
          <cell r="F1501">
            <v>7080</v>
          </cell>
          <cell r="H1501" t="str">
            <v>Service</v>
          </cell>
        </row>
        <row r="1502">
          <cell r="D1502" t="str">
            <v>F/SR/394/1819</v>
          </cell>
          <cell r="E1502">
            <v>43363</v>
          </cell>
          <cell r="F1502">
            <v>10620</v>
          </cell>
          <cell r="H1502" t="str">
            <v>Service</v>
          </cell>
        </row>
        <row r="1503">
          <cell r="D1503" t="str">
            <v>F/SR/397/1819</v>
          </cell>
          <cell r="E1503">
            <v>43368</v>
          </cell>
          <cell r="F1503">
            <v>3540</v>
          </cell>
          <cell r="H1503" t="str">
            <v>Service</v>
          </cell>
        </row>
        <row r="1504">
          <cell r="D1504" t="str">
            <v>AIPL/BR/-1662-/1718</v>
          </cell>
          <cell r="E1504">
            <v>42937</v>
          </cell>
          <cell r="G1504">
            <v>1036</v>
          </cell>
        </row>
        <row r="1505">
          <cell r="D1505" t="str">
            <v>AIPL/BR/-4946-/1718</v>
          </cell>
          <cell r="E1505">
            <v>43154</v>
          </cell>
          <cell r="G1505">
            <v>14500</v>
          </cell>
        </row>
        <row r="1506">
          <cell r="D1506" t="str">
            <v>B/SR/509/1718</v>
          </cell>
          <cell r="E1506">
            <v>43165</v>
          </cell>
          <cell r="F1506">
            <v>5310</v>
          </cell>
          <cell r="H1506" t="str">
            <v>Service</v>
          </cell>
        </row>
        <row r="1507">
          <cell r="D1507" t="str">
            <v>B/SR/57/1819</v>
          </cell>
          <cell r="E1507">
            <v>43222</v>
          </cell>
          <cell r="F1507">
            <v>3540</v>
          </cell>
          <cell r="H1507" t="str">
            <v>Service</v>
          </cell>
        </row>
        <row r="1508">
          <cell r="D1508" t="str">
            <v>Po No: Po-1516/1283, Dt29.03.16</v>
          </cell>
          <cell r="E1508">
            <v>42608</v>
          </cell>
          <cell r="G1508">
            <v>500000</v>
          </cell>
        </row>
        <row r="1509">
          <cell r="D1509" t="str">
            <v>F/SR/17/1819</v>
          </cell>
          <cell r="E1509">
            <v>43208</v>
          </cell>
          <cell r="F1509">
            <v>3538.82</v>
          </cell>
          <cell r="H1509" t="str">
            <v>Service</v>
          </cell>
        </row>
        <row r="1510">
          <cell r="D1510" t="str">
            <v>F/SR/73/1819</v>
          </cell>
          <cell r="E1510">
            <v>43230</v>
          </cell>
          <cell r="F1510">
            <v>7080</v>
          </cell>
          <cell r="H1510" t="str">
            <v>Service</v>
          </cell>
        </row>
        <row r="1511">
          <cell r="D1511" t="str">
            <v>F/SR/262/1819</v>
          </cell>
          <cell r="E1511">
            <v>43322</v>
          </cell>
          <cell r="F1511">
            <v>23364</v>
          </cell>
          <cell r="H1511" t="str">
            <v>Service</v>
          </cell>
        </row>
        <row r="1512">
          <cell r="D1512" t="str">
            <v>F/SR/256/1819</v>
          </cell>
          <cell r="E1512">
            <v>43322</v>
          </cell>
          <cell r="F1512">
            <v>3540</v>
          </cell>
          <cell r="H1512" t="str">
            <v>Service</v>
          </cell>
        </row>
        <row r="1513">
          <cell r="D1513" t="str">
            <v>F/SR/360/1819</v>
          </cell>
          <cell r="E1513">
            <v>43363</v>
          </cell>
          <cell r="F1513">
            <v>3540</v>
          </cell>
          <cell r="H1513" t="str">
            <v>Service</v>
          </cell>
        </row>
        <row r="1514">
          <cell r="D1514" t="str">
            <v>V/SR/65/1819</v>
          </cell>
          <cell r="E1514">
            <v>43280</v>
          </cell>
          <cell r="F1514">
            <v>17700</v>
          </cell>
          <cell r="H1514" t="str">
            <v>Service</v>
          </cell>
        </row>
        <row r="1515">
          <cell r="D1515" t="str">
            <v>V/SR/72/1819</v>
          </cell>
          <cell r="E1515">
            <v>43280</v>
          </cell>
          <cell r="F1515">
            <v>11328</v>
          </cell>
          <cell r="H1515" t="str">
            <v>Service</v>
          </cell>
        </row>
        <row r="1516">
          <cell r="D1516" t="str">
            <v>AIPL/P/173/1415</v>
          </cell>
          <cell r="E1516">
            <v>42053</v>
          </cell>
          <cell r="F1516">
            <v>19481</v>
          </cell>
          <cell r="H1516" t="str">
            <v>service</v>
          </cell>
        </row>
        <row r="1517">
          <cell r="D1517" t="str">
            <v>AIPL/P/142/1617</v>
          </cell>
          <cell r="E1517">
            <v>42711</v>
          </cell>
          <cell r="F1517">
            <v>21390</v>
          </cell>
          <cell r="H1517" t="str">
            <v>service</v>
          </cell>
        </row>
        <row r="1518">
          <cell r="D1518" t="str">
            <v>AIPL/S/1056/1314</v>
          </cell>
          <cell r="E1518">
            <v>41729</v>
          </cell>
          <cell r="F1518">
            <v>11236</v>
          </cell>
          <cell r="H1518" t="str">
            <v>Sales</v>
          </cell>
        </row>
        <row r="1519">
          <cell r="D1519" t="str">
            <v>B/SR/144/1718</v>
          </cell>
          <cell r="E1519">
            <v>43034</v>
          </cell>
          <cell r="F1519">
            <v>22200</v>
          </cell>
          <cell r="H1519" t="str">
            <v>Service</v>
          </cell>
        </row>
        <row r="1520">
          <cell r="D1520" t="str">
            <v>AIPL/TC/2052/16-17- C Form 3Q</v>
          </cell>
          <cell r="E1520">
            <v>42723</v>
          </cell>
          <cell r="G1520">
            <v>4370</v>
          </cell>
        </row>
        <row r="1521">
          <cell r="D1521" t="str">
            <v>AIPL/BR/-1945-/1718</v>
          </cell>
          <cell r="E1521">
            <v>42956</v>
          </cell>
          <cell r="G1521">
            <v>5015</v>
          </cell>
        </row>
        <row r="1522">
          <cell r="D1522" t="str">
            <v>B/SR/530/1718</v>
          </cell>
          <cell r="E1522">
            <v>43171</v>
          </cell>
          <cell r="F1522">
            <v>3540</v>
          </cell>
          <cell r="H1522" t="str">
            <v>Service</v>
          </cell>
        </row>
        <row r="1523">
          <cell r="D1523" t="str">
            <v>AIPL/SS/TC/1106/14-15- C Form Q2</v>
          </cell>
          <cell r="E1523">
            <v>42243</v>
          </cell>
          <cell r="G1523">
            <v>9660</v>
          </cell>
        </row>
        <row r="1524">
          <cell r="D1524" t="str">
            <v>AIPL/CEX/21/1718</v>
          </cell>
          <cell r="E1524">
            <v>42885</v>
          </cell>
          <cell r="F1524">
            <v>27792.2</v>
          </cell>
          <cell r="H1524" t="str">
            <v>Machine</v>
          </cell>
        </row>
        <row r="1525">
          <cell r="D1525" t="str">
            <v>CB/SR/43/1819</v>
          </cell>
          <cell r="E1525">
            <v>43343</v>
          </cell>
          <cell r="F1525">
            <v>20355</v>
          </cell>
          <cell r="H1525" t="str">
            <v>Service</v>
          </cell>
        </row>
        <row r="1526">
          <cell r="D1526" t="str">
            <v>CB/SR/50/1819</v>
          </cell>
          <cell r="E1526">
            <v>43344</v>
          </cell>
          <cell r="F1526">
            <v>3662.72</v>
          </cell>
          <cell r="H1526" t="str">
            <v>Service</v>
          </cell>
        </row>
        <row r="1527">
          <cell r="D1527" t="str">
            <v>Unadjustable Debit</v>
          </cell>
          <cell r="E1527">
            <v>42613</v>
          </cell>
          <cell r="F1527">
            <v>3480</v>
          </cell>
          <cell r="H1527" t="str">
            <v>Service</v>
          </cell>
        </row>
        <row r="1528">
          <cell r="D1528" t="str">
            <v>AIPL/Ser/180/1718</v>
          </cell>
          <cell r="E1528">
            <v>42867</v>
          </cell>
          <cell r="F1528">
            <v>25300</v>
          </cell>
          <cell r="H1528" t="str">
            <v>Service</v>
          </cell>
        </row>
        <row r="1529">
          <cell r="D1529" t="str">
            <v>AIPL/TC/425/1718</v>
          </cell>
          <cell r="E1529">
            <v>42877</v>
          </cell>
          <cell r="F1529">
            <v>33541.68</v>
          </cell>
          <cell r="H1529" t="str">
            <v>Sales</v>
          </cell>
        </row>
        <row r="1530">
          <cell r="D1530" t="str">
            <v>AIPL/Ser/747/1718</v>
          </cell>
          <cell r="E1530">
            <v>42914</v>
          </cell>
          <cell r="F1530">
            <v>22080</v>
          </cell>
          <cell r="H1530" t="str">
            <v>Service</v>
          </cell>
        </row>
        <row r="1531">
          <cell r="D1531" t="str">
            <v>P/SR/85/1718</v>
          </cell>
          <cell r="E1531">
            <v>43073</v>
          </cell>
          <cell r="F1531">
            <v>1197</v>
          </cell>
          <cell r="H1531" t="str">
            <v>Service</v>
          </cell>
        </row>
        <row r="1532">
          <cell r="D1532" t="str">
            <v>B/S/1149/1819</v>
          </cell>
          <cell r="E1532">
            <v>43293</v>
          </cell>
          <cell r="F1532">
            <v>2246.7199999999998</v>
          </cell>
          <cell r="H1532" t="str">
            <v>Sales</v>
          </cell>
        </row>
        <row r="1533">
          <cell r="D1533" t="str">
            <v>B/S/1159/1819</v>
          </cell>
          <cell r="E1533">
            <v>43294</v>
          </cell>
          <cell r="F1533">
            <v>839567.64</v>
          </cell>
          <cell r="H1533" t="str">
            <v>Sales</v>
          </cell>
        </row>
        <row r="1534">
          <cell r="D1534" t="str">
            <v>B/S/1579/1819</v>
          </cell>
          <cell r="E1534">
            <v>43333</v>
          </cell>
          <cell r="F1534">
            <v>84070.28</v>
          </cell>
          <cell r="H1534" t="str">
            <v>Sales</v>
          </cell>
        </row>
        <row r="1535">
          <cell r="D1535" t="str">
            <v>B/S/1717/1819</v>
          </cell>
          <cell r="E1535">
            <v>43346</v>
          </cell>
          <cell r="F1535">
            <v>20744.400000000001</v>
          </cell>
          <cell r="H1535" t="str">
            <v>Sales</v>
          </cell>
        </row>
        <row r="1536">
          <cell r="D1536" t="str">
            <v>B/JV/-2298-/1819</v>
          </cell>
          <cell r="E1536">
            <v>43337</v>
          </cell>
          <cell r="G1536">
            <v>279336</v>
          </cell>
        </row>
        <row r="1537">
          <cell r="D1537" t="str">
            <v>1009 Mumbai</v>
          </cell>
          <cell r="E1537">
            <v>42242</v>
          </cell>
          <cell r="G1537">
            <v>2971</v>
          </cell>
        </row>
        <row r="1538">
          <cell r="D1538" t="str">
            <v>B/JV/-2835-/1819</v>
          </cell>
          <cell r="E1538">
            <v>43364</v>
          </cell>
          <cell r="F1538">
            <v>7297</v>
          </cell>
        </row>
        <row r="1539">
          <cell r="D1539" t="str">
            <v>AIPL/TC/JV/2701/16-17</v>
          </cell>
          <cell r="E1539">
            <v>42614</v>
          </cell>
          <cell r="G1539">
            <v>6870</v>
          </cell>
        </row>
        <row r="1540">
          <cell r="D1540" t="str">
            <v>AIPL/M/156/1617</v>
          </cell>
          <cell r="E1540">
            <v>42709</v>
          </cell>
          <cell r="F1540">
            <v>20700</v>
          </cell>
          <cell r="H1540" t="str">
            <v>Service</v>
          </cell>
        </row>
        <row r="1541">
          <cell r="D1541" t="str">
            <v>B/JV/-2835-/1819</v>
          </cell>
          <cell r="E1541">
            <v>43364</v>
          </cell>
          <cell r="G1541">
            <v>13830</v>
          </cell>
        </row>
        <row r="1542">
          <cell r="D1542" t="str">
            <v>LKI/AMIPL/SEP/2012-13/02</v>
          </cell>
          <cell r="E1542">
            <v>41729</v>
          </cell>
          <cell r="G1542">
            <v>756</v>
          </cell>
        </row>
        <row r="1543">
          <cell r="D1543" t="str">
            <v>AIPL/TC/865/16-17- C Form 2Q</v>
          </cell>
          <cell r="E1543">
            <v>42569</v>
          </cell>
          <cell r="G1543">
            <v>739</v>
          </cell>
        </row>
        <row r="1544">
          <cell r="D1544" t="str">
            <v>AIPL/TC/DN/75/16-17-Stamp Duty</v>
          </cell>
          <cell r="E1544">
            <v>42760</v>
          </cell>
          <cell r="F1544">
            <v>18270</v>
          </cell>
          <cell r="H1544" t="str">
            <v>Debit Note</v>
          </cell>
        </row>
        <row r="1545">
          <cell r="D1545" t="str">
            <v>AIPL/TC/DN/91/16-17-Transportation</v>
          </cell>
          <cell r="E1545">
            <v>42794</v>
          </cell>
          <cell r="F1545">
            <v>62150</v>
          </cell>
          <cell r="H1545" t="str">
            <v>Debit Note</v>
          </cell>
        </row>
        <row r="1546">
          <cell r="D1546" t="str">
            <v>P/SR/66/1718</v>
          </cell>
          <cell r="E1546">
            <v>43073</v>
          </cell>
          <cell r="F1546">
            <v>26550</v>
          </cell>
          <cell r="H1546" t="str">
            <v>Service</v>
          </cell>
        </row>
        <row r="1547">
          <cell r="D1547" t="str">
            <v>B/BR/-1889-/1819</v>
          </cell>
          <cell r="E1547">
            <v>43306</v>
          </cell>
          <cell r="G1547">
            <v>179512</v>
          </cell>
        </row>
        <row r="1548">
          <cell r="D1548" t="str">
            <v>AIPL/TC/DN/60/15-16</v>
          </cell>
          <cell r="E1548">
            <v>42338</v>
          </cell>
          <cell r="F1548">
            <v>23528</v>
          </cell>
          <cell r="H1548" t="str">
            <v>Debit Note</v>
          </cell>
        </row>
        <row r="1549">
          <cell r="D1549" t="str">
            <v>AIPL/BR/-1506-/1718</v>
          </cell>
          <cell r="E1549">
            <v>42930</v>
          </cell>
          <cell r="G1549">
            <v>618</v>
          </cell>
        </row>
        <row r="1550">
          <cell r="D1550" t="str">
            <v>AIPL/OPB/-27-/1819</v>
          </cell>
          <cell r="E1550">
            <v>43190</v>
          </cell>
          <cell r="G1550">
            <v>304</v>
          </cell>
        </row>
        <row r="1551">
          <cell r="D1551" t="str">
            <v>H/SR/5/1819</v>
          </cell>
          <cell r="E1551">
            <v>43199</v>
          </cell>
          <cell r="F1551">
            <v>3540</v>
          </cell>
          <cell r="H1551" t="str">
            <v>Service</v>
          </cell>
        </row>
        <row r="1552">
          <cell r="D1552" t="str">
            <v>H/SR/4/1819</v>
          </cell>
          <cell r="E1552">
            <v>43199</v>
          </cell>
          <cell r="F1552">
            <v>3540</v>
          </cell>
          <cell r="H1552" t="str">
            <v>Service</v>
          </cell>
        </row>
        <row r="1553">
          <cell r="D1553" t="str">
            <v>H/SR/29/1819</v>
          </cell>
          <cell r="E1553">
            <v>43243</v>
          </cell>
          <cell r="F1553">
            <v>3540</v>
          </cell>
          <cell r="H1553" t="str">
            <v>Service</v>
          </cell>
        </row>
        <row r="1554">
          <cell r="D1554" t="str">
            <v>B/S/Mach/75/1819</v>
          </cell>
          <cell r="E1554">
            <v>43311</v>
          </cell>
          <cell r="F1554">
            <v>9000000</v>
          </cell>
          <cell r="H1554" t="str">
            <v>Machine</v>
          </cell>
        </row>
        <row r="1555">
          <cell r="D1555" t="str">
            <v>TDS As Per 26 AS 16-17</v>
          </cell>
          <cell r="E1555">
            <v>42766</v>
          </cell>
          <cell r="G1555">
            <v>3648</v>
          </cell>
        </row>
        <row r="1556">
          <cell r="D1556" t="str">
            <v>AIPL/D/447/1617</v>
          </cell>
          <cell r="E1556">
            <v>42791</v>
          </cell>
          <cell r="F1556">
            <v>12141</v>
          </cell>
          <cell r="H1556" t="str">
            <v>Service</v>
          </cell>
        </row>
        <row r="1557">
          <cell r="D1557" t="str">
            <v>AIPL/BR/-1039-/1718</v>
          </cell>
          <cell r="E1557">
            <v>42895</v>
          </cell>
          <cell r="G1557">
            <v>6592</v>
          </cell>
        </row>
        <row r="1558">
          <cell r="D1558" t="str">
            <v>AIPL/Ser/449/1718</v>
          </cell>
          <cell r="E1558">
            <v>42900</v>
          </cell>
          <cell r="F1558">
            <v>19406</v>
          </cell>
          <cell r="H1558" t="str">
            <v>Service</v>
          </cell>
        </row>
        <row r="1559">
          <cell r="D1559" t="str">
            <v>F/SR/272/1718</v>
          </cell>
          <cell r="E1559">
            <v>43062</v>
          </cell>
          <cell r="F1559">
            <v>20001</v>
          </cell>
          <cell r="H1559" t="str">
            <v>Service</v>
          </cell>
        </row>
        <row r="1560">
          <cell r="D1560" t="str">
            <v>F/SR/273/1718</v>
          </cell>
          <cell r="E1560">
            <v>43062</v>
          </cell>
          <cell r="F1560">
            <v>20001</v>
          </cell>
          <cell r="H1560" t="str">
            <v>Service</v>
          </cell>
        </row>
        <row r="1561">
          <cell r="D1561" t="str">
            <v>AIPL/BR/-3656-/1718</v>
          </cell>
          <cell r="E1561">
            <v>43075</v>
          </cell>
          <cell r="G1561">
            <v>2571</v>
          </cell>
        </row>
        <row r="1562">
          <cell r="D1562" t="str">
            <v>F/SR/510/1718</v>
          </cell>
          <cell r="E1562">
            <v>43161</v>
          </cell>
          <cell r="F1562">
            <v>5310</v>
          </cell>
          <cell r="H1562" t="str">
            <v>Service</v>
          </cell>
        </row>
        <row r="1563">
          <cell r="D1563" t="str">
            <v>AIPL/Ser/82/1718</v>
          </cell>
          <cell r="E1563">
            <v>42853</v>
          </cell>
          <cell r="F1563">
            <v>5701</v>
          </cell>
          <cell r="H1563" t="str">
            <v>Service</v>
          </cell>
        </row>
        <row r="1564">
          <cell r="D1564" t="str">
            <v>AIPL/BR/-5276-/1718</v>
          </cell>
          <cell r="E1564">
            <v>43171</v>
          </cell>
          <cell r="G1564">
            <v>1237</v>
          </cell>
        </row>
        <row r="1565">
          <cell r="D1565" t="str">
            <v>IND/112</v>
          </cell>
          <cell r="E1565">
            <v>42404</v>
          </cell>
          <cell r="G1565">
            <v>484</v>
          </cell>
        </row>
        <row r="1566">
          <cell r="D1566" t="str">
            <v>AIPL/TC/DN/6/16-17</v>
          </cell>
          <cell r="E1566">
            <v>42490</v>
          </cell>
          <cell r="F1566">
            <v>4771</v>
          </cell>
          <cell r="H1566" t="str">
            <v>Debit Note</v>
          </cell>
        </row>
        <row r="1567">
          <cell r="D1567" t="str">
            <v>B/SR/280/1819</v>
          </cell>
          <cell r="E1567">
            <v>43313</v>
          </cell>
          <cell r="F1567">
            <v>3540</v>
          </cell>
          <cell r="H1567" t="str">
            <v>Service</v>
          </cell>
        </row>
        <row r="1568">
          <cell r="D1568" t="str">
            <v>B/S/857/1819</v>
          </cell>
          <cell r="E1568">
            <v>43270</v>
          </cell>
          <cell r="F1568">
            <v>75.52</v>
          </cell>
          <cell r="H1568" t="str">
            <v>Sales</v>
          </cell>
        </row>
        <row r="1569">
          <cell r="D1569" t="str">
            <v>B/BR/-1300-/1819</v>
          </cell>
          <cell r="E1569">
            <v>43270</v>
          </cell>
          <cell r="G1569">
            <v>75.400000000000006</v>
          </cell>
        </row>
        <row r="1570">
          <cell r="D1570" t="str">
            <v>H/SR/79/1819</v>
          </cell>
          <cell r="E1570">
            <v>43333</v>
          </cell>
          <cell r="F1570">
            <v>3540</v>
          </cell>
          <cell r="H1570" t="str">
            <v>Service</v>
          </cell>
        </row>
        <row r="1571">
          <cell r="D1571" t="str">
            <v>AIPL/TC/1379/16-17- C Form 2Q</v>
          </cell>
          <cell r="E1571">
            <v>42639</v>
          </cell>
          <cell r="G1571">
            <v>314</v>
          </cell>
        </row>
        <row r="1572">
          <cell r="D1572" t="str">
            <v>AIPL/TC/CEX/85/16-17-PDC8</v>
          </cell>
          <cell r="E1572">
            <v>42719</v>
          </cell>
          <cell r="F1572">
            <v>1000</v>
          </cell>
          <cell r="H1572" t="str">
            <v>Machine</v>
          </cell>
        </row>
        <row r="1573">
          <cell r="D1573" t="str">
            <v>AIPL/TC/RCT/4243/16-17</v>
          </cell>
          <cell r="E1573">
            <v>42760</v>
          </cell>
          <cell r="G1573">
            <v>4000</v>
          </cell>
        </row>
        <row r="1574">
          <cell r="D1574" t="str">
            <v>AIPL/TC/2849/16-17</v>
          </cell>
          <cell r="E1574">
            <v>42809</v>
          </cell>
          <cell r="F1574">
            <v>262795</v>
          </cell>
          <cell r="H1574" t="str">
            <v>Sales</v>
          </cell>
        </row>
        <row r="1575">
          <cell r="D1575" t="str">
            <v>AIPL/TC/2938/16-17</v>
          </cell>
          <cell r="E1575">
            <v>42818</v>
          </cell>
          <cell r="F1575">
            <v>35700</v>
          </cell>
          <cell r="H1575" t="str">
            <v>Sales</v>
          </cell>
        </row>
        <row r="1576">
          <cell r="D1576" t="str">
            <v>AIPL/TC/31/1718</v>
          </cell>
          <cell r="E1576">
            <v>42832</v>
          </cell>
          <cell r="F1576">
            <v>12555</v>
          </cell>
          <cell r="H1576" t="str">
            <v>Sales</v>
          </cell>
        </row>
        <row r="1577">
          <cell r="D1577" t="str">
            <v>F/SR/30/1819</v>
          </cell>
          <cell r="E1577">
            <v>43208</v>
          </cell>
          <cell r="F1577">
            <v>390</v>
          </cell>
          <cell r="H1577" t="str">
            <v>Service</v>
          </cell>
        </row>
        <row r="1578">
          <cell r="D1578" t="str">
            <v>B/S/297/1819</v>
          </cell>
          <cell r="E1578">
            <v>43218</v>
          </cell>
          <cell r="F1578">
            <v>4177.2</v>
          </cell>
          <cell r="H1578" t="str">
            <v>Sales</v>
          </cell>
        </row>
        <row r="1579">
          <cell r="D1579" t="str">
            <v>F/SR/150/1819</v>
          </cell>
          <cell r="E1579">
            <v>43271</v>
          </cell>
          <cell r="F1579">
            <v>23010</v>
          </cell>
          <cell r="H1579" t="str">
            <v>Service</v>
          </cell>
        </row>
        <row r="1580">
          <cell r="D1580" t="str">
            <v>F/SR/179/1819</v>
          </cell>
          <cell r="E1580">
            <v>43277</v>
          </cell>
          <cell r="F1580">
            <v>33630</v>
          </cell>
          <cell r="H1580" t="str">
            <v>Service</v>
          </cell>
        </row>
        <row r="1581">
          <cell r="D1581" t="str">
            <v>22/14-15</v>
          </cell>
          <cell r="E1581">
            <v>41822</v>
          </cell>
          <cell r="G1581">
            <v>12072</v>
          </cell>
        </row>
        <row r="1582">
          <cell r="D1582" t="str">
            <v>V/SR/104/1718</v>
          </cell>
          <cell r="E1582">
            <v>43076</v>
          </cell>
          <cell r="F1582">
            <v>7080</v>
          </cell>
          <cell r="H1582" t="str">
            <v>Service</v>
          </cell>
        </row>
        <row r="1583">
          <cell r="D1583" t="str">
            <v>V/SR/77/1718</v>
          </cell>
          <cell r="E1583">
            <v>43076</v>
          </cell>
          <cell r="F1583">
            <v>7080</v>
          </cell>
          <cell r="H1583" t="str">
            <v>Service</v>
          </cell>
        </row>
        <row r="1584">
          <cell r="D1584" t="str">
            <v>AIPL/BR/-3918-/1718</v>
          </cell>
          <cell r="E1584">
            <v>43095</v>
          </cell>
          <cell r="G1584">
            <v>1383.34</v>
          </cell>
        </row>
        <row r="1585">
          <cell r="D1585" t="str">
            <v>V/SR/151/1718</v>
          </cell>
          <cell r="E1585">
            <v>43117</v>
          </cell>
          <cell r="F1585">
            <v>5310</v>
          </cell>
          <cell r="H1585" t="str">
            <v>Service</v>
          </cell>
        </row>
        <row r="1586">
          <cell r="D1586" t="str">
            <v>B/BR/-1337-/1819</v>
          </cell>
          <cell r="E1586">
            <v>43272</v>
          </cell>
          <cell r="G1586">
            <v>200000</v>
          </cell>
        </row>
        <row r="1587">
          <cell r="D1587" t="str">
            <v>B/JV/-1519-/1819</v>
          </cell>
          <cell r="E1587">
            <v>43299</v>
          </cell>
          <cell r="G1587">
            <v>6281</v>
          </cell>
        </row>
        <row r="1588">
          <cell r="D1588" t="str">
            <v>M/SR/15/1718</v>
          </cell>
          <cell r="E1588">
            <v>43190</v>
          </cell>
          <cell r="F1588">
            <v>31.47</v>
          </cell>
          <cell r="H1588" t="str">
            <v>Service</v>
          </cell>
        </row>
        <row r="1589">
          <cell r="D1589" t="str">
            <v>B/BR/-1763-/1819</v>
          </cell>
          <cell r="E1589">
            <v>43299</v>
          </cell>
          <cell r="G1589">
            <v>3237</v>
          </cell>
        </row>
        <row r="1590">
          <cell r="D1590" t="str">
            <v>M/SR/81/1819</v>
          </cell>
          <cell r="E1590">
            <v>43355</v>
          </cell>
          <cell r="F1590">
            <v>31270</v>
          </cell>
          <cell r="H1590" t="str">
            <v>Service</v>
          </cell>
        </row>
        <row r="1591">
          <cell r="D1591" t="str">
            <v>B/BR/-3024-/1819</v>
          </cell>
          <cell r="E1591">
            <v>43372</v>
          </cell>
          <cell r="G1591">
            <v>20867</v>
          </cell>
        </row>
        <row r="1592">
          <cell r="D1592" t="str">
            <v>B/S/2103/1819</v>
          </cell>
          <cell r="E1592">
            <v>43374</v>
          </cell>
          <cell r="F1592">
            <v>20867.12</v>
          </cell>
          <cell r="H1592" t="str">
            <v>Sales</v>
          </cell>
        </row>
        <row r="1593">
          <cell r="D1593" t="str">
            <v>AIPL/SS/TC/862/13-14</v>
          </cell>
          <cell r="E1593">
            <v>41577</v>
          </cell>
          <cell r="F1593">
            <v>10580</v>
          </cell>
          <cell r="H1593" t="str">
            <v>Sales</v>
          </cell>
        </row>
        <row r="1594">
          <cell r="D1594" t="str">
            <v>AIPL/SS/197/2012-13</v>
          </cell>
          <cell r="E1594">
            <v>41729</v>
          </cell>
          <cell r="F1594">
            <v>27310</v>
          </cell>
          <cell r="H1594" t="str">
            <v>Sales</v>
          </cell>
        </row>
        <row r="1595">
          <cell r="D1595" t="str">
            <v>AIPL/SS/TC/0125/12-13</v>
          </cell>
          <cell r="E1595">
            <v>41729</v>
          </cell>
          <cell r="F1595">
            <v>3330.98</v>
          </cell>
          <cell r="H1595" t="str">
            <v>Sales</v>
          </cell>
        </row>
        <row r="1596">
          <cell r="D1596" t="str">
            <v>AIPL/SS/TC/0233/12-13</v>
          </cell>
          <cell r="E1596">
            <v>41729</v>
          </cell>
          <cell r="F1596">
            <v>4905</v>
          </cell>
          <cell r="H1596" t="str">
            <v>Sales</v>
          </cell>
        </row>
        <row r="1597">
          <cell r="D1597" t="str">
            <v>AIPL/SS/TC/0756/12-13</v>
          </cell>
          <cell r="E1597">
            <v>41729</v>
          </cell>
          <cell r="F1597">
            <v>21160</v>
          </cell>
          <cell r="H1597" t="str">
            <v>Sales</v>
          </cell>
        </row>
        <row r="1598">
          <cell r="D1598" t="str">
            <v>AIPL/SS/TC/2/13-14</v>
          </cell>
          <cell r="E1598">
            <v>41729</v>
          </cell>
          <cell r="F1598">
            <v>2501</v>
          </cell>
          <cell r="H1598" t="str">
            <v>Sales</v>
          </cell>
        </row>
        <row r="1599">
          <cell r="D1599" t="str">
            <v>5892/14-15</v>
          </cell>
          <cell r="E1599">
            <v>42094</v>
          </cell>
          <cell r="G1599">
            <v>2270</v>
          </cell>
        </row>
        <row r="1600">
          <cell r="D1600" t="str">
            <v>Po No:PO/MAPL/14-15/1654</v>
          </cell>
          <cell r="E1600">
            <v>42202</v>
          </cell>
          <cell r="G1600">
            <v>2043</v>
          </cell>
        </row>
        <row r="1601">
          <cell r="D1601" t="str">
            <v>AIPL/TC/P/0507/15-16 C FORM Q2</v>
          </cell>
          <cell r="E1601">
            <v>42257</v>
          </cell>
          <cell r="G1601">
            <v>1338</v>
          </cell>
        </row>
        <row r="1602">
          <cell r="D1602" t="str">
            <v>AIPL/TC/P/0770/15-16 C FORM Q3</v>
          </cell>
          <cell r="E1602">
            <v>42292</v>
          </cell>
          <cell r="G1602">
            <v>1285</v>
          </cell>
        </row>
        <row r="1603">
          <cell r="D1603" t="str">
            <v>AIPL/TC/P/0866/15-16 C FORM Q3</v>
          </cell>
          <cell r="E1603">
            <v>42304</v>
          </cell>
          <cell r="G1603">
            <v>1810</v>
          </cell>
        </row>
        <row r="1604">
          <cell r="D1604" t="str">
            <v>AIPL/TC/P/0865/15-16- C Form 3Q</v>
          </cell>
          <cell r="E1604">
            <v>42312</v>
          </cell>
          <cell r="G1604">
            <v>6747</v>
          </cell>
        </row>
        <row r="1605">
          <cell r="D1605" t="str">
            <v>AIPL/TC/P/1368/15-16 C-Form 15-16 Q3</v>
          </cell>
          <cell r="E1605">
            <v>42368</v>
          </cell>
          <cell r="G1605">
            <v>413</v>
          </cell>
        </row>
        <row r="1606">
          <cell r="D1606" t="str">
            <v>AIPL/P/197/1516</v>
          </cell>
          <cell r="E1606">
            <v>42352</v>
          </cell>
          <cell r="F1606">
            <v>5153</v>
          </cell>
          <cell r="H1606" t="str">
            <v>service</v>
          </cell>
        </row>
        <row r="1607">
          <cell r="D1607" t="str">
            <v>P.O.No. MITPL/123</v>
          </cell>
          <cell r="E1607">
            <v>41729</v>
          </cell>
          <cell r="G1607">
            <v>4064</v>
          </cell>
        </row>
        <row r="1608">
          <cell r="D1608" t="str">
            <v>22/14-15</v>
          </cell>
          <cell r="E1608">
            <v>41822</v>
          </cell>
          <cell r="G1608">
            <v>50</v>
          </cell>
        </row>
        <row r="1609">
          <cell r="D1609" t="str">
            <v>AIPL/TC/CH/2066/15-16- C Form 4Q</v>
          </cell>
          <cell r="E1609">
            <v>42460</v>
          </cell>
          <cell r="G1609">
            <v>2142</v>
          </cell>
        </row>
        <row r="1610">
          <cell r="D1610" t="str">
            <v>AIPL/TC/137/16-17- C Fom 1Q</v>
          </cell>
          <cell r="E1610">
            <v>42482</v>
          </cell>
          <cell r="G1610">
            <v>1071</v>
          </cell>
        </row>
        <row r="1611">
          <cell r="D1611" t="str">
            <v>AIPL/TC/ CH/ 0512/15-16 C Form 2Q</v>
          </cell>
          <cell r="E1611">
            <v>42766</v>
          </cell>
          <cell r="G1611">
            <v>1831</v>
          </cell>
        </row>
        <row r="1612">
          <cell r="D1612" t="str">
            <v>AIPL/TC/2407/16-17</v>
          </cell>
          <cell r="E1612">
            <v>42766</v>
          </cell>
          <cell r="F1612">
            <v>372</v>
          </cell>
          <cell r="H1612" t="str">
            <v>Sales</v>
          </cell>
        </row>
        <row r="1613">
          <cell r="D1613" t="str">
            <v>AIPL/TC/CH/0795/15-16 C Form 3Q</v>
          </cell>
          <cell r="E1613">
            <v>42766</v>
          </cell>
          <cell r="G1613">
            <v>7</v>
          </cell>
        </row>
        <row r="1614">
          <cell r="D1614" t="str">
            <v>AIPL/BR/-607-/1718</v>
          </cell>
          <cell r="E1614">
            <v>42871</v>
          </cell>
          <cell r="F1614">
            <v>41912</v>
          </cell>
        </row>
        <row r="1615">
          <cell r="D1615" t="str">
            <v>B/BR/-2678-/1819</v>
          </cell>
          <cell r="E1615">
            <v>43353</v>
          </cell>
          <cell r="G1615">
            <v>12153</v>
          </cell>
        </row>
        <row r="1616">
          <cell r="D1616" t="str">
            <v>B/BR/-2700-/1819</v>
          </cell>
          <cell r="E1616">
            <v>43354</v>
          </cell>
          <cell r="G1616">
            <v>27605</v>
          </cell>
        </row>
        <row r="1617">
          <cell r="D1617" t="str">
            <v>V/SR/117/1819</v>
          </cell>
          <cell r="E1617">
            <v>43362</v>
          </cell>
          <cell r="F1617">
            <v>20886</v>
          </cell>
          <cell r="H1617" t="str">
            <v>Service</v>
          </cell>
        </row>
        <row r="1618">
          <cell r="D1618" t="str">
            <v>V/SR/129/1819</v>
          </cell>
          <cell r="E1618">
            <v>43369</v>
          </cell>
          <cell r="F1618">
            <v>45076</v>
          </cell>
          <cell r="H1618" t="str">
            <v>Service</v>
          </cell>
        </row>
        <row r="1619">
          <cell r="D1619" t="str">
            <v>B/BR/-2959-/1819</v>
          </cell>
          <cell r="E1619">
            <v>43370</v>
          </cell>
          <cell r="G1619">
            <v>89403</v>
          </cell>
        </row>
        <row r="1620">
          <cell r="D1620" t="str">
            <v>Available Credit</v>
          </cell>
          <cell r="E1620">
            <v>42611</v>
          </cell>
          <cell r="G1620">
            <v>25490</v>
          </cell>
        </row>
        <row r="1621">
          <cell r="D1621" t="str">
            <v>AIPL/Ser/345/1718</v>
          </cell>
          <cell r="E1621">
            <v>42885</v>
          </cell>
          <cell r="F1621">
            <v>12075</v>
          </cell>
          <cell r="H1621" t="str">
            <v>Service</v>
          </cell>
        </row>
        <row r="1622">
          <cell r="D1622" t="str">
            <v>AIPL/BR/-2571-/1718</v>
          </cell>
          <cell r="E1622">
            <v>42999</v>
          </cell>
          <cell r="G1622">
            <v>22241</v>
          </cell>
        </row>
        <row r="1623">
          <cell r="D1623" t="str">
            <v>B/S/Mach/49/1819</v>
          </cell>
          <cell r="E1623">
            <v>43276</v>
          </cell>
          <cell r="F1623">
            <v>1803636.5</v>
          </cell>
          <cell r="H1623" t="str">
            <v>Machine</v>
          </cell>
        </row>
        <row r="1624">
          <cell r="D1624" t="str">
            <v>B/BR/-2894-/1819</v>
          </cell>
          <cell r="E1624">
            <v>43368</v>
          </cell>
          <cell r="G1624">
            <v>28806</v>
          </cell>
        </row>
        <row r="1625">
          <cell r="D1625" t="str">
            <v>AIPL/TC/CEX/18/16-17</v>
          </cell>
          <cell r="E1625">
            <v>42517</v>
          </cell>
          <cell r="F1625">
            <v>84761</v>
          </cell>
          <cell r="H1625" t="str">
            <v>Machine</v>
          </cell>
        </row>
        <row r="1626">
          <cell r="D1626" t="str">
            <v>B/BR/-2903-/1819</v>
          </cell>
          <cell r="E1626">
            <v>43368</v>
          </cell>
          <cell r="G1626">
            <v>5091</v>
          </cell>
        </row>
        <row r="1627">
          <cell r="D1627" t="str">
            <v>B/S/2096/1819</v>
          </cell>
          <cell r="E1627">
            <v>43372</v>
          </cell>
          <cell r="F1627">
            <v>28814.42</v>
          </cell>
          <cell r="H1627" t="str">
            <v>Sales</v>
          </cell>
        </row>
        <row r="1628">
          <cell r="D1628" t="str">
            <v>Po No: MPO/001161/15-16</v>
          </cell>
          <cell r="E1628">
            <v>42327</v>
          </cell>
          <cell r="G1628">
            <v>15978</v>
          </cell>
        </row>
        <row r="1629">
          <cell r="D1629" t="str">
            <v>AIPL/TC/DN/4/16-17</v>
          </cell>
          <cell r="E1629">
            <v>42487</v>
          </cell>
          <cell r="F1629">
            <v>56</v>
          </cell>
          <cell r="H1629" t="str">
            <v>Debit Note</v>
          </cell>
        </row>
        <row r="1630">
          <cell r="D1630" t="str">
            <v>Po No:MPO/000040/16-17</v>
          </cell>
          <cell r="E1630">
            <v>42489</v>
          </cell>
          <cell r="G1630">
            <v>36707</v>
          </cell>
        </row>
        <row r="1631">
          <cell r="D1631" t="str">
            <v>PO.NO.MPO/001438/1617</v>
          </cell>
          <cell r="E1631">
            <v>42732</v>
          </cell>
          <cell r="G1631">
            <v>2040</v>
          </cell>
        </row>
        <row r="1632">
          <cell r="D1632" t="str">
            <v>AIPL/TC/2273/16-17</v>
          </cell>
          <cell r="E1632">
            <v>42746</v>
          </cell>
          <cell r="F1632">
            <v>74285</v>
          </cell>
          <cell r="H1632" t="str">
            <v>Sales</v>
          </cell>
        </row>
        <row r="1633">
          <cell r="D1633" t="str">
            <v>AIPL/TC/2501/16-17</v>
          </cell>
          <cell r="E1633">
            <v>42773</v>
          </cell>
          <cell r="F1633">
            <v>72536</v>
          </cell>
          <cell r="H1633" t="str">
            <v>Sales</v>
          </cell>
        </row>
        <row r="1634">
          <cell r="D1634" t="str">
            <v>AIPL/TC/RCT/5082/16-17</v>
          </cell>
          <cell r="E1634">
            <v>42818</v>
          </cell>
          <cell r="G1634">
            <v>124061</v>
          </cell>
        </row>
        <row r="1635">
          <cell r="D1635" t="str">
            <v>AIPL/BR/-392-/1718</v>
          </cell>
          <cell r="E1635">
            <v>42852</v>
          </cell>
          <cell r="G1635">
            <v>11885</v>
          </cell>
        </row>
        <row r="1636">
          <cell r="D1636" t="str">
            <v>B/S/282/1718</v>
          </cell>
          <cell r="E1636">
            <v>42956</v>
          </cell>
          <cell r="F1636">
            <v>52436.36</v>
          </cell>
          <cell r="H1636" t="str">
            <v>Sales</v>
          </cell>
        </row>
        <row r="1637">
          <cell r="D1637" t="str">
            <v>AIPL/BR/-2449-/1718</v>
          </cell>
          <cell r="E1637">
            <v>42992</v>
          </cell>
          <cell r="G1637">
            <v>6435</v>
          </cell>
        </row>
        <row r="1638">
          <cell r="D1638" t="str">
            <v>AIPL/BR/-3282-/1718</v>
          </cell>
          <cell r="E1638">
            <v>43053</v>
          </cell>
          <cell r="G1638">
            <v>1531</v>
          </cell>
        </row>
        <row r="1639">
          <cell r="D1639" t="str">
            <v>CH/SR/196/1718</v>
          </cell>
          <cell r="E1639">
            <v>43144</v>
          </cell>
          <cell r="F1639">
            <v>3810</v>
          </cell>
          <cell r="H1639" t="str">
            <v>Service</v>
          </cell>
        </row>
        <row r="1640">
          <cell r="D1640" t="str">
            <v>CH/SR/62/1819</v>
          </cell>
          <cell r="E1640">
            <v>43236</v>
          </cell>
          <cell r="F1640">
            <v>23600</v>
          </cell>
          <cell r="H1640" t="str">
            <v>Service</v>
          </cell>
        </row>
        <row r="1641">
          <cell r="D1641" t="str">
            <v>CH/SR/97/1819</v>
          </cell>
          <cell r="E1641">
            <v>43272</v>
          </cell>
          <cell r="F1641">
            <v>17405</v>
          </cell>
          <cell r="H1641" t="str">
            <v>Service</v>
          </cell>
        </row>
        <row r="1642">
          <cell r="D1642" t="str">
            <v>B/BR/-1590-/1819</v>
          </cell>
          <cell r="E1642">
            <v>43287</v>
          </cell>
          <cell r="G1642">
            <v>28814</v>
          </cell>
        </row>
        <row r="1643">
          <cell r="D1643" t="str">
            <v>CH/SR/125/1819</v>
          </cell>
          <cell r="E1643">
            <v>43290</v>
          </cell>
          <cell r="F1643">
            <v>41536</v>
          </cell>
          <cell r="H1643" t="str">
            <v>Service</v>
          </cell>
        </row>
        <row r="1644">
          <cell r="D1644" t="str">
            <v>B/BR/-2296-/1819</v>
          </cell>
          <cell r="E1644">
            <v>43329</v>
          </cell>
          <cell r="G1644">
            <v>816</v>
          </cell>
        </row>
        <row r="1645">
          <cell r="D1645" t="str">
            <v>CH/SR/188/1819</v>
          </cell>
          <cell r="E1645">
            <v>43333</v>
          </cell>
          <cell r="F1645">
            <v>76700</v>
          </cell>
          <cell r="H1645" t="str">
            <v>Service</v>
          </cell>
        </row>
        <row r="1646">
          <cell r="D1646" t="str">
            <v>CH/SR/190/1819</v>
          </cell>
          <cell r="E1646">
            <v>43336</v>
          </cell>
          <cell r="F1646">
            <v>16048</v>
          </cell>
          <cell r="H1646" t="str">
            <v>Service</v>
          </cell>
        </row>
        <row r="1647">
          <cell r="D1647" t="str">
            <v>B/BR/-2421-/1819</v>
          </cell>
          <cell r="E1647">
            <v>43339</v>
          </cell>
          <cell r="G1647">
            <v>8357</v>
          </cell>
        </row>
        <row r="1648">
          <cell r="D1648" t="str">
            <v>AIPL/N/75/1314</v>
          </cell>
          <cell r="E1648">
            <v>41729</v>
          </cell>
          <cell r="F1648">
            <v>842</v>
          </cell>
          <cell r="H1648" t="str">
            <v>service</v>
          </cell>
        </row>
        <row r="1649">
          <cell r="D1649" t="str">
            <v>AIPL/TC/RCT/4613/16-17</v>
          </cell>
          <cell r="E1649">
            <v>42786</v>
          </cell>
          <cell r="G1649">
            <v>110787</v>
          </cell>
        </row>
        <row r="1650">
          <cell r="D1650" t="str">
            <v>F/SR/81/1819</v>
          </cell>
          <cell r="E1650">
            <v>43230</v>
          </cell>
          <cell r="F1650">
            <v>14160</v>
          </cell>
          <cell r="H1650" t="str">
            <v>Service</v>
          </cell>
        </row>
        <row r="1651">
          <cell r="D1651" t="str">
            <v>B/BR/-2990-/1819</v>
          </cell>
          <cell r="E1651">
            <v>43371</v>
          </cell>
          <cell r="G1651">
            <v>11526</v>
          </cell>
        </row>
        <row r="1652">
          <cell r="D1652" t="str">
            <v>AIPL/SS/TC/1614/14-15 C-Form Q3 14-15</v>
          </cell>
          <cell r="E1652">
            <v>42242</v>
          </cell>
          <cell r="G1652">
            <v>3045</v>
          </cell>
        </row>
        <row r="1653">
          <cell r="D1653" t="str">
            <v>AIPL/TC/DN/67/15-16</v>
          </cell>
          <cell r="E1653">
            <v>42403</v>
          </cell>
          <cell r="G1653">
            <v>699</v>
          </cell>
        </row>
        <row r="1654">
          <cell r="D1654" t="str">
            <v>AIPL/V/43/1617</v>
          </cell>
          <cell r="E1654">
            <v>42513</v>
          </cell>
          <cell r="F1654">
            <v>13740</v>
          </cell>
          <cell r="H1654" t="str">
            <v>Service</v>
          </cell>
        </row>
        <row r="1655">
          <cell r="D1655" t="str">
            <v>AIPL/V/48/1617</v>
          </cell>
          <cell r="E1655">
            <v>42516</v>
          </cell>
          <cell r="F1655">
            <v>13740</v>
          </cell>
          <cell r="H1655" t="str">
            <v>Service</v>
          </cell>
        </row>
        <row r="1656">
          <cell r="D1656" t="str">
            <v>DS/919</v>
          </cell>
          <cell r="E1656">
            <v>41729</v>
          </cell>
          <cell r="F1656">
            <v>5177</v>
          </cell>
        </row>
        <row r="1657">
          <cell r="D1657" t="str">
            <v>B/BR/-1866-/1819</v>
          </cell>
          <cell r="E1657">
            <v>43304</v>
          </cell>
          <cell r="G1657">
            <v>1000000</v>
          </cell>
        </row>
        <row r="1658">
          <cell r="D1658" t="str">
            <v>B/BR/-2352-/1819</v>
          </cell>
          <cell r="E1658">
            <v>43333</v>
          </cell>
          <cell r="G1658">
            <v>6606000</v>
          </cell>
        </row>
        <row r="1659">
          <cell r="D1659" t="str">
            <v>AIPL/TC/DN/37/16-17</v>
          </cell>
          <cell r="E1659">
            <v>42675</v>
          </cell>
          <cell r="F1659">
            <v>5107.5</v>
          </cell>
          <cell r="H1659" t="str">
            <v>Debit Note</v>
          </cell>
        </row>
        <row r="1660">
          <cell r="D1660" t="str">
            <v>P/AMC/14/1718</v>
          </cell>
          <cell r="E1660">
            <v>43089</v>
          </cell>
          <cell r="F1660">
            <v>2400</v>
          </cell>
          <cell r="H1660" t="str">
            <v>Service</v>
          </cell>
        </row>
        <row r="1661">
          <cell r="D1661" t="str">
            <v>P/AMC/15/1718</v>
          </cell>
          <cell r="E1661">
            <v>43089</v>
          </cell>
          <cell r="F1661">
            <v>3600</v>
          </cell>
          <cell r="H1661" t="str">
            <v>Service</v>
          </cell>
        </row>
        <row r="1662">
          <cell r="D1662" t="str">
            <v>B/S/2199/1718</v>
          </cell>
          <cell r="E1662">
            <v>43123</v>
          </cell>
          <cell r="F1662">
            <v>7684.16</v>
          </cell>
          <cell r="H1662" t="str">
            <v>Sales</v>
          </cell>
        </row>
        <row r="1663">
          <cell r="D1663" t="str">
            <v>B/S/2277/1718</v>
          </cell>
          <cell r="E1663">
            <v>43130</v>
          </cell>
          <cell r="F1663">
            <v>63694.04</v>
          </cell>
          <cell r="H1663" t="str">
            <v>Sales</v>
          </cell>
        </row>
        <row r="1664">
          <cell r="D1664" t="str">
            <v>B/S/2527/1718</v>
          </cell>
          <cell r="E1664">
            <v>43153</v>
          </cell>
          <cell r="F1664">
            <v>391708.08</v>
          </cell>
          <cell r="H1664" t="str">
            <v>Sales</v>
          </cell>
        </row>
        <row r="1665">
          <cell r="D1665" t="str">
            <v>B/S/691/1819</v>
          </cell>
          <cell r="E1665">
            <v>43255</v>
          </cell>
          <cell r="F1665">
            <v>60661.440000000002</v>
          </cell>
          <cell r="H1665" t="str">
            <v>Sales</v>
          </cell>
        </row>
        <row r="1666">
          <cell r="D1666" t="str">
            <v>B/S/701/1819</v>
          </cell>
          <cell r="E1666">
            <v>43256</v>
          </cell>
          <cell r="F1666">
            <v>15367.14</v>
          </cell>
          <cell r="H1666" t="str">
            <v>Sales</v>
          </cell>
        </row>
        <row r="1667">
          <cell r="D1667" t="str">
            <v>B/BR/-1240-/1819</v>
          </cell>
          <cell r="E1667">
            <v>43265</v>
          </cell>
          <cell r="G1667">
            <v>354302</v>
          </cell>
        </row>
        <row r="1668">
          <cell r="D1668" t="str">
            <v>B/S/913/1819</v>
          </cell>
          <cell r="E1668">
            <v>43276</v>
          </cell>
          <cell r="F1668">
            <v>153.4</v>
          </cell>
          <cell r="H1668" t="str">
            <v>Sales</v>
          </cell>
        </row>
        <row r="1669">
          <cell r="D1669" t="str">
            <v>B/S/912/1819</v>
          </cell>
          <cell r="E1669">
            <v>43276</v>
          </cell>
          <cell r="F1669">
            <v>60661.440000000002</v>
          </cell>
          <cell r="H1669" t="str">
            <v>Sales</v>
          </cell>
        </row>
        <row r="1670">
          <cell r="D1670" t="str">
            <v>B/S/1023/1819</v>
          </cell>
          <cell r="E1670">
            <v>43281</v>
          </cell>
          <cell r="F1670">
            <v>40339.480000000003</v>
          </cell>
          <cell r="H1670" t="str">
            <v>Sales</v>
          </cell>
        </row>
        <row r="1671">
          <cell r="D1671" t="str">
            <v>B/S/1022/1819</v>
          </cell>
          <cell r="E1671">
            <v>43281</v>
          </cell>
          <cell r="F1671">
            <v>52093.440000000002</v>
          </cell>
          <cell r="H1671" t="str">
            <v>Sales</v>
          </cell>
        </row>
        <row r="1672">
          <cell r="D1672" t="str">
            <v>B/S/1036/1819</v>
          </cell>
          <cell r="E1672">
            <v>43284</v>
          </cell>
          <cell r="F1672">
            <v>15367.14</v>
          </cell>
          <cell r="H1672" t="str">
            <v>Sales</v>
          </cell>
        </row>
        <row r="1673">
          <cell r="D1673" t="str">
            <v>B/S/1049/1819</v>
          </cell>
          <cell r="E1673">
            <v>43284</v>
          </cell>
          <cell r="F1673">
            <v>20744.400000000001</v>
          </cell>
          <cell r="H1673" t="str">
            <v>Sales</v>
          </cell>
        </row>
        <row r="1674">
          <cell r="D1674" t="str">
            <v>B/S/1278/1819</v>
          </cell>
          <cell r="E1674">
            <v>43304</v>
          </cell>
          <cell r="F1674">
            <v>14311.04</v>
          </cell>
          <cell r="H1674" t="str">
            <v>Sales</v>
          </cell>
        </row>
        <row r="1675">
          <cell r="D1675" t="str">
            <v>B/S/1348/1819</v>
          </cell>
          <cell r="E1675">
            <v>43309</v>
          </cell>
          <cell r="F1675">
            <v>9508.44</v>
          </cell>
          <cell r="H1675" t="str">
            <v>Sales</v>
          </cell>
        </row>
        <row r="1676">
          <cell r="D1676" t="str">
            <v>B/S/1959/1819</v>
          </cell>
          <cell r="E1676">
            <v>43362</v>
          </cell>
          <cell r="F1676">
            <v>51861</v>
          </cell>
          <cell r="H1676" t="str">
            <v>Sales</v>
          </cell>
        </row>
        <row r="1677">
          <cell r="D1677" t="str">
            <v>B/S/2059/1819</v>
          </cell>
          <cell r="E1677">
            <v>43370</v>
          </cell>
          <cell r="F1677">
            <v>150388.64000000001</v>
          </cell>
          <cell r="H1677" t="str">
            <v>Sales</v>
          </cell>
        </row>
        <row r="1678">
          <cell r="D1678" t="str">
            <v>MAF/14-15/322</v>
          </cell>
          <cell r="E1678">
            <v>42032</v>
          </cell>
          <cell r="G1678">
            <v>2041</v>
          </cell>
        </row>
        <row r="1679">
          <cell r="D1679" t="str">
            <v>2014-15 Service</v>
          </cell>
          <cell r="E1679">
            <v>42216</v>
          </cell>
          <cell r="G1679">
            <v>2331</v>
          </cell>
        </row>
        <row r="1680">
          <cell r="D1680" t="str">
            <v>AIPL-Ser-24-1718</v>
          </cell>
          <cell r="E1680">
            <v>42850</v>
          </cell>
          <cell r="F1680">
            <v>6900</v>
          </cell>
          <cell r="H1680" t="str">
            <v>Service</v>
          </cell>
        </row>
        <row r="1681">
          <cell r="D1681" t="str">
            <v>AIPL-Ser-29-1718</v>
          </cell>
          <cell r="E1681">
            <v>42850</v>
          </cell>
          <cell r="F1681">
            <v>5175</v>
          </cell>
          <cell r="H1681" t="str">
            <v>Service</v>
          </cell>
        </row>
        <row r="1682">
          <cell r="D1682" t="str">
            <v>AIPL/Ser/367/1718</v>
          </cell>
          <cell r="E1682">
            <v>42885</v>
          </cell>
          <cell r="F1682">
            <v>3450</v>
          </cell>
          <cell r="H1682" t="str">
            <v>Service</v>
          </cell>
        </row>
        <row r="1683">
          <cell r="D1683" t="str">
            <v>AIPL/JV/-1746-/1718</v>
          </cell>
          <cell r="E1683">
            <v>43059</v>
          </cell>
          <cell r="G1683">
            <v>32842</v>
          </cell>
        </row>
        <row r="1684">
          <cell r="D1684" t="str">
            <v>AIPL/BR/-884-/1718</v>
          </cell>
          <cell r="E1684">
            <v>42887</v>
          </cell>
          <cell r="G1684">
            <v>750</v>
          </cell>
        </row>
        <row r="1685">
          <cell r="D1685" t="str">
            <v>AIPL/Ser/655/1718</v>
          </cell>
          <cell r="E1685">
            <v>42913</v>
          </cell>
          <cell r="F1685">
            <v>17250</v>
          </cell>
          <cell r="H1685" t="str">
            <v>Service</v>
          </cell>
        </row>
        <row r="1686">
          <cell r="D1686" t="str">
            <v>AIPL/SS/TC/1900/14-15</v>
          </cell>
          <cell r="E1686">
            <v>42765</v>
          </cell>
          <cell r="F1686">
            <v>599</v>
          </cell>
          <cell r="H1686" t="str">
            <v>Sales</v>
          </cell>
        </row>
        <row r="1687">
          <cell r="D1687" t="str">
            <v>AIPL/BR/-153-/1718</v>
          </cell>
          <cell r="E1687">
            <v>42836</v>
          </cell>
          <cell r="G1687">
            <v>6426</v>
          </cell>
        </row>
        <row r="1688">
          <cell r="D1688" t="str">
            <v>F/SR/248/1819</v>
          </cell>
          <cell r="E1688">
            <v>43322</v>
          </cell>
          <cell r="F1688">
            <v>10620</v>
          </cell>
          <cell r="H1688" t="str">
            <v>Service</v>
          </cell>
        </row>
        <row r="1689">
          <cell r="D1689" t="str">
            <v>Po No:125, dt 15.07.16</v>
          </cell>
          <cell r="E1689">
            <v>42592</v>
          </cell>
          <cell r="G1689">
            <v>3058</v>
          </cell>
        </row>
        <row r="1690">
          <cell r="D1690" t="str">
            <v>AIPL/TC/DN/95/16-17- Insurance</v>
          </cell>
          <cell r="E1690">
            <v>42809</v>
          </cell>
          <cell r="F1690">
            <v>537</v>
          </cell>
          <cell r="H1690" t="str">
            <v>Debit Note</v>
          </cell>
        </row>
        <row r="1691">
          <cell r="D1691" t="str">
            <v>AIPL/TC/3001/16-17 C Form Q4</v>
          </cell>
          <cell r="E1691">
            <v>42825</v>
          </cell>
          <cell r="G1691">
            <v>2142</v>
          </cell>
        </row>
        <row r="1692">
          <cell r="D1692" t="str">
            <v>AIPL/TC/3009/16-17 C Form Q4</v>
          </cell>
          <cell r="E1692">
            <v>42825</v>
          </cell>
          <cell r="G1692">
            <v>2368</v>
          </cell>
        </row>
        <row r="1693">
          <cell r="D1693" t="str">
            <v>AIPL/BR/-407-/1718</v>
          </cell>
          <cell r="E1693">
            <v>42853</v>
          </cell>
          <cell r="G1693">
            <v>1157</v>
          </cell>
        </row>
        <row r="1694">
          <cell r="D1694" t="str">
            <v>AIPL/DN/-4-/1718</v>
          </cell>
          <cell r="E1694">
            <v>42853</v>
          </cell>
          <cell r="F1694">
            <v>18975</v>
          </cell>
          <cell r="H1694" t="str">
            <v>Debit Note</v>
          </cell>
        </row>
        <row r="1695">
          <cell r="D1695" t="str">
            <v>AIPL/Jnl/-91-/1718</v>
          </cell>
          <cell r="E1695">
            <v>42870</v>
          </cell>
          <cell r="G1695">
            <v>1345.5</v>
          </cell>
        </row>
        <row r="1696">
          <cell r="D1696" t="str">
            <v>AIPL/BR/-2457-/1718</v>
          </cell>
          <cell r="E1696">
            <v>42992</v>
          </cell>
          <cell r="G1696">
            <v>9439</v>
          </cell>
        </row>
        <row r="1697">
          <cell r="D1697" t="str">
            <v>F/SR/193/1819</v>
          </cell>
          <cell r="E1697">
            <v>43284</v>
          </cell>
          <cell r="F1697">
            <v>5310</v>
          </cell>
          <cell r="H1697" t="str">
            <v>Service</v>
          </cell>
        </row>
        <row r="1698">
          <cell r="D1698" t="str">
            <v>F/SR/220/1819</v>
          </cell>
          <cell r="E1698">
            <v>43294</v>
          </cell>
          <cell r="F1698">
            <v>8850</v>
          </cell>
          <cell r="H1698" t="str">
            <v>Service</v>
          </cell>
        </row>
        <row r="1699">
          <cell r="D1699" t="str">
            <v>F/SR/264/1819</v>
          </cell>
          <cell r="E1699">
            <v>43322</v>
          </cell>
          <cell r="F1699">
            <v>7965</v>
          </cell>
          <cell r="H1699" t="str">
            <v>Service</v>
          </cell>
        </row>
        <row r="1700">
          <cell r="D1700" t="str">
            <v>F/SR/308/1819</v>
          </cell>
          <cell r="E1700">
            <v>43337</v>
          </cell>
          <cell r="F1700">
            <v>5310</v>
          </cell>
          <cell r="H1700" t="str">
            <v>Service</v>
          </cell>
        </row>
        <row r="1701">
          <cell r="D1701" t="str">
            <v>F/SR/383/1819</v>
          </cell>
          <cell r="E1701">
            <v>43363</v>
          </cell>
          <cell r="F1701">
            <v>3540</v>
          </cell>
          <cell r="H1701" t="str">
            <v>Service</v>
          </cell>
        </row>
        <row r="1702">
          <cell r="D1702" t="str">
            <v>Po No: MAX\PO\15-16\ 08/ 013</v>
          </cell>
          <cell r="E1702">
            <v>42265</v>
          </cell>
          <cell r="G1702">
            <v>98579</v>
          </cell>
        </row>
        <row r="1703">
          <cell r="D1703" t="str">
            <v>AIPL/TC/1179/16-17</v>
          </cell>
          <cell r="E1703">
            <v>42613</v>
          </cell>
          <cell r="F1703">
            <v>173039</v>
          </cell>
          <cell r="H1703" t="str">
            <v>Sales</v>
          </cell>
        </row>
        <row r="1704">
          <cell r="D1704" t="str">
            <v>AIPL/V/186/1617</v>
          </cell>
          <cell r="E1704">
            <v>42696</v>
          </cell>
          <cell r="F1704">
            <v>22425</v>
          </cell>
          <cell r="H1704" t="str">
            <v>Service</v>
          </cell>
        </row>
        <row r="1705">
          <cell r="D1705" t="str">
            <v>AIPL/TC/JV/4632/16-17</v>
          </cell>
          <cell r="E1705">
            <v>42720</v>
          </cell>
          <cell r="G1705">
            <v>42245</v>
          </cell>
        </row>
        <row r="1706">
          <cell r="D1706" t="str">
            <v>B/S/1482/1819</v>
          </cell>
          <cell r="E1706">
            <v>43321</v>
          </cell>
          <cell r="F1706">
            <v>781813.22</v>
          </cell>
          <cell r="H1706" t="str">
            <v>Sales</v>
          </cell>
        </row>
        <row r="1707">
          <cell r="D1707" t="str">
            <v>B/PURO/248/1819</v>
          </cell>
          <cell r="E1707">
            <v>43361</v>
          </cell>
          <cell r="G1707">
            <v>79853.38</v>
          </cell>
        </row>
        <row r="1708">
          <cell r="D1708" t="str">
            <v>B/BR/-2981-/1819</v>
          </cell>
          <cell r="E1708">
            <v>43371</v>
          </cell>
          <cell r="G1708">
            <v>82445</v>
          </cell>
        </row>
        <row r="1709">
          <cell r="D1709" t="str">
            <v>H/SR/98/1819</v>
          </cell>
          <cell r="E1709">
            <v>43376</v>
          </cell>
          <cell r="F1709">
            <v>106200</v>
          </cell>
          <cell r="H1709" t="str">
            <v>Service</v>
          </cell>
        </row>
        <row r="1710">
          <cell r="D1710" t="str">
            <v>AIPL/D/50/1516</v>
          </cell>
          <cell r="E1710">
            <v>42151</v>
          </cell>
          <cell r="F1710">
            <v>17921</v>
          </cell>
          <cell r="H1710" t="str">
            <v>Service</v>
          </cell>
        </row>
        <row r="1711">
          <cell r="D1711" t="str">
            <v>AIPL/D/52/1516</v>
          </cell>
          <cell r="E1711">
            <v>42151</v>
          </cell>
          <cell r="F1711">
            <v>18006</v>
          </cell>
          <cell r="H1711" t="str">
            <v>Service</v>
          </cell>
        </row>
        <row r="1712">
          <cell r="D1712" t="str">
            <v>AIPL/SS/TC/0494/15-16 C FORM Q1</v>
          </cell>
          <cell r="E1712">
            <v>42160</v>
          </cell>
          <cell r="G1712">
            <v>804</v>
          </cell>
        </row>
        <row r="1713">
          <cell r="D1713" t="str">
            <v>AIPL/D/98/1516</v>
          </cell>
          <cell r="E1713">
            <v>42181</v>
          </cell>
          <cell r="F1713">
            <v>38375</v>
          </cell>
          <cell r="H1713" t="str">
            <v>Service</v>
          </cell>
        </row>
        <row r="1714">
          <cell r="D1714" t="str">
            <v>B/SR/165/1819</v>
          </cell>
          <cell r="E1714">
            <v>43256</v>
          </cell>
          <cell r="F1714">
            <v>26550</v>
          </cell>
          <cell r="H1714" t="str">
            <v>Service</v>
          </cell>
        </row>
        <row r="1715">
          <cell r="D1715" t="str">
            <v>B/BR/-1827-/1819</v>
          </cell>
          <cell r="E1715">
            <v>43301</v>
          </cell>
          <cell r="G1715">
            <v>354688.16</v>
          </cell>
        </row>
        <row r="1716">
          <cell r="D1716" t="str">
            <v>CB/SR/29/1819</v>
          </cell>
          <cell r="E1716">
            <v>43307</v>
          </cell>
          <cell r="F1716">
            <v>24072</v>
          </cell>
          <cell r="H1716" t="str">
            <v>Service</v>
          </cell>
        </row>
        <row r="1717">
          <cell r="D1717" t="str">
            <v>CB/SR/39/1819</v>
          </cell>
          <cell r="E1717">
            <v>43328</v>
          </cell>
          <cell r="F1717">
            <v>48321</v>
          </cell>
          <cell r="H1717" t="str">
            <v>Service</v>
          </cell>
        </row>
        <row r="1718">
          <cell r="D1718" t="str">
            <v>CB/SR/59/1819</v>
          </cell>
          <cell r="E1718">
            <v>43376</v>
          </cell>
          <cell r="F1718">
            <v>24072</v>
          </cell>
          <cell r="H1718" t="str">
            <v>Service</v>
          </cell>
        </row>
        <row r="1719">
          <cell r="D1719" t="str">
            <v>AIPL/BR/-3325-/1718</v>
          </cell>
          <cell r="E1719">
            <v>43055</v>
          </cell>
          <cell r="G1719">
            <v>3856</v>
          </cell>
        </row>
        <row r="1720">
          <cell r="D1720" t="str">
            <v>P/AMC/4/1819</v>
          </cell>
          <cell r="E1720">
            <v>43326</v>
          </cell>
          <cell r="F1720">
            <v>3846</v>
          </cell>
          <cell r="H1720" t="str">
            <v>Service</v>
          </cell>
        </row>
        <row r="1721">
          <cell r="D1721" t="str">
            <v>B/BR/-3000-/1819</v>
          </cell>
          <cell r="E1721">
            <v>43371</v>
          </cell>
          <cell r="G1721">
            <v>104692</v>
          </cell>
        </row>
        <row r="1722">
          <cell r="D1722" t="str">
            <v>P/SR/20/1819</v>
          </cell>
          <cell r="E1722">
            <v>43220</v>
          </cell>
          <cell r="F1722">
            <v>30432.2</v>
          </cell>
          <cell r="H1722" t="str">
            <v>Service</v>
          </cell>
        </row>
        <row r="1723">
          <cell r="D1723" t="str">
            <v>B/BR/-2497-/1819</v>
          </cell>
          <cell r="E1723">
            <v>43342</v>
          </cell>
          <cell r="G1723">
            <v>3018.5</v>
          </cell>
        </row>
        <row r="1724">
          <cell r="D1724" t="str">
            <v>P/SR/111/1819</v>
          </cell>
          <cell r="E1724">
            <v>43364</v>
          </cell>
          <cell r="F1724">
            <v>40804.400000000001</v>
          </cell>
          <cell r="H1724" t="str">
            <v>Service</v>
          </cell>
        </row>
        <row r="1725">
          <cell r="D1725" t="str">
            <v>F/SR/41/1819</v>
          </cell>
          <cell r="E1725">
            <v>43208</v>
          </cell>
          <cell r="F1725">
            <v>3540</v>
          </cell>
          <cell r="H1725" t="str">
            <v>Service</v>
          </cell>
        </row>
        <row r="1726">
          <cell r="D1726">
            <v>580</v>
          </cell>
          <cell r="E1726">
            <v>41729</v>
          </cell>
          <cell r="G1726">
            <v>81.5</v>
          </cell>
        </row>
        <row r="1727">
          <cell r="D1727" t="str">
            <v>AIPL/TC/DN/9/15-16</v>
          </cell>
          <cell r="E1727">
            <v>42191</v>
          </cell>
          <cell r="F1727">
            <v>31666</v>
          </cell>
          <cell r="H1727" t="str">
            <v>Debit Note</v>
          </cell>
        </row>
        <row r="1728">
          <cell r="D1728" t="str">
            <v>AIPL/TC/JV/5319/16-17</v>
          </cell>
          <cell r="E1728">
            <v>42755</v>
          </cell>
          <cell r="G1728">
            <v>34</v>
          </cell>
        </row>
        <row r="1729">
          <cell r="D1729" t="str">
            <v>AIPL/CH/322/1617</v>
          </cell>
          <cell r="E1729">
            <v>42802</v>
          </cell>
          <cell r="F1729">
            <v>3500</v>
          </cell>
          <cell r="H1729" t="str">
            <v>Service</v>
          </cell>
        </row>
        <row r="1730">
          <cell r="D1730" t="str">
            <v>CH/SR/125/1718</v>
          </cell>
          <cell r="E1730">
            <v>43082</v>
          </cell>
          <cell r="F1730">
            <v>12390</v>
          </cell>
          <cell r="H1730" t="str">
            <v>Service</v>
          </cell>
        </row>
        <row r="1731">
          <cell r="D1731" t="str">
            <v>CH/SR/151/1718</v>
          </cell>
          <cell r="E1731">
            <v>43117</v>
          </cell>
          <cell r="F1731">
            <v>3540</v>
          </cell>
          <cell r="H1731" t="str">
            <v>Service</v>
          </cell>
        </row>
        <row r="1732">
          <cell r="D1732" t="str">
            <v>CH/SR/176/1718</v>
          </cell>
          <cell r="E1732">
            <v>43143</v>
          </cell>
          <cell r="F1732">
            <v>3540</v>
          </cell>
          <cell r="H1732" t="str">
            <v>Service</v>
          </cell>
        </row>
        <row r="1733">
          <cell r="D1733" t="str">
            <v>CH/SR/241/1718</v>
          </cell>
          <cell r="E1733">
            <v>43167</v>
          </cell>
          <cell r="F1733">
            <v>3540</v>
          </cell>
          <cell r="H1733" t="str">
            <v>Service</v>
          </cell>
        </row>
        <row r="1734">
          <cell r="D1734" t="str">
            <v>CH/SR/272/1718</v>
          </cell>
          <cell r="E1734">
            <v>43173</v>
          </cell>
          <cell r="F1734">
            <v>3540</v>
          </cell>
          <cell r="H1734" t="str">
            <v>Service</v>
          </cell>
        </row>
        <row r="1735">
          <cell r="D1735" t="str">
            <v>CH/SR/2/1819</v>
          </cell>
          <cell r="E1735">
            <v>43196</v>
          </cell>
          <cell r="F1735">
            <v>14160</v>
          </cell>
          <cell r="H1735" t="str">
            <v>Service</v>
          </cell>
        </row>
        <row r="1736">
          <cell r="D1736" t="str">
            <v>CH/SR/50/1819</v>
          </cell>
          <cell r="E1736">
            <v>43230</v>
          </cell>
          <cell r="F1736">
            <v>3540</v>
          </cell>
          <cell r="H1736" t="str">
            <v>Service</v>
          </cell>
        </row>
        <row r="1737">
          <cell r="D1737" t="str">
            <v>CH/SR/60/1819</v>
          </cell>
          <cell r="E1737">
            <v>43236</v>
          </cell>
          <cell r="F1737">
            <v>3540</v>
          </cell>
          <cell r="H1737" t="str">
            <v>Service</v>
          </cell>
        </row>
        <row r="1738">
          <cell r="D1738" t="str">
            <v>CH/SR/63/1819</v>
          </cell>
          <cell r="E1738">
            <v>43238</v>
          </cell>
          <cell r="F1738">
            <v>17700</v>
          </cell>
          <cell r="H1738" t="str">
            <v>Service</v>
          </cell>
        </row>
        <row r="1739">
          <cell r="D1739" t="str">
            <v>CH/SR/103/1819</v>
          </cell>
          <cell r="E1739">
            <v>43285</v>
          </cell>
          <cell r="F1739">
            <v>48900</v>
          </cell>
          <cell r="H1739" t="str">
            <v>Service</v>
          </cell>
        </row>
        <row r="1740">
          <cell r="D1740" t="str">
            <v>CH/SR/118/1819</v>
          </cell>
          <cell r="E1740">
            <v>43285</v>
          </cell>
          <cell r="F1740">
            <v>10620</v>
          </cell>
          <cell r="H1740" t="str">
            <v>Service</v>
          </cell>
        </row>
        <row r="1741">
          <cell r="D1741" t="str">
            <v>CH/SR/131/1819</v>
          </cell>
          <cell r="E1741">
            <v>43294</v>
          </cell>
          <cell r="F1741">
            <v>5310</v>
          </cell>
          <cell r="H1741" t="str">
            <v>Service</v>
          </cell>
        </row>
        <row r="1742">
          <cell r="D1742" t="str">
            <v>CH/SR/160/1819</v>
          </cell>
          <cell r="E1742">
            <v>43314</v>
          </cell>
          <cell r="F1742">
            <v>3540</v>
          </cell>
          <cell r="H1742" t="str">
            <v>Service</v>
          </cell>
        </row>
        <row r="1743">
          <cell r="D1743" t="str">
            <v>B/BR/-2395-/1819</v>
          </cell>
          <cell r="E1743">
            <v>43336</v>
          </cell>
          <cell r="G1743">
            <v>13447</v>
          </cell>
        </row>
        <row r="1744">
          <cell r="D1744" t="str">
            <v>AIPL/BR/-847-/1718</v>
          </cell>
          <cell r="E1744">
            <v>42885</v>
          </cell>
          <cell r="G1744">
            <v>636</v>
          </cell>
        </row>
        <row r="1745">
          <cell r="D1745" t="str">
            <v>B/SR/306/1819</v>
          </cell>
          <cell r="E1745">
            <v>43328</v>
          </cell>
          <cell r="F1745">
            <v>38940</v>
          </cell>
          <cell r="H1745" t="str">
            <v>Service</v>
          </cell>
        </row>
        <row r="1746">
          <cell r="D1746" t="str">
            <v>Po No: MI/16/0212-1</v>
          </cell>
          <cell r="E1746">
            <v>42412</v>
          </cell>
          <cell r="G1746">
            <v>2133</v>
          </cell>
        </row>
        <row r="1747">
          <cell r="D1747" t="str">
            <v>V/SR/92/1819</v>
          </cell>
          <cell r="E1747">
            <v>43322</v>
          </cell>
          <cell r="F1747">
            <v>14160</v>
          </cell>
          <cell r="H1747" t="str">
            <v>Service</v>
          </cell>
        </row>
        <row r="1748">
          <cell r="D1748" t="str">
            <v>B/BR/-2762-/1819</v>
          </cell>
          <cell r="E1748">
            <v>43357</v>
          </cell>
          <cell r="G1748">
            <v>295268</v>
          </cell>
        </row>
        <row r="1749">
          <cell r="D1749" t="str">
            <v>B/S/306/1718</v>
          </cell>
          <cell r="E1749">
            <v>42957</v>
          </cell>
          <cell r="F1749">
            <v>2068.8000000000002</v>
          </cell>
          <cell r="H1749" t="str">
            <v>Sales</v>
          </cell>
        </row>
        <row r="1750">
          <cell r="D1750" t="str">
            <v>F/SR/142/1718</v>
          </cell>
          <cell r="E1750">
            <v>43038</v>
          </cell>
          <cell r="F1750">
            <v>48644.32</v>
          </cell>
          <cell r="H1750" t="str">
            <v>Service</v>
          </cell>
        </row>
        <row r="1751">
          <cell r="D1751" t="str">
            <v>F/SR/376/1819</v>
          </cell>
          <cell r="E1751">
            <v>43363</v>
          </cell>
          <cell r="F1751">
            <v>48962.92</v>
          </cell>
          <cell r="H1751" t="str">
            <v>Service</v>
          </cell>
        </row>
        <row r="1752">
          <cell r="D1752" t="str">
            <v>F/SR/372/1718</v>
          </cell>
          <cell r="E1752">
            <v>43097</v>
          </cell>
          <cell r="F1752">
            <v>2471</v>
          </cell>
          <cell r="H1752" t="str">
            <v>Service</v>
          </cell>
        </row>
        <row r="1753">
          <cell r="D1753" t="str">
            <v>AIPL/TC/RCT/4115/16-17</v>
          </cell>
          <cell r="E1753">
            <v>42753</v>
          </cell>
          <cell r="G1753">
            <v>3450</v>
          </cell>
        </row>
        <row r="1754">
          <cell r="D1754" t="str">
            <v>AIPL/BR/-394-/1718</v>
          </cell>
          <cell r="E1754">
            <v>42852</v>
          </cell>
          <cell r="G1754">
            <v>3450</v>
          </cell>
        </row>
        <row r="1755">
          <cell r="D1755" t="str">
            <v>B/SR/361/1819</v>
          </cell>
          <cell r="E1755">
            <v>43364</v>
          </cell>
          <cell r="F1755">
            <v>3540</v>
          </cell>
          <cell r="H1755" t="str">
            <v>Service</v>
          </cell>
        </row>
        <row r="1756">
          <cell r="D1756" t="str">
            <v>AIPL/P/139/1617</v>
          </cell>
          <cell r="E1756">
            <v>42703</v>
          </cell>
          <cell r="F1756">
            <v>3450</v>
          </cell>
          <cell r="H1756" t="str">
            <v>service</v>
          </cell>
        </row>
        <row r="1757">
          <cell r="D1757" t="str">
            <v>AIPL/P/149/1617</v>
          </cell>
          <cell r="E1757">
            <v>42719</v>
          </cell>
          <cell r="F1757">
            <v>3450</v>
          </cell>
          <cell r="H1757" t="str">
            <v>service</v>
          </cell>
        </row>
        <row r="1758">
          <cell r="D1758" t="str">
            <v>AIPL/P/204/1617</v>
          </cell>
          <cell r="E1758">
            <v>42804</v>
          </cell>
          <cell r="F1758">
            <v>3450</v>
          </cell>
          <cell r="H1758" t="str">
            <v>service</v>
          </cell>
        </row>
        <row r="1759">
          <cell r="D1759" t="str">
            <v>AIPL/BR/-3411-/1718</v>
          </cell>
          <cell r="E1759">
            <v>43061</v>
          </cell>
          <cell r="G1759">
            <v>5350</v>
          </cell>
        </row>
        <row r="1760">
          <cell r="D1760" t="str">
            <v>P/SR/133/1718</v>
          </cell>
          <cell r="E1760">
            <v>43144</v>
          </cell>
          <cell r="F1760">
            <v>6195</v>
          </cell>
          <cell r="H1760" t="str">
            <v>Service</v>
          </cell>
        </row>
        <row r="1761">
          <cell r="D1761" t="str">
            <v>P/SR/10/1819</v>
          </cell>
          <cell r="E1761">
            <v>43210</v>
          </cell>
          <cell r="F1761">
            <v>8850</v>
          </cell>
          <cell r="H1761" t="str">
            <v>Service</v>
          </cell>
        </row>
        <row r="1762">
          <cell r="D1762" t="str">
            <v>P/SR/47/1819</v>
          </cell>
          <cell r="E1762">
            <v>43255</v>
          </cell>
          <cell r="F1762">
            <v>8850</v>
          </cell>
          <cell r="H1762" t="str">
            <v>Service</v>
          </cell>
        </row>
        <row r="1763">
          <cell r="D1763" t="str">
            <v>B/BR/-2734-/1819</v>
          </cell>
          <cell r="E1763">
            <v>43356</v>
          </cell>
          <cell r="G1763">
            <v>463632.1</v>
          </cell>
        </row>
        <row r="1764">
          <cell r="D1764" t="str">
            <v>B/SR/539/1718</v>
          </cell>
          <cell r="E1764">
            <v>43171</v>
          </cell>
          <cell r="F1764">
            <v>1647</v>
          </cell>
          <cell r="H1764" t="str">
            <v>Service</v>
          </cell>
        </row>
        <row r="1765">
          <cell r="D1765" t="str">
            <v>B/S/1675/1819</v>
          </cell>
          <cell r="E1765">
            <v>43341</v>
          </cell>
          <cell r="F1765">
            <v>91244.68</v>
          </cell>
          <cell r="H1765" t="str">
            <v>Sales</v>
          </cell>
        </row>
        <row r="1766">
          <cell r="D1766" t="str">
            <v>P/SR/160/1718</v>
          </cell>
          <cell r="E1766">
            <v>43153</v>
          </cell>
          <cell r="F1766">
            <v>3540</v>
          </cell>
          <cell r="H1766" t="str">
            <v>Service</v>
          </cell>
        </row>
        <row r="1767">
          <cell r="D1767" t="str">
            <v>B/SR/152/1718</v>
          </cell>
          <cell r="E1767">
            <v>43049</v>
          </cell>
          <cell r="F1767">
            <v>5310</v>
          </cell>
          <cell r="H1767" t="str">
            <v>Service</v>
          </cell>
        </row>
        <row r="1768">
          <cell r="D1768" t="str">
            <v>B/SR/154/1718</v>
          </cell>
          <cell r="E1768">
            <v>43049</v>
          </cell>
          <cell r="F1768">
            <v>3540</v>
          </cell>
          <cell r="H1768" t="str">
            <v>Service</v>
          </cell>
        </row>
        <row r="1769">
          <cell r="D1769" t="str">
            <v>B/S/1941/1718</v>
          </cell>
          <cell r="E1769">
            <v>43098</v>
          </cell>
          <cell r="F1769">
            <v>198.08</v>
          </cell>
          <cell r="H1769" t="str">
            <v>Sales</v>
          </cell>
        </row>
        <row r="1770">
          <cell r="D1770" t="str">
            <v>Credit Available</v>
          </cell>
          <cell r="E1770">
            <v>42551</v>
          </cell>
          <cell r="G1770">
            <v>36972</v>
          </cell>
        </row>
        <row r="1771">
          <cell r="D1771" t="str">
            <v>AIPL/TC/2860/16-17 C Form 4Q</v>
          </cell>
          <cell r="E1771">
            <v>42810</v>
          </cell>
          <cell r="G1771">
            <v>1991</v>
          </cell>
        </row>
        <row r="1772">
          <cell r="D1772" t="str">
            <v>AIPL/M/255/1617</v>
          </cell>
          <cell r="E1772">
            <v>42825</v>
          </cell>
          <cell r="F1772">
            <v>8625</v>
          </cell>
          <cell r="H1772" t="str">
            <v>Service</v>
          </cell>
        </row>
        <row r="1773">
          <cell r="D1773" t="str">
            <v>AIPL/Jnl/-490-/1718</v>
          </cell>
          <cell r="E1773">
            <v>42874</v>
          </cell>
          <cell r="G1773">
            <v>60694</v>
          </cell>
        </row>
        <row r="1774">
          <cell r="D1774" t="str">
            <v>AIPL/P/247/1516</v>
          </cell>
          <cell r="E1774">
            <v>42439</v>
          </cell>
          <cell r="F1774">
            <v>5153</v>
          </cell>
          <cell r="H1774" t="str">
            <v>service</v>
          </cell>
        </row>
        <row r="1775">
          <cell r="D1775" t="str">
            <v>AIPL/M/11/1617</v>
          </cell>
          <cell r="E1775">
            <v>42496</v>
          </cell>
          <cell r="F1775">
            <v>13740</v>
          </cell>
          <cell r="H1775" t="str">
            <v>Service</v>
          </cell>
        </row>
        <row r="1776">
          <cell r="D1776" t="str">
            <v>AIPL/M/105/1617</v>
          </cell>
          <cell r="E1776">
            <v>42629</v>
          </cell>
          <cell r="F1776">
            <v>3450</v>
          </cell>
          <cell r="H1776" t="str">
            <v>Service</v>
          </cell>
        </row>
        <row r="1777">
          <cell r="D1777" t="str">
            <v>AIPL/TC/RCT/2295/16-17</v>
          </cell>
          <cell r="E1777">
            <v>42630</v>
          </cell>
          <cell r="G1777">
            <v>18000</v>
          </cell>
        </row>
        <row r="1778">
          <cell r="D1778" t="str">
            <v>AIPL/M/186/1617</v>
          </cell>
          <cell r="E1778">
            <v>42735</v>
          </cell>
          <cell r="F1778">
            <v>5175</v>
          </cell>
          <cell r="H1778" t="str">
            <v>Service</v>
          </cell>
        </row>
        <row r="1779">
          <cell r="D1779" t="str">
            <v>AIPL/M/201/1617</v>
          </cell>
          <cell r="E1779">
            <v>42760</v>
          </cell>
          <cell r="F1779">
            <v>3450</v>
          </cell>
          <cell r="H1779" t="str">
            <v>Service</v>
          </cell>
        </row>
        <row r="1780">
          <cell r="D1780" t="str">
            <v>AIPL/Ser/217/1718</v>
          </cell>
          <cell r="E1780">
            <v>42867</v>
          </cell>
          <cell r="F1780">
            <v>6900</v>
          </cell>
          <cell r="H1780" t="str">
            <v>Service</v>
          </cell>
        </row>
        <row r="1781">
          <cell r="D1781" t="str">
            <v>AIPL/Ser/521/1718</v>
          </cell>
          <cell r="E1781">
            <v>42900</v>
          </cell>
          <cell r="F1781">
            <v>13800</v>
          </cell>
          <cell r="H1781" t="str">
            <v>Service</v>
          </cell>
        </row>
        <row r="1782">
          <cell r="D1782" t="str">
            <v>AIPL/TC/RCT/4281/16-17</v>
          </cell>
          <cell r="E1782">
            <v>42765</v>
          </cell>
          <cell r="G1782">
            <v>45651.6</v>
          </cell>
        </row>
        <row r="1783">
          <cell r="D1783" t="str">
            <v>AIPL/TC/HSS/13/16-17-PDC18</v>
          </cell>
          <cell r="E1783">
            <v>42780</v>
          </cell>
          <cell r="F1783">
            <v>634050</v>
          </cell>
          <cell r="H1783" t="str">
            <v>Machine</v>
          </cell>
        </row>
        <row r="1784">
          <cell r="D1784" t="str">
            <v>AIPL/TC/HSS/13/16-17-PDC19</v>
          </cell>
          <cell r="E1784">
            <v>42780</v>
          </cell>
          <cell r="F1784">
            <v>634050</v>
          </cell>
          <cell r="H1784" t="str">
            <v>Machine</v>
          </cell>
        </row>
        <row r="1785">
          <cell r="D1785" t="str">
            <v>AIPL/TC/HSS/13/16-17-PDC20</v>
          </cell>
          <cell r="E1785">
            <v>42780</v>
          </cell>
          <cell r="F1785">
            <v>634050</v>
          </cell>
          <cell r="H1785" t="str">
            <v>Machine</v>
          </cell>
        </row>
        <row r="1786">
          <cell r="D1786" t="str">
            <v>AIPL/TC/HSS/13/16-17-PDC21</v>
          </cell>
          <cell r="E1786">
            <v>42780</v>
          </cell>
          <cell r="F1786">
            <v>634050</v>
          </cell>
          <cell r="H1786" t="str">
            <v>Machine</v>
          </cell>
        </row>
        <row r="1787">
          <cell r="D1787" t="str">
            <v>AIPL/TC/HSS/13/16-17-PDC22</v>
          </cell>
          <cell r="E1787">
            <v>42780</v>
          </cell>
          <cell r="F1787">
            <v>634050</v>
          </cell>
          <cell r="H1787" t="str">
            <v>Machine</v>
          </cell>
        </row>
        <row r="1788">
          <cell r="D1788" t="str">
            <v>AIPL/TC/HSS/13/16-17-PDC23</v>
          </cell>
          <cell r="E1788">
            <v>42780</v>
          </cell>
          <cell r="F1788">
            <v>634050</v>
          </cell>
          <cell r="H1788" t="str">
            <v>Machine</v>
          </cell>
        </row>
        <row r="1789">
          <cell r="D1789" t="str">
            <v>AIPL/TC/HSS/13/16-17-PDC24</v>
          </cell>
          <cell r="E1789">
            <v>42780</v>
          </cell>
          <cell r="F1789">
            <v>634050</v>
          </cell>
          <cell r="H1789" t="str">
            <v>Machine</v>
          </cell>
        </row>
        <row r="1790">
          <cell r="D1790" t="str">
            <v>AIPL/TC/HSS/13/16-17-PDC25</v>
          </cell>
          <cell r="E1790">
            <v>42780</v>
          </cell>
          <cell r="F1790">
            <v>634050</v>
          </cell>
          <cell r="H1790" t="str">
            <v>Machine</v>
          </cell>
        </row>
        <row r="1791">
          <cell r="D1791" t="str">
            <v>AIPL/TC/HSS/13/16-17-PDC26</v>
          </cell>
          <cell r="E1791">
            <v>42780</v>
          </cell>
          <cell r="F1791">
            <v>634050</v>
          </cell>
          <cell r="H1791" t="str">
            <v>Machine</v>
          </cell>
        </row>
        <row r="1792">
          <cell r="D1792" t="str">
            <v>AIPL/TC/HSS/13/16-17-PDC27</v>
          </cell>
          <cell r="E1792">
            <v>42780</v>
          </cell>
          <cell r="F1792">
            <v>634050</v>
          </cell>
          <cell r="H1792" t="str">
            <v>Machine</v>
          </cell>
        </row>
        <row r="1793">
          <cell r="D1793" t="str">
            <v>AIPL/TC/HSS/13/16-17-PDC28</v>
          </cell>
          <cell r="E1793">
            <v>42780</v>
          </cell>
          <cell r="F1793">
            <v>634050</v>
          </cell>
          <cell r="H1793" t="str">
            <v>Machine</v>
          </cell>
        </row>
        <row r="1794">
          <cell r="D1794" t="str">
            <v>AIPL/TC/HSS/13/16-17-PDC29</v>
          </cell>
          <cell r="E1794">
            <v>42780</v>
          </cell>
          <cell r="F1794">
            <v>634050</v>
          </cell>
          <cell r="H1794" t="str">
            <v>Machine</v>
          </cell>
        </row>
        <row r="1795">
          <cell r="D1795" t="str">
            <v>AIPL/TC/HSS/13/16-17-PDC30</v>
          </cell>
          <cell r="E1795">
            <v>42780</v>
          </cell>
          <cell r="F1795">
            <v>634050</v>
          </cell>
          <cell r="H1795" t="str">
            <v>Machine</v>
          </cell>
        </row>
        <row r="1796">
          <cell r="D1796" t="str">
            <v>AIPL/TC/HSS/13/16-17-PDC31</v>
          </cell>
          <cell r="E1796">
            <v>42780</v>
          </cell>
          <cell r="F1796">
            <v>634050</v>
          </cell>
          <cell r="H1796" t="str">
            <v>Machine</v>
          </cell>
        </row>
        <row r="1797">
          <cell r="D1797" t="str">
            <v>AIPL/TC/HSS/13/16-17-PDC32</v>
          </cell>
          <cell r="E1797">
            <v>42780</v>
          </cell>
          <cell r="F1797">
            <v>634050</v>
          </cell>
          <cell r="H1797" t="str">
            <v>Machine</v>
          </cell>
        </row>
        <row r="1798">
          <cell r="D1798" t="str">
            <v>AIPL/TC/HSS/13/16-17-PDC33</v>
          </cell>
          <cell r="E1798">
            <v>42780</v>
          </cell>
          <cell r="F1798">
            <v>634050</v>
          </cell>
          <cell r="H1798" t="str">
            <v>Machine</v>
          </cell>
        </row>
        <row r="1799">
          <cell r="D1799" t="str">
            <v>AIPL/TC/HSS/13/16-17-PDC34</v>
          </cell>
          <cell r="E1799">
            <v>42780</v>
          </cell>
          <cell r="F1799">
            <v>634050</v>
          </cell>
          <cell r="H1799" t="str">
            <v>Machine</v>
          </cell>
        </row>
        <row r="1800">
          <cell r="D1800" t="str">
            <v>AIPL/TC/HSS/13/16-17-PDC35</v>
          </cell>
          <cell r="E1800">
            <v>42780</v>
          </cell>
          <cell r="F1800">
            <v>634050</v>
          </cell>
          <cell r="H1800" t="str">
            <v>Machine</v>
          </cell>
        </row>
        <row r="1801">
          <cell r="D1801" t="str">
            <v>AIPL/TC/HSS/13/16-17-PDC36</v>
          </cell>
          <cell r="E1801">
            <v>42780</v>
          </cell>
          <cell r="F1801">
            <v>634050</v>
          </cell>
          <cell r="H1801" t="str">
            <v>Machine</v>
          </cell>
        </row>
        <row r="1802">
          <cell r="D1802" t="str">
            <v>AIPL/TC/CEX/113/16-17</v>
          </cell>
          <cell r="E1802">
            <v>42810</v>
          </cell>
          <cell r="F1802">
            <v>141330</v>
          </cell>
          <cell r="H1802" t="str">
            <v>Machine</v>
          </cell>
        </row>
        <row r="1803">
          <cell r="D1803" t="str">
            <v>B/BR/-1022-/1819</v>
          </cell>
          <cell r="E1803">
            <v>43253</v>
          </cell>
          <cell r="G1803">
            <v>50000</v>
          </cell>
        </row>
        <row r="1804">
          <cell r="D1804" t="str">
            <v>B/BR/-2855-/1819</v>
          </cell>
          <cell r="E1804">
            <v>43364</v>
          </cell>
          <cell r="G1804">
            <v>8339</v>
          </cell>
        </row>
        <row r="1805">
          <cell r="D1805" t="str">
            <v>M/SR/125/1718</v>
          </cell>
          <cell r="E1805">
            <v>43088</v>
          </cell>
          <cell r="F1805">
            <v>4425</v>
          </cell>
          <cell r="H1805" t="str">
            <v>Service</v>
          </cell>
        </row>
        <row r="1806">
          <cell r="D1806" t="str">
            <v>M/SR/68/1819</v>
          </cell>
          <cell r="E1806">
            <v>43336</v>
          </cell>
          <cell r="F1806">
            <v>12390</v>
          </cell>
          <cell r="H1806" t="str">
            <v>Service</v>
          </cell>
        </row>
        <row r="1807">
          <cell r="D1807" t="str">
            <v>1468/14-15</v>
          </cell>
          <cell r="E1807">
            <v>41977</v>
          </cell>
          <cell r="G1807">
            <v>31421.97</v>
          </cell>
        </row>
        <row r="1808">
          <cell r="D1808" t="str">
            <v>AIPL/BR/-2972-/1718</v>
          </cell>
          <cell r="E1808">
            <v>43032</v>
          </cell>
          <cell r="G1808">
            <v>39129.120000000003</v>
          </cell>
        </row>
        <row r="1809">
          <cell r="D1809" t="str">
            <v>B/SR/176/1718</v>
          </cell>
          <cell r="E1809">
            <v>43053</v>
          </cell>
          <cell r="F1809">
            <v>7080</v>
          </cell>
          <cell r="H1809" t="str">
            <v>Service</v>
          </cell>
        </row>
        <row r="1810">
          <cell r="D1810" t="str">
            <v>AIPL/Ser/373/1718</v>
          </cell>
          <cell r="E1810">
            <v>42886</v>
          </cell>
          <cell r="F1810">
            <v>10350</v>
          </cell>
          <cell r="H1810" t="str">
            <v>Service</v>
          </cell>
        </row>
        <row r="1811">
          <cell r="D1811" t="str">
            <v>F/SR/463/1718</v>
          </cell>
          <cell r="E1811">
            <v>43140</v>
          </cell>
          <cell r="F1811">
            <v>2270</v>
          </cell>
          <cell r="H1811" t="str">
            <v>Service</v>
          </cell>
        </row>
        <row r="1812">
          <cell r="D1812" t="str">
            <v>F/SR/272/1819</v>
          </cell>
          <cell r="E1812">
            <v>43322</v>
          </cell>
          <cell r="F1812">
            <v>8850</v>
          </cell>
          <cell r="H1812" t="str">
            <v>Service</v>
          </cell>
        </row>
        <row r="1813">
          <cell r="D1813" t="str">
            <v>H/SR/11/1819</v>
          </cell>
          <cell r="E1813">
            <v>43209</v>
          </cell>
          <cell r="F1813">
            <v>15123.84</v>
          </cell>
          <cell r="H1813" t="str">
            <v>Service</v>
          </cell>
        </row>
        <row r="1814">
          <cell r="D1814" t="str">
            <v>H/SR/37/1819</v>
          </cell>
          <cell r="E1814">
            <v>43255</v>
          </cell>
          <cell r="F1814">
            <v>19470</v>
          </cell>
          <cell r="H1814" t="str">
            <v>Service</v>
          </cell>
        </row>
        <row r="1815">
          <cell r="D1815" t="str">
            <v>B/BR/-1219-/1819</v>
          </cell>
          <cell r="E1815">
            <v>43265</v>
          </cell>
          <cell r="G1815">
            <v>60000</v>
          </cell>
        </row>
        <row r="1816">
          <cell r="D1816" t="str">
            <v>H/SR/77/1819</v>
          </cell>
          <cell r="E1816">
            <v>43322</v>
          </cell>
          <cell r="F1816">
            <v>19470</v>
          </cell>
          <cell r="H1816" t="str">
            <v>Service</v>
          </cell>
        </row>
        <row r="1817">
          <cell r="D1817" t="str">
            <v>H/SR/80/1819</v>
          </cell>
          <cell r="E1817">
            <v>43336</v>
          </cell>
          <cell r="F1817">
            <v>3540</v>
          </cell>
          <cell r="H1817" t="str">
            <v>Service</v>
          </cell>
        </row>
        <row r="1818">
          <cell r="D1818" t="str">
            <v>B/BR/-2974-/1819</v>
          </cell>
          <cell r="E1818">
            <v>43370</v>
          </cell>
          <cell r="G1818">
            <v>393849</v>
          </cell>
        </row>
        <row r="1819">
          <cell r="D1819" t="str">
            <v>B/S/77/1718</v>
          </cell>
          <cell r="E1819">
            <v>42935</v>
          </cell>
          <cell r="F1819">
            <v>35238.339999999997</v>
          </cell>
          <cell r="H1819" t="str">
            <v>Sales</v>
          </cell>
        </row>
        <row r="1820">
          <cell r="D1820" t="str">
            <v>B/BR/-1961-/1819</v>
          </cell>
          <cell r="E1820">
            <v>43311</v>
          </cell>
          <cell r="G1820">
            <v>13425</v>
          </cell>
        </row>
        <row r="1821">
          <cell r="D1821" t="str">
            <v>B/SR/356/1819</v>
          </cell>
          <cell r="E1821">
            <v>43364</v>
          </cell>
          <cell r="F1821">
            <v>19824</v>
          </cell>
          <cell r="H1821" t="str">
            <v>Service</v>
          </cell>
        </row>
        <row r="1822">
          <cell r="D1822" t="str">
            <v>B/S/2101/1819</v>
          </cell>
          <cell r="E1822">
            <v>43374</v>
          </cell>
          <cell r="F1822">
            <v>41300</v>
          </cell>
          <cell r="H1822" t="str">
            <v>Sales</v>
          </cell>
        </row>
        <row r="1823">
          <cell r="D1823" t="str">
            <v>AIPL/TC/JV/1223/16-17</v>
          </cell>
          <cell r="E1823">
            <v>42544</v>
          </cell>
          <cell r="G1823">
            <v>543</v>
          </cell>
        </row>
        <row r="1824">
          <cell r="D1824" t="str">
            <v>AIPL/B/638/1617</v>
          </cell>
          <cell r="E1824">
            <v>42817</v>
          </cell>
          <cell r="F1824">
            <v>3450</v>
          </cell>
          <cell r="H1824" t="str">
            <v>Service</v>
          </cell>
        </row>
        <row r="1825">
          <cell r="D1825" t="str">
            <v>AIPL/BR/-1079-/1718</v>
          </cell>
          <cell r="E1825">
            <v>42901</v>
          </cell>
          <cell r="G1825">
            <v>7</v>
          </cell>
        </row>
        <row r="1826">
          <cell r="D1826" t="str">
            <v>B/SR/102/1819</v>
          </cell>
          <cell r="E1826">
            <v>43229</v>
          </cell>
          <cell r="F1826">
            <v>5310</v>
          </cell>
          <cell r="H1826" t="str">
            <v>Service</v>
          </cell>
        </row>
        <row r="1827">
          <cell r="D1827" t="str">
            <v>B/CN/-36-/1819</v>
          </cell>
          <cell r="E1827">
            <v>43292</v>
          </cell>
          <cell r="G1827">
            <v>45582</v>
          </cell>
        </row>
        <row r="1828">
          <cell r="D1828" t="str">
            <v>B/S/1142/1819</v>
          </cell>
          <cell r="E1828">
            <v>43292</v>
          </cell>
          <cell r="F1828">
            <v>53786.76</v>
          </cell>
          <cell r="H1828" t="str">
            <v>Sales</v>
          </cell>
        </row>
        <row r="1829">
          <cell r="D1829" t="str">
            <v>1170/14-15</v>
          </cell>
          <cell r="E1829">
            <v>41949</v>
          </cell>
          <cell r="G1829">
            <v>1008</v>
          </cell>
        </row>
        <row r="1830">
          <cell r="D1830" t="str">
            <v>AIPL/TC/RCT/4699/16-17</v>
          </cell>
          <cell r="E1830">
            <v>42793</v>
          </cell>
          <cell r="G1830">
            <v>9380</v>
          </cell>
        </row>
        <row r="1831">
          <cell r="D1831" t="str">
            <v>28/14-15</v>
          </cell>
          <cell r="E1831">
            <v>42187</v>
          </cell>
          <cell r="G1831">
            <v>5050</v>
          </cell>
        </row>
        <row r="1832">
          <cell r="D1832" t="str">
            <v>AIPL/TC/CEX/65/15-16</v>
          </cell>
          <cell r="E1832">
            <v>42335</v>
          </cell>
          <cell r="F1832">
            <v>139594</v>
          </cell>
          <cell r="H1832" t="str">
            <v>Machine</v>
          </cell>
        </row>
        <row r="1833">
          <cell r="D1833" t="str">
            <v>AIPL/TC/DN/58/15-16</v>
          </cell>
          <cell r="E1833">
            <v>42335</v>
          </cell>
          <cell r="F1833">
            <v>3188</v>
          </cell>
          <cell r="H1833" t="str">
            <v>Debit Note</v>
          </cell>
        </row>
        <row r="1834">
          <cell r="D1834" t="str">
            <v>B/SR/368/1718</v>
          </cell>
          <cell r="E1834">
            <v>43117</v>
          </cell>
          <cell r="F1834">
            <v>3540</v>
          </cell>
          <cell r="H1834" t="str">
            <v>Service</v>
          </cell>
        </row>
        <row r="1835">
          <cell r="D1835" t="str">
            <v>B/SR/504/1718</v>
          </cell>
          <cell r="E1835">
            <v>43165</v>
          </cell>
          <cell r="F1835">
            <v>3540</v>
          </cell>
          <cell r="H1835" t="str">
            <v>Service</v>
          </cell>
        </row>
        <row r="1836">
          <cell r="D1836" t="str">
            <v>P/SR/26/1718</v>
          </cell>
          <cell r="E1836">
            <v>42997</v>
          </cell>
          <cell r="F1836">
            <v>1062.56</v>
          </cell>
          <cell r="H1836" t="str">
            <v>Service</v>
          </cell>
        </row>
        <row r="1837">
          <cell r="D1837" t="str">
            <v>P/AMC/11/1718</v>
          </cell>
          <cell r="E1837">
            <v>43060</v>
          </cell>
          <cell r="F1837">
            <v>2596</v>
          </cell>
          <cell r="H1837" t="str">
            <v>Service</v>
          </cell>
        </row>
        <row r="1838">
          <cell r="D1838" t="str">
            <v>B/S/2224/1718</v>
          </cell>
          <cell r="E1838">
            <v>43125</v>
          </cell>
          <cell r="F1838">
            <v>19896.36</v>
          </cell>
          <cell r="H1838" t="str">
            <v>Sales</v>
          </cell>
        </row>
        <row r="1839">
          <cell r="D1839" t="str">
            <v>B/S/2889/1718</v>
          </cell>
          <cell r="E1839">
            <v>43181</v>
          </cell>
          <cell r="F1839">
            <v>2833.9</v>
          </cell>
          <cell r="H1839" t="str">
            <v>Sales</v>
          </cell>
        </row>
        <row r="1840">
          <cell r="D1840" t="str">
            <v>B/S/2910/1718</v>
          </cell>
          <cell r="E1840">
            <v>43182</v>
          </cell>
          <cell r="F1840">
            <v>53976.74</v>
          </cell>
          <cell r="H1840" t="str">
            <v>Sales</v>
          </cell>
        </row>
        <row r="1841">
          <cell r="D1841" t="str">
            <v>Po No: :N ASC/66115</v>
          </cell>
          <cell r="E1841">
            <v>42445</v>
          </cell>
          <cell r="G1841">
            <v>100000</v>
          </cell>
        </row>
        <row r="1842">
          <cell r="D1842" t="str">
            <v>AIPL/TC/1147/16-17 C-Form Q2 1617</v>
          </cell>
          <cell r="E1842">
            <v>42609</v>
          </cell>
          <cell r="G1842">
            <v>1157</v>
          </cell>
        </row>
        <row r="1843">
          <cell r="D1843" t="str">
            <v>AIPL/TC/1695/16-17 C-Form Q3 1617</v>
          </cell>
          <cell r="E1843">
            <v>42678</v>
          </cell>
          <cell r="G1843">
            <v>652.77</v>
          </cell>
        </row>
        <row r="1844">
          <cell r="D1844" t="str">
            <v>AIPL/BR/-3450-/1718</v>
          </cell>
          <cell r="E1844">
            <v>43063</v>
          </cell>
          <cell r="G1844">
            <v>2442</v>
          </cell>
        </row>
        <row r="1845">
          <cell r="D1845" t="str">
            <v>F/SR/344/1718</v>
          </cell>
          <cell r="E1845">
            <v>43080</v>
          </cell>
          <cell r="F1845">
            <v>3540</v>
          </cell>
          <cell r="H1845" t="str">
            <v>Service</v>
          </cell>
        </row>
        <row r="1846">
          <cell r="D1846" t="str">
            <v>F/SR/411/1718</v>
          </cell>
          <cell r="E1846">
            <v>43119</v>
          </cell>
          <cell r="F1846">
            <v>12390</v>
          </cell>
          <cell r="H1846" t="str">
            <v>Service</v>
          </cell>
        </row>
        <row r="1847">
          <cell r="D1847" t="str">
            <v>B/S/2590/1718</v>
          </cell>
          <cell r="E1847">
            <v>43157</v>
          </cell>
          <cell r="F1847">
            <v>48023.64</v>
          </cell>
          <cell r="H1847" t="str">
            <v>Sales</v>
          </cell>
        </row>
        <row r="1848">
          <cell r="D1848" t="str">
            <v>AIPL/SR/56/1718</v>
          </cell>
          <cell r="E1848">
            <v>43158</v>
          </cell>
          <cell r="G1848">
            <v>54835.199999999997</v>
          </cell>
        </row>
        <row r="1849">
          <cell r="D1849" t="str">
            <v>AIPL/TC/1962/16-17 C-Form Q3 1617</v>
          </cell>
          <cell r="E1849">
            <v>42713</v>
          </cell>
          <cell r="G1849">
            <v>13125</v>
          </cell>
        </row>
        <row r="1850">
          <cell r="D1850" t="str">
            <v>P/SR/69/1819</v>
          </cell>
          <cell r="E1850">
            <v>43292</v>
          </cell>
          <cell r="F1850">
            <v>5310</v>
          </cell>
          <cell r="H1850" t="str">
            <v>Service</v>
          </cell>
        </row>
        <row r="1851">
          <cell r="D1851" t="str">
            <v>P/SR/75/1819</v>
          </cell>
          <cell r="E1851">
            <v>43309</v>
          </cell>
          <cell r="F1851">
            <v>7080</v>
          </cell>
          <cell r="H1851" t="str">
            <v>Service</v>
          </cell>
        </row>
        <row r="1852">
          <cell r="D1852">
            <v>1550</v>
          </cell>
          <cell r="E1852">
            <v>41729</v>
          </cell>
          <cell r="G1852">
            <v>5497</v>
          </cell>
        </row>
        <row r="1853">
          <cell r="D1853" t="str">
            <v>Available Credit</v>
          </cell>
          <cell r="E1853">
            <v>42611</v>
          </cell>
          <cell r="G1853">
            <v>23325</v>
          </cell>
        </row>
        <row r="1854">
          <cell r="D1854" t="str">
            <v>P/SR/54/1718</v>
          </cell>
          <cell r="E1854">
            <v>43073</v>
          </cell>
          <cell r="F1854">
            <v>3540</v>
          </cell>
          <cell r="H1854" t="str">
            <v>Service</v>
          </cell>
        </row>
        <row r="1855">
          <cell r="D1855" t="str">
            <v>P/SR/74/1718</v>
          </cell>
          <cell r="E1855">
            <v>43073</v>
          </cell>
          <cell r="F1855">
            <v>10620</v>
          </cell>
          <cell r="H1855" t="str">
            <v>Service</v>
          </cell>
        </row>
        <row r="1856">
          <cell r="D1856" t="str">
            <v>B/SR/109/1718</v>
          </cell>
          <cell r="E1856">
            <v>43005</v>
          </cell>
          <cell r="F1856">
            <v>4939</v>
          </cell>
          <cell r="H1856" t="str">
            <v>Service</v>
          </cell>
        </row>
        <row r="1857">
          <cell r="D1857" t="str">
            <v>AIPL/BR/-3186-/1718</v>
          </cell>
          <cell r="E1857">
            <v>43046</v>
          </cell>
          <cell r="G1857">
            <v>2227.3200000000002</v>
          </cell>
        </row>
        <row r="1858">
          <cell r="D1858" t="str">
            <v>B/SR/306/1718</v>
          </cell>
          <cell r="E1858">
            <v>43073</v>
          </cell>
          <cell r="F1858">
            <v>7080</v>
          </cell>
          <cell r="H1858" t="str">
            <v>Service</v>
          </cell>
        </row>
        <row r="1859">
          <cell r="D1859" t="str">
            <v>B/S/2878/1718</v>
          </cell>
          <cell r="E1859">
            <v>43181</v>
          </cell>
          <cell r="F1859">
            <v>52093.440000000002</v>
          </cell>
          <cell r="H1859" t="str">
            <v>Sales</v>
          </cell>
        </row>
        <row r="1860">
          <cell r="D1860" t="str">
            <v>AIPL/BR/-5472-/1718</v>
          </cell>
          <cell r="E1860">
            <v>43182</v>
          </cell>
          <cell r="G1860">
            <v>27239</v>
          </cell>
        </row>
        <row r="1861">
          <cell r="D1861" t="str">
            <v>B/BR/-2308-/1819</v>
          </cell>
          <cell r="E1861">
            <v>43330</v>
          </cell>
          <cell r="G1861">
            <v>4559</v>
          </cell>
        </row>
        <row r="1862">
          <cell r="D1862" t="str">
            <v>B/BR/-2480-/1819</v>
          </cell>
          <cell r="E1862">
            <v>43341</v>
          </cell>
          <cell r="G1862">
            <v>40194</v>
          </cell>
        </row>
        <row r="1863">
          <cell r="D1863" t="str">
            <v>B/SR/351/1819</v>
          </cell>
          <cell r="E1863">
            <v>43349</v>
          </cell>
          <cell r="F1863">
            <v>5310</v>
          </cell>
          <cell r="H1863" t="str">
            <v>Service</v>
          </cell>
        </row>
        <row r="1864">
          <cell r="D1864" t="str">
            <v>B/SR/357/1819</v>
          </cell>
          <cell r="E1864">
            <v>43364</v>
          </cell>
          <cell r="F1864">
            <v>9912</v>
          </cell>
          <cell r="H1864" t="str">
            <v>Service</v>
          </cell>
        </row>
        <row r="1865">
          <cell r="D1865" t="str">
            <v>P.O NO: NAT/CNCSP/2016/003</v>
          </cell>
          <cell r="E1865">
            <v>42644</v>
          </cell>
          <cell r="G1865">
            <v>16910</v>
          </cell>
        </row>
        <row r="1866">
          <cell r="D1866" t="str">
            <v>AIPL/TC/1563/16-17 C FORM Q3</v>
          </cell>
          <cell r="E1866">
            <v>42667</v>
          </cell>
          <cell r="G1866">
            <v>1071</v>
          </cell>
        </row>
        <row r="1867">
          <cell r="D1867" t="str">
            <v>AIPL/TC/1611/16-17 C-Form Q3 1617</v>
          </cell>
          <cell r="E1867">
            <v>42669</v>
          </cell>
          <cell r="G1867">
            <v>17192</v>
          </cell>
        </row>
        <row r="1868">
          <cell r="D1868" t="str">
            <v>AIPL/Ser/115/1718</v>
          </cell>
          <cell r="E1868">
            <v>42853</v>
          </cell>
          <cell r="F1868">
            <v>17250</v>
          </cell>
          <cell r="H1868" t="str">
            <v>Service</v>
          </cell>
        </row>
        <row r="1869">
          <cell r="D1869" t="str">
            <v>V/SR/81/1718</v>
          </cell>
          <cell r="E1869">
            <v>43076</v>
          </cell>
          <cell r="F1869">
            <v>17700</v>
          </cell>
          <cell r="H1869" t="str">
            <v>Service</v>
          </cell>
        </row>
        <row r="1870">
          <cell r="D1870" t="str">
            <v>V/SR/99/1718</v>
          </cell>
          <cell r="E1870">
            <v>43076</v>
          </cell>
          <cell r="F1870">
            <v>8850</v>
          </cell>
          <cell r="H1870" t="str">
            <v>Service</v>
          </cell>
        </row>
        <row r="1871">
          <cell r="D1871" t="str">
            <v>V/SR/117/1718</v>
          </cell>
          <cell r="E1871">
            <v>43112</v>
          </cell>
          <cell r="F1871">
            <v>5310</v>
          </cell>
          <cell r="H1871" t="str">
            <v>Service</v>
          </cell>
        </row>
        <row r="1872">
          <cell r="D1872" t="str">
            <v>AIPL/BR/-5236-/1718</v>
          </cell>
          <cell r="E1872">
            <v>43167</v>
          </cell>
          <cell r="G1872">
            <v>13937</v>
          </cell>
        </row>
        <row r="1873">
          <cell r="D1873" t="str">
            <v>V/SR/192/1718</v>
          </cell>
          <cell r="E1873">
            <v>43168</v>
          </cell>
          <cell r="F1873">
            <v>17700</v>
          </cell>
          <cell r="H1873" t="str">
            <v>Service</v>
          </cell>
        </row>
        <row r="1874">
          <cell r="D1874" t="str">
            <v>AIPL/TC/1806/16-17 C-From Credit Q3 1617</v>
          </cell>
          <cell r="E1874">
            <v>42695</v>
          </cell>
          <cell r="G1874">
            <v>3213</v>
          </cell>
        </row>
        <row r="1875">
          <cell r="D1875" t="str">
            <v>AIPL/TC/2865/16-17 C Form Q4</v>
          </cell>
          <cell r="E1875">
            <v>42810</v>
          </cell>
          <cell r="G1875">
            <v>3873</v>
          </cell>
        </row>
        <row r="1876">
          <cell r="D1876" t="str">
            <v>AIPL/TC/2966/16-17 C-Form Q4 1617</v>
          </cell>
          <cell r="E1876">
            <v>42821</v>
          </cell>
          <cell r="G1876">
            <v>847</v>
          </cell>
        </row>
        <row r="1877">
          <cell r="D1877" t="str">
            <v>AIPL/BR/-5570-/1718</v>
          </cell>
          <cell r="E1877">
            <v>43190</v>
          </cell>
          <cell r="G1877">
            <v>4872</v>
          </cell>
        </row>
        <row r="1878">
          <cell r="D1878">
            <v>941</v>
          </cell>
          <cell r="E1878">
            <v>41761</v>
          </cell>
          <cell r="G1878">
            <v>355</v>
          </cell>
        </row>
        <row r="1879">
          <cell r="D1879" t="str">
            <v>AIPL/TC/RCT/3535/16-17</v>
          </cell>
          <cell r="E1879">
            <v>42717</v>
          </cell>
          <cell r="G1879">
            <v>7383</v>
          </cell>
        </row>
        <row r="1880">
          <cell r="D1880" t="str">
            <v>AIPL/BR/-1890-/1718</v>
          </cell>
          <cell r="E1880">
            <v>42951</v>
          </cell>
          <cell r="F1880">
            <v>2002</v>
          </cell>
        </row>
        <row r="1881">
          <cell r="D1881" t="str">
            <v>AIPL/BR/-3717-/1718</v>
          </cell>
          <cell r="E1881">
            <v>43081</v>
          </cell>
          <cell r="G1881">
            <v>128734</v>
          </cell>
        </row>
        <row r="1882">
          <cell r="D1882" t="str">
            <v>B/BR/-180-/1819</v>
          </cell>
          <cell r="E1882">
            <v>43201</v>
          </cell>
          <cell r="G1882">
            <v>8850</v>
          </cell>
        </row>
        <row r="1883">
          <cell r="D1883" t="str">
            <v>P/SR/26/1819</v>
          </cell>
          <cell r="E1883">
            <v>43231</v>
          </cell>
          <cell r="F1883">
            <v>10620</v>
          </cell>
          <cell r="H1883" t="str">
            <v>Service</v>
          </cell>
        </row>
        <row r="1884">
          <cell r="D1884" t="str">
            <v>P/SR/42/1819</v>
          </cell>
          <cell r="E1884">
            <v>43246</v>
          </cell>
          <cell r="F1884">
            <v>21240</v>
          </cell>
          <cell r="H1884" t="str">
            <v>Service</v>
          </cell>
        </row>
        <row r="1885">
          <cell r="D1885" t="str">
            <v>B/BR/-2120-/1819</v>
          </cell>
          <cell r="E1885">
            <v>43319</v>
          </cell>
          <cell r="G1885">
            <v>337652.16</v>
          </cell>
        </row>
        <row r="1886">
          <cell r="D1886" t="str">
            <v>AIPL/Ser/191/1718</v>
          </cell>
          <cell r="E1886">
            <v>42867</v>
          </cell>
          <cell r="F1886">
            <v>1416</v>
          </cell>
          <cell r="H1886" t="str">
            <v>Service</v>
          </cell>
        </row>
        <row r="1887">
          <cell r="D1887" t="str">
            <v>F/SR/531/1718</v>
          </cell>
          <cell r="E1887">
            <v>43180</v>
          </cell>
          <cell r="F1887">
            <v>12744</v>
          </cell>
          <cell r="H1887" t="str">
            <v>Service</v>
          </cell>
        </row>
        <row r="1888">
          <cell r="D1888" t="str">
            <v>F/SR/543/1718</v>
          </cell>
          <cell r="E1888">
            <v>43186</v>
          </cell>
          <cell r="F1888">
            <v>31152</v>
          </cell>
          <cell r="H1888" t="str">
            <v>Service</v>
          </cell>
        </row>
        <row r="1889">
          <cell r="D1889" t="str">
            <v>B/BR/-485-/1819</v>
          </cell>
          <cell r="E1889">
            <v>43217</v>
          </cell>
          <cell r="G1889">
            <v>43708</v>
          </cell>
        </row>
        <row r="1890">
          <cell r="D1890" t="str">
            <v>F/SR/349/1819</v>
          </cell>
          <cell r="E1890">
            <v>43361</v>
          </cell>
          <cell r="F1890">
            <v>3053.84</v>
          </cell>
          <cell r="H1890" t="str">
            <v>Service</v>
          </cell>
        </row>
        <row r="1891">
          <cell r="D1891" t="str">
            <v>B/BR/-2869-/1819</v>
          </cell>
          <cell r="E1891">
            <v>43367</v>
          </cell>
          <cell r="G1891">
            <v>10566</v>
          </cell>
        </row>
        <row r="1892">
          <cell r="D1892" t="str">
            <v>P/SR/42/1718</v>
          </cell>
          <cell r="E1892">
            <v>43033</v>
          </cell>
          <cell r="F1892">
            <v>8850</v>
          </cell>
          <cell r="H1892" t="str">
            <v>Service</v>
          </cell>
        </row>
        <row r="1893">
          <cell r="D1893" t="str">
            <v>M/SR/51/1819</v>
          </cell>
          <cell r="E1893">
            <v>43286</v>
          </cell>
          <cell r="F1893">
            <v>13275</v>
          </cell>
          <cell r="H1893" t="str">
            <v>Service</v>
          </cell>
        </row>
        <row r="1894">
          <cell r="D1894" t="str">
            <v>B/BR/-1710-/1819</v>
          </cell>
          <cell r="E1894">
            <v>43294</v>
          </cell>
          <cell r="G1894">
            <v>204485</v>
          </cell>
        </row>
        <row r="1895">
          <cell r="D1895" t="str">
            <v>B/BR/-1713-/1819</v>
          </cell>
          <cell r="E1895">
            <v>43294</v>
          </cell>
          <cell r="G1895">
            <v>76.430000000000007</v>
          </cell>
        </row>
        <row r="1896">
          <cell r="D1896" t="str">
            <v>AIPL/TC/DN/70/15-16</v>
          </cell>
          <cell r="E1896">
            <v>42425</v>
          </cell>
          <cell r="F1896">
            <v>68146</v>
          </cell>
          <cell r="H1896" t="str">
            <v>Debit Note</v>
          </cell>
        </row>
        <row r="1897">
          <cell r="D1897" t="str">
            <v>NE/1/15-16</v>
          </cell>
          <cell r="E1897">
            <v>42460</v>
          </cell>
          <cell r="G1897">
            <v>173925</v>
          </cell>
        </row>
        <row r="1898">
          <cell r="D1898" t="str">
            <v>AIPL/V/192/1617</v>
          </cell>
          <cell r="E1898">
            <v>42697</v>
          </cell>
          <cell r="F1898">
            <v>3450</v>
          </cell>
          <cell r="H1898" t="str">
            <v>Service</v>
          </cell>
        </row>
        <row r="1899">
          <cell r="D1899" t="str">
            <v>AIPL/V/259/1617</v>
          </cell>
          <cell r="E1899">
            <v>42802</v>
          </cell>
          <cell r="F1899">
            <v>3450</v>
          </cell>
          <cell r="H1899" t="str">
            <v>Service</v>
          </cell>
        </row>
        <row r="1900">
          <cell r="D1900" t="str">
            <v>AIPL/BR/-200-/1718</v>
          </cell>
          <cell r="E1900">
            <v>42838</v>
          </cell>
          <cell r="G1900">
            <v>101241</v>
          </cell>
        </row>
        <row r="1901">
          <cell r="D1901" t="str">
            <v>AIPL/TC/377/1718</v>
          </cell>
          <cell r="E1901">
            <v>42873</v>
          </cell>
          <cell r="F1901">
            <v>723.66</v>
          </cell>
          <cell r="H1901" t="str">
            <v>Sales</v>
          </cell>
        </row>
        <row r="1902">
          <cell r="D1902" t="str">
            <v>AIPL/TC/417/1718</v>
          </cell>
          <cell r="E1902">
            <v>42877</v>
          </cell>
          <cell r="F1902">
            <v>45009</v>
          </cell>
          <cell r="H1902" t="str">
            <v>Sales</v>
          </cell>
        </row>
        <row r="1903">
          <cell r="D1903" t="str">
            <v>B/BR/-323-/1819</v>
          </cell>
          <cell r="E1903">
            <v>43208</v>
          </cell>
          <cell r="G1903">
            <v>532879.98</v>
          </cell>
        </row>
        <row r="1904">
          <cell r="D1904" t="str">
            <v>V/SR/14/1819</v>
          </cell>
          <cell r="E1904">
            <v>43229</v>
          </cell>
          <cell r="F1904">
            <v>10620</v>
          </cell>
          <cell r="H1904" t="str">
            <v>Service</v>
          </cell>
        </row>
        <row r="1905">
          <cell r="D1905" t="str">
            <v>V/SR/15/1819</v>
          </cell>
          <cell r="E1905">
            <v>43229</v>
          </cell>
          <cell r="F1905">
            <v>3540</v>
          </cell>
          <cell r="H1905" t="str">
            <v>Service</v>
          </cell>
        </row>
        <row r="1906">
          <cell r="D1906" t="str">
            <v>V/SR/43/1819</v>
          </cell>
          <cell r="E1906">
            <v>43248</v>
          </cell>
          <cell r="F1906">
            <v>10620</v>
          </cell>
          <cell r="H1906" t="str">
            <v>Service</v>
          </cell>
        </row>
        <row r="1907">
          <cell r="D1907" t="str">
            <v>V/SR/54/1819</v>
          </cell>
          <cell r="E1907">
            <v>43271</v>
          </cell>
          <cell r="F1907">
            <v>7080</v>
          </cell>
          <cell r="H1907" t="str">
            <v>Service</v>
          </cell>
        </row>
        <row r="1908">
          <cell r="D1908" t="str">
            <v>V/SR/64/1819</v>
          </cell>
          <cell r="E1908">
            <v>43280</v>
          </cell>
          <cell r="F1908">
            <v>3540</v>
          </cell>
          <cell r="H1908" t="str">
            <v>Service</v>
          </cell>
        </row>
        <row r="1909">
          <cell r="D1909" t="str">
            <v>B/BR/-2640-/1819</v>
          </cell>
          <cell r="E1909">
            <v>43350</v>
          </cell>
          <cell r="G1909">
            <v>36008</v>
          </cell>
        </row>
        <row r="1910">
          <cell r="D1910" t="str">
            <v>NSBE/211/13-14</v>
          </cell>
          <cell r="E1910">
            <v>41729</v>
          </cell>
          <cell r="G1910">
            <v>274</v>
          </cell>
        </row>
        <row r="1911">
          <cell r="D1911" t="str">
            <v>Excess Payment</v>
          </cell>
          <cell r="E1911">
            <v>42627</v>
          </cell>
          <cell r="G1911">
            <v>14825</v>
          </cell>
        </row>
        <row r="1912">
          <cell r="D1912" t="str">
            <v>V/SR/147/1718</v>
          </cell>
          <cell r="E1912">
            <v>43117</v>
          </cell>
          <cell r="F1912">
            <v>3540</v>
          </cell>
          <cell r="H1912" t="str">
            <v>Service</v>
          </cell>
        </row>
        <row r="1913">
          <cell r="D1913" t="str">
            <v>Spare</v>
          </cell>
          <cell r="E1913">
            <v>41729</v>
          </cell>
          <cell r="G1913">
            <v>1294</v>
          </cell>
        </row>
        <row r="1914">
          <cell r="D1914" t="str">
            <v>AIPL/D/529/1415</v>
          </cell>
          <cell r="E1914">
            <v>42089</v>
          </cell>
          <cell r="F1914">
            <v>46</v>
          </cell>
          <cell r="H1914" t="str">
            <v>Service</v>
          </cell>
        </row>
        <row r="1915">
          <cell r="D1915" t="str">
            <v>AIPL/TC/D/0599/15-16 C Form Q2</v>
          </cell>
          <cell r="E1915">
            <v>42521</v>
          </cell>
          <cell r="G1915">
            <v>10710</v>
          </cell>
        </row>
        <row r="1916">
          <cell r="D1916" t="str">
            <v>AIPL/BR/-685-/1718</v>
          </cell>
          <cell r="E1916">
            <v>42877</v>
          </cell>
          <cell r="G1916">
            <v>44147</v>
          </cell>
        </row>
        <row r="1917">
          <cell r="D1917" t="str">
            <v>AIPL/BR/-1611-/1718</v>
          </cell>
          <cell r="E1917">
            <v>42936</v>
          </cell>
          <cell r="G1917">
            <v>1350</v>
          </cell>
        </row>
        <row r="1918">
          <cell r="D1918" t="str">
            <v>AIPL/BR/-1856-/1718</v>
          </cell>
          <cell r="E1918">
            <v>42949</v>
          </cell>
          <cell r="G1918">
            <v>2569</v>
          </cell>
        </row>
        <row r="1919">
          <cell r="D1919" t="str">
            <v>0012/14-15</v>
          </cell>
          <cell r="E1919">
            <v>42108</v>
          </cell>
          <cell r="G1919">
            <v>3675</v>
          </cell>
        </row>
        <row r="1920">
          <cell r="D1920" t="str">
            <v>AIPL/TC/1087/16-17 C Form Q2</v>
          </cell>
          <cell r="E1920">
            <v>42604</v>
          </cell>
          <cell r="G1920">
            <v>3213</v>
          </cell>
        </row>
        <row r="1921">
          <cell r="D1921" t="str">
            <v>B/S/336/1718</v>
          </cell>
          <cell r="E1921">
            <v>42961</v>
          </cell>
          <cell r="F1921">
            <v>32901.120000000003</v>
          </cell>
          <cell r="H1921" t="str">
            <v>Sales</v>
          </cell>
        </row>
        <row r="1922">
          <cell r="D1922" t="str">
            <v>B/S/338/1718</v>
          </cell>
          <cell r="E1922">
            <v>42961</v>
          </cell>
          <cell r="F1922">
            <v>15165.36</v>
          </cell>
          <cell r="H1922" t="str">
            <v>Sales</v>
          </cell>
        </row>
        <row r="1923">
          <cell r="D1923" t="str">
            <v>F/SR/136/1718</v>
          </cell>
          <cell r="E1923">
            <v>43036</v>
          </cell>
          <cell r="F1923">
            <v>6195</v>
          </cell>
          <cell r="H1923" t="str">
            <v>Service</v>
          </cell>
        </row>
        <row r="1924">
          <cell r="D1924" t="str">
            <v>F/SR/171/1718</v>
          </cell>
          <cell r="E1924">
            <v>43039</v>
          </cell>
          <cell r="F1924">
            <v>15930</v>
          </cell>
          <cell r="H1924" t="str">
            <v>Service</v>
          </cell>
        </row>
        <row r="1925">
          <cell r="D1925" t="str">
            <v>F/SR/520/1718</v>
          </cell>
          <cell r="E1925">
            <v>43168</v>
          </cell>
          <cell r="F1925">
            <v>7080</v>
          </cell>
          <cell r="H1925" t="str">
            <v>Service</v>
          </cell>
        </row>
        <row r="1926">
          <cell r="D1926" t="str">
            <v>F/SR/187/1819</v>
          </cell>
          <cell r="E1926">
            <v>43283</v>
          </cell>
          <cell r="F1926">
            <v>3540</v>
          </cell>
          <cell r="H1926" t="str">
            <v>Service</v>
          </cell>
        </row>
        <row r="1927">
          <cell r="D1927" t="str">
            <v>AIPL/TC/534/1617 C Form Q1</v>
          </cell>
          <cell r="E1927">
            <v>42570</v>
          </cell>
          <cell r="G1927">
            <v>6325</v>
          </cell>
        </row>
        <row r="1928">
          <cell r="D1928" t="str">
            <v>AIPL/TC/653/1617 C Form Q1</v>
          </cell>
          <cell r="E1928">
            <v>42570</v>
          </cell>
          <cell r="G1928">
            <v>77</v>
          </cell>
        </row>
        <row r="1929">
          <cell r="D1929" t="str">
            <v>AIPL/TC/RCT/1534/16-17</v>
          </cell>
          <cell r="E1929">
            <v>42577</v>
          </cell>
          <cell r="G1929">
            <v>947</v>
          </cell>
        </row>
        <row r="1930">
          <cell r="D1930" t="str">
            <v>TDS AMC/20/1617</v>
          </cell>
          <cell r="E1930">
            <v>42664</v>
          </cell>
          <cell r="G1930">
            <v>2866</v>
          </cell>
        </row>
        <row r="1931">
          <cell r="D1931" t="str">
            <v>AIPL/BR/-1949-/1718</v>
          </cell>
          <cell r="E1931">
            <v>42956</v>
          </cell>
          <cell r="G1931">
            <v>2630</v>
          </cell>
        </row>
        <row r="1932">
          <cell r="D1932" t="str">
            <v>AIPL/BR/-2307-/1718</v>
          </cell>
          <cell r="E1932">
            <v>42982</v>
          </cell>
          <cell r="G1932">
            <v>857</v>
          </cell>
        </row>
        <row r="1933">
          <cell r="D1933" t="str">
            <v>AIPL/BR/-4437-/1718</v>
          </cell>
          <cell r="E1933">
            <v>43125</v>
          </cell>
          <cell r="G1933">
            <v>37660</v>
          </cell>
        </row>
        <row r="1934">
          <cell r="D1934" t="str">
            <v>F/SR/485/1718</v>
          </cell>
          <cell r="E1934">
            <v>43147</v>
          </cell>
          <cell r="F1934">
            <v>3540</v>
          </cell>
          <cell r="H1934" t="str">
            <v>Service</v>
          </cell>
        </row>
        <row r="1935">
          <cell r="D1935" t="str">
            <v>F/SR/526/1718</v>
          </cell>
          <cell r="E1935">
            <v>43174</v>
          </cell>
          <cell r="F1935">
            <v>3540</v>
          </cell>
          <cell r="H1935" t="str">
            <v>Service</v>
          </cell>
        </row>
        <row r="1936">
          <cell r="D1936" t="str">
            <v>F/SR/544/1718</v>
          </cell>
          <cell r="E1936">
            <v>43186</v>
          </cell>
          <cell r="F1936">
            <v>3540</v>
          </cell>
          <cell r="H1936" t="str">
            <v>Service</v>
          </cell>
        </row>
        <row r="1937">
          <cell r="D1937" t="str">
            <v>F/SR/43/1819</v>
          </cell>
          <cell r="E1937">
            <v>43208</v>
          </cell>
          <cell r="F1937">
            <v>3540</v>
          </cell>
          <cell r="H1937" t="str">
            <v>Service</v>
          </cell>
        </row>
        <row r="1938">
          <cell r="D1938" t="str">
            <v>F/SR/49/1819</v>
          </cell>
          <cell r="E1938">
            <v>43209</v>
          </cell>
          <cell r="F1938">
            <v>3540</v>
          </cell>
          <cell r="H1938" t="str">
            <v>Service</v>
          </cell>
        </row>
        <row r="1939">
          <cell r="D1939" t="str">
            <v>F/SR/63/1819</v>
          </cell>
          <cell r="E1939">
            <v>43224</v>
          </cell>
          <cell r="F1939">
            <v>21240</v>
          </cell>
          <cell r="H1939" t="str">
            <v>Service</v>
          </cell>
        </row>
        <row r="1940">
          <cell r="D1940" t="str">
            <v>F/SR/178/1819</v>
          </cell>
          <cell r="E1940">
            <v>43277</v>
          </cell>
          <cell r="F1940">
            <v>5310</v>
          </cell>
          <cell r="H1940" t="str">
            <v>Service</v>
          </cell>
        </row>
        <row r="1941">
          <cell r="D1941" t="str">
            <v>F/SR/185/1819</v>
          </cell>
          <cell r="E1941">
            <v>43283</v>
          </cell>
          <cell r="F1941">
            <v>10620</v>
          </cell>
          <cell r="H1941" t="str">
            <v>Service</v>
          </cell>
        </row>
        <row r="1942">
          <cell r="D1942" t="str">
            <v>F/SR/261/1819</v>
          </cell>
          <cell r="E1942">
            <v>43322</v>
          </cell>
          <cell r="F1942">
            <v>3540</v>
          </cell>
          <cell r="H1942" t="str">
            <v>Service</v>
          </cell>
        </row>
        <row r="1943">
          <cell r="D1943" t="str">
            <v>F/SR/260/1819</v>
          </cell>
          <cell r="E1943">
            <v>43322</v>
          </cell>
          <cell r="F1943">
            <v>3540</v>
          </cell>
          <cell r="H1943" t="str">
            <v>Service</v>
          </cell>
        </row>
        <row r="1944">
          <cell r="D1944" t="str">
            <v>F/SR/296/1819</v>
          </cell>
          <cell r="E1944">
            <v>43337</v>
          </cell>
          <cell r="F1944">
            <v>24780</v>
          </cell>
          <cell r="H1944" t="str">
            <v>Service</v>
          </cell>
        </row>
        <row r="1945">
          <cell r="D1945" t="str">
            <v>F/SR/301/1819</v>
          </cell>
          <cell r="E1945">
            <v>43337</v>
          </cell>
          <cell r="F1945">
            <v>3540</v>
          </cell>
          <cell r="H1945" t="str">
            <v>Service</v>
          </cell>
        </row>
        <row r="1946">
          <cell r="D1946" t="str">
            <v>F/SR/332/1819</v>
          </cell>
          <cell r="E1946">
            <v>43361</v>
          </cell>
          <cell r="F1946">
            <v>10620</v>
          </cell>
          <cell r="H1946" t="str">
            <v>Service</v>
          </cell>
        </row>
        <row r="1947">
          <cell r="D1947" t="str">
            <v>F/SR/336/1819</v>
          </cell>
          <cell r="E1947">
            <v>43361</v>
          </cell>
          <cell r="F1947">
            <v>10620</v>
          </cell>
          <cell r="H1947" t="str">
            <v>Service</v>
          </cell>
        </row>
        <row r="1948">
          <cell r="D1948" t="str">
            <v>F/SR/350/1819</v>
          </cell>
          <cell r="E1948">
            <v>43361</v>
          </cell>
          <cell r="F1948">
            <v>14160</v>
          </cell>
          <cell r="H1948" t="str">
            <v>Service</v>
          </cell>
        </row>
        <row r="1949">
          <cell r="D1949" t="str">
            <v>F/SR/372/1819</v>
          </cell>
          <cell r="E1949">
            <v>43363</v>
          </cell>
          <cell r="F1949">
            <v>3540</v>
          </cell>
          <cell r="H1949" t="str">
            <v>Service</v>
          </cell>
        </row>
        <row r="1950">
          <cell r="D1950" t="str">
            <v>B/BR/-2836-/1819</v>
          </cell>
          <cell r="E1950">
            <v>43363</v>
          </cell>
          <cell r="G1950">
            <v>268932.42</v>
          </cell>
        </row>
        <row r="1951">
          <cell r="D1951" t="str">
            <v>B/S/1985/1819</v>
          </cell>
          <cell r="E1951">
            <v>43364</v>
          </cell>
          <cell r="F1951">
            <v>672600</v>
          </cell>
          <cell r="H1951" t="str">
            <v>Sales</v>
          </cell>
        </row>
        <row r="1952">
          <cell r="D1952" t="str">
            <v>F/SR/399/1819</v>
          </cell>
          <cell r="E1952">
            <v>43368</v>
          </cell>
          <cell r="F1952">
            <v>3540</v>
          </cell>
          <cell r="H1952" t="str">
            <v>Service</v>
          </cell>
        </row>
        <row r="1953">
          <cell r="D1953" t="str">
            <v>AIPL/TC/844/16-17- C Form 2Q</v>
          </cell>
          <cell r="E1953">
            <v>42598</v>
          </cell>
          <cell r="G1953">
            <v>5000</v>
          </cell>
        </row>
        <row r="1954">
          <cell r="D1954" t="str">
            <v>Po No:NAPL/16-17/272</v>
          </cell>
          <cell r="E1954">
            <v>42648</v>
          </cell>
          <cell r="G1954">
            <v>12640</v>
          </cell>
        </row>
        <row r="1955">
          <cell r="D1955" t="str">
            <v>Available Credit</v>
          </cell>
          <cell r="E1955">
            <v>42611</v>
          </cell>
          <cell r="G1955">
            <v>5618</v>
          </cell>
        </row>
        <row r="1956">
          <cell r="D1956" t="str">
            <v>P/SR/100/1819</v>
          </cell>
          <cell r="E1956">
            <v>43347</v>
          </cell>
          <cell r="F1956">
            <v>3540</v>
          </cell>
          <cell r="H1956" t="str">
            <v>Service</v>
          </cell>
        </row>
        <row r="1957">
          <cell r="D1957" t="str">
            <v>P/SR/117/1819</v>
          </cell>
          <cell r="E1957">
            <v>43372</v>
          </cell>
          <cell r="F1957">
            <v>53100</v>
          </cell>
          <cell r="H1957" t="str">
            <v>Service</v>
          </cell>
        </row>
        <row r="1958">
          <cell r="D1958" t="str">
            <v>AIPL/W/245/1314</v>
          </cell>
          <cell r="E1958">
            <v>41729</v>
          </cell>
          <cell r="F1958">
            <v>11236</v>
          </cell>
          <cell r="H1958" t="str">
            <v>Service</v>
          </cell>
        </row>
        <row r="1959">
          <cell r="D1959" t="str">
            <v>AIPL/P/79/1617</v>
          </cell>
          <cell r="E1959">
            <v>42578</v>
          </cell>
          <cell r="F1959">
            <v>10350</v>
          </cell>
          <cell r="H1959" t="str">
            <v>service</v>
          </cell>
        </row>
        <row r="1960">
          <cell r="D1960" t="str">
            <v>AIPL/P/117/1617</v>
          </cell>
          <cell r="E1960">
            <v>42662</v>
          </cell>
          <cell r="F1960">
            <v>6900</v>
          </cell>
          <cell r="H1960" t="str">
            <v>service</v>
          </cell>
        </row>
        <row r="1961">
          <cell r="D1961" t="str">
            <v>AIPL/TC/2168/16-17 C-From Credit Q3 1617</v>
          </cell>
          <cell r="E1961">
            <v>42732</v>
          </cell>
          <cell r="G1961">
            <v>3181</v>
          </cell>
        </row>
        <row r="1962">
          <cell r="D1962" t="str">
            <v>AIPL/P/184/1617</v>
          </cell>
          <cell r="E1962">
            <v>42782</v>
          </cell>
          <cell r="F1962">
            <v>5145</v>
          </cell>
          <cell r="H1962" t="str">
            <v>service</v>
          </cell>
        </row>
        <row r="1963">
          <cell r="D1963" t="str">
            <v>P/SR/6/1819</v>
          </cell>
          <cell r="E1963">
            <v>43206</v>
          </cell>
          <cell r="F1963">
            <v>3540</v>
          </cell>
          <cell r="H1963" t="str">
            <v>Service</v>
          </cell>
        </row>
        <row r="1964">
          <cell r="D1964" t="str">
            <v>P/SR/45/1819</v>
          </cell>
          <cell r="E1964">
            <v>43250</v>
          </cell>
          <cell r="F1964">
            <v>3540</v>
          </cell>
          <cell r="H1964" t="str">
            <v>Service</v>
          </cell>
        </row>
        <row r="1965">
          <cell r="D1965" t="str">
            <v>B/BR/-1752-/1819</v>
          </cell>
          <cell r="E1965">
            <v>43298</v>
          </cell>
          <cell r="G1965">
            <v>6831.18</v>
          </cell>
        </row>
        <row r="1966">
          <cell r="D1966" t="str">
            <v>P/SR/78/1819</v>
          </cell>
          <cell r="E1966">
            <v>43322</v>
          </cell>
          <cell r="F1966">
            <v>8850</v>
          </cell>
          <cell r="H1966" t="str">
            <v>Service</v>
          </cell>
        </row>
        <row r="1967">
          <cell r="D1967" t="str">
            <v>P/SR/105/1819</v>
          </cell>
          <cell r="E1967">
            <v>43360</v>
          </cell>
          <cell r="F1967">
            <v>5310</v>
          </cell>
          <cell r="H1967" t="str">
            <v>Service</v>
          </cell>
        </row>
        <row r="1968">
          <cell r="D1968" t="str">
            <v>P/SR/106/1819</v>
          </cell>
          <cell r="E1968">
            <v>43360</v>
          </cell>
          <cell r="F1968">
            <v>7080</v>
          </cell>
          <cell r="H1968" t="str">
            <v>Service</v>
          </cell>
        </row>
        <row r="1969">
          <cell r="D1969" t="str">
            <v>B/S/2067/1819</v>
          </cell>
          <cell r="E1969">
            <v>43371</v>
          </cell>
          <cell r="F1969">
            <v>6155.64</v>
          </cell>
          <cell r="H1969" t="str">
            <v>Sales</v>
          </cell>
        </row>
        <row r="1970">
          <cell r="D1970" t="str">
            <v>P/SR/120/1819</v>
          </cell>
          <cell r="E1970">
            <v>43372</v>
          </cell>
          <cell r="F1970">
            <v>3540</v>
          </cell>
          <cell r="H1970" t="str">
            <v>Service</v>
          </cell>
        </row>
        <row r="1971">
          <cell r="D1971" t="str">
            <v>AIPL/TC/559/16-17 C Form Q1</v>
          </cell>
          <cell r="E1971">
            <v>42534</v>
          </cell>
          <cell r="G1971">
            <v>3213</v>
          </cell>
        </row>
        <row r="1972">
          <cell r="D1972" t="str">
            <v>AIPL/TC/585/16-17 C Form Q1</v>
          </cell>
          <cell r="E1972">
            <v>42537</v>
          </cell>
          <cell r="G1972">
            <v>9853</v>
          </cell>
        </row>
        <row r="1973">
          <cell r="D1973" t="str">
            <v>AIPL/TC/1835/16-17 C Form Q3</v>
          </cell>
          <cell r="E1973">
            <v>42696</v>
          </cell>
          <cell r="G1973">
            <v>7392</v>
          </cell>
        </row>
        <row r="1974">
          <cell r="D1974" t="str">
            <v>AIPL/BR/-927-/1718</v>
          </cell>
          <cell r="E1974">
            <v>42889</v>
          </cell>
          <cell r="G1974">
            <v>1735</v>
          </cell>
        </row>
        <row r="1975">
          <cell r="D1975" t="str">
            <v>AIPL/Ser/672/1718</v>
          </cell>
          <cell r="E1975">
            <v>42913</v>
          </cell>
          <cell r="F1975">
            <v>8625</v>
          </cell>
          <cell r="H1975" t="str">
            <v>Service</v>
          </cell>
        </row>
        <row r="1976">
          <cell r="D1976" t="str">
            <v>AIPL/BR/-4424-/1718</v>
          </cell>
          <cell r="E1976">
            <v>43124</v>
          </cell>
          <cell r="G1976">
            <v>6890</v>
          </cell>
        </row>
        <row r="1977">
          <cell r="D1977" t="str">
            <v>F/SR/136/1819</v>
          </cell>
          <cell r="E1977">
            <v>43271</v>
          </cell>
          <cell r="F1977">
            <v>3540</v>
          </cell>
          <cell r="H1977" t="str">
            <v>Service</v>
          </cell>
        </row>
        <row r="1978">
          <cell r="D1978" t="str">
            <v>F/SR/156/1819</v>
          </cell>
          <cell r="E1978">
            <v>43271</v>
          </cell>
          <cell r="F1978">
            <v>17700</v>
          </cell>
          <cell r="H1978" t="str">
            <v>Service</v>
          </cell>
        </row>
        <row r="1979">
          <cell r="D1979" t="str">
            <v>Po No:1060002690</v>
          </cell>
          <cell r="E1979">
            <v>42165</v>
          </cell>
          <cell r="G1979">
            <v>599</v>
          </cell>
        </row>
        <row r="1980">
          <cell r="D1980" t="str">
            <v>B/BR/-2660-/1819</v>
          </cell>
          <cell r="E1980">
            <v>43350</v>
          </cell>
          <cell r="G1980">
            <v>479567</v>
          </cell>
        </row>
        <row r="1981">
          <cell r="D1981" t="str">
            <v>M/SR/105/1718</v>
          </cell>
          <cell r="E1981">
            <v>43088</v>
          </cell>
          <cell r="F1981">
            <v>5310</v>
          </cell>
          <cell r="H1981" t="str">
            <v>Service</v>
          </cell>
        </row>
        <row r="1982">
          <cell r="D1982" t="str">
            <v>M/SR/45/1819</v>
          </cell>
          <cell r="E1982">
            <v>43276</v>
          </cell>
          <cell r="F1982">
            <v>3540</v>
          </cell>
          <cell r="H1982" t="str">
            <v>Service</v>
          </cell>
        </row>
        <row r="1983">
          <cell r="D1983" t="str">
            <v>M/SR/80/1819</v>
          </cell>
          <cell r="E1983">
            <v>43355</v>
          </cell>
          <cell r="F1983">
            <v>29205</v>
          </cell>
          <cell r="H1983" t="str">
            <v>Service</v>
          </cell>
        </row>
        <row r="1984">
          <cell r="D1984" t="str">
            <v>B/S/2144/1819</v>
          </cell>
          <cell r="E1984">
            <v>43376</v>
          </cell>
          <cell r="F1984">
            <v>17986.740000000002</v>
          </cell>
          <cell r="H1984" t="str">
            <v>Sales</v>
          </cell>
        </row>
        <row r="1985">
          <cell r="D1985" t="str">
            <v>CH/SR/82/1819</v>
          </cell>
          <cell r="E1985">
            <v>43265</v>
          </cell>
          <cell r="F1985">
            <v>17700</v>
          </cell>
          <cell r="H1985" t="str">
            <v>Service</v>
          </cell>
        </row>
        <row r="1986">
          <cell r="D1986" t="str">
            <v>B/BR/-1694-/1819</v>
          </cell>
          <cell r="E1986">
            <v>43294</v>
          </cell>
          <cell r="G1986">
            <v>14160</v>
          </cell>
        </row>
        <row r="1987">
          <cell r="D1987" t="str">
            <v>B/BR/-1767-/1819</v>
          </cell>
          <cell r="E1987">
            <v>43299</v>
          </cell>
          <cell r="G1987">
            <v>100</v>
          </cell>
        </row>
        <row r="1988">
          <cell r="D1988" t="str">
            <v>B/S/1998/1819</v>
          </cell>
          <cell r="E1988">
            <v>43368</v>
          </cell>
          <cell r="F1988">
            <v>99.66</v>
          </cell>
          <cell r="H1988" t="str">
            <v>Sales</v>
          </cell>
        </row>
        <row r="1989">
          <cell r="D1989" t="str">
            <v>F/SR/114/1819</v>
          </cell>
          <cell r="E1989">
            <v>43270</v>
          </cell>
          <cell r="F1989">
            <v>12390</v>
          </cell>
          <cell r="H1989" t="str">
            <v>Service</v>
          </cell>
        </row>
        <row r="1990">
          <cell r="D1990" t="str">
            <v>1028/14-15</v>
          </cell>
          <cell r="E1990">
            <v>41877</v>
          </cell>
          <cell r="G1990">
            <v>286767</v>
          </cell>
        </row>
        <row r="1991">
          <cell r="D1991" t="str">
            <v>1597/14-15</v>
          </cell>
          <cell r="E1991">
            <v>41990</v>
          </cell>
          <cell r="G1991">
            <v>5618</v>
          </cell>
        </row>
        <row r="1992">
          <cell r="D1992" t="str">
            <v>B/BR/-1343-/1819</v>
          </cell>
          <cell r="E1992">
            <v>43272</v>
          </cell>
          <cell r="G1992">
            <v>9481</v>
          </cell>
        </row>
        <row r="1993">
          <cell r="D1993" t="str">
            <v>CB/SR/61/1718</v>
          </cell>
          <cell r="E1993">
            <v>43059</v>
          </cell>
          <cell r="F1993">
            <v>17700</v>
          </cell>
          <cell r="H1993" t="str">
            <v>Service</v>
          </cell>
        </row>
        <row r="1994">
          <cell r="D1994" t="str">
            <v>CH/SR/122/1819</v>
          </cell>
          <cell r="E1994">
            <v>43290</v>
          </cell>
          <cell r="F1994">
            <v>3540</v>
          </cell>
          <cell r="H1994" t="str">
            <v>Service</v>
          </cell>
        </row>
        <row r="1995">
          <cell r="D1995" t="str">
            <v>OL/01/2014</v>
          </cell>
          <cell r="E1995">
            <v>41991</v>
          </cell>
          <cell r="G1995">
            <v>40928</v>
          </cell>
        </row>
        <row r="1996">
          <cell r="D1996" t="str">
            <v>AIPL/TC/37/1718</v>
          </cell>
          <cell r="E1996">
            <v>42832</v>
          </cell>
          <cell r="F1996">
            <v>155003</v>
          </cell>
          <cell r="H1996" t="str">
            <v>Sales</v>
          </cell>
        </row>
        <row r="1997">
          <cell r="D1997" t="str">
            <v>AIPL/Ser/228/1718</v>
          </cell>
          <cell r="E1997">
            <v>42870</v>
          </cell>
          <cell r="F1997">
            <v>475</v>
          </cell>
          <cell r="H1997" t="str">
            <v>Service</v>
          </cell>
        </row>
        <row r="1998">
          <cell r="D1998" t="str">
            <v>AIPL/BR/-5015-/1718</v>
          </cell>
          <cell r="E1998">
            <v>43158</v>
          </cell>
          <cell r="G1998">
            <v>36748</v>
          </cell>
        </row>
        <row r="1999">
          <cell r="D1999" t="str">
            <v>B/S/2985/1718</v>
          </cell>
          <cell r="E1999">
            <v>43190</v>
          </cell>
          <cell r="F1999">
            <v>34352.160000000003</v>
          </cell>
          <cell r="H1999" t="str">
            <v>Sales</v>
          </cell>
        </row>
        <row r="2000">
          <cell r="D2000" t="str">
            <v>B/SR/292/1819</v>
          </cell>
          <cell r="E2000">
            <v>43321</v>
          </cell>
          <cell r="F2000">
            <v>3540</v>
          </cell>
          <cell r="H2000" t="str">
            <v>Service</v>
          </cell>
        </row>
        <row r="2001">
          <cell r="D2001" t="str">
            <v>B/SR/308/1819</v>
          </cell>
          <cell r="E2001">
            <v>43328</v>
          </cell>
          <cell r="F2001">
            <v>3540</v>
          </cell>
          <cell r="H2001" t="str">
            <v>Service</v>
          </cell>
        </row>
        <row r="2002">
          <cell r="D2002" t="str">
            <v>AIPL/TC/CEX/138/15-16</v>
          </cell>
          <cell r="E2002">
            <v>42458</v>
          </cell>
          <cell r="F2002">
            <v>47384</v>
          </cell>
          <cell r="H2002" t="str">
            <v>Machine</v>
          </cell>
        </row>
        <row r="2003">
          <cell r="D2003" t="str">
            <v>AIPL/BR/-1869-/1718</v>
          </cell>
          <cell r="E2003">
            <v>42950</v>
          </cell>
          <cell r="G2003">
            <v>24.46</v>
          </cell>
        </row>
        <row r="2004">
          <cell r="D2004" t="str">
            <v>AIPL/TC/DN/61/14-15</v>
          </cell>
          <cell r="E2004">
            <v>42521</v>
          </cell>
          <cell r="F2004">
            <v>1197</v>
          </cell>
          <cell r="H2004" t="str">
            <v>Debit Note</v>
          </cell>
        </row>
        <row r="2005">
          <cell r="D2005" t="str">
            <v>AIPL/TC/2102/16-17 C-Form Q3 1617</v>
          </cell>
          <cell r="E2005">
            <v>42725</v>
          </cell>
          <cell r="G2005">
            <v>9607</v>
          </cell>
        </row>
        <row r="2006">
          <cell r="D2006" t="str">
            <v>AIPL/BR/-3486-/1718</v>
          </cell>
          <cell r="E2006">
            <v>43066</v>
          </cell>
          <cell r="G2006">
            <v>146.30000000000001</v>
          </cell>
        </row>
        <row r="2007">
          <cell r="D2007" t="str">
            <v>F/AMC/8/1718</v>
          </cell>
          <cell r="E2007">
            <v>43088</v>
          </cell>
          <cell r="F2007">
            <v>2000.42</v>
          </cell>
          <cell r="H2007" t="str">
            <v>Service</v>
          </cell>
        </row>
        <row r="2008">
          <cell r="D2008" t="str">
            <v>AIPL/TC/D/1734/15-16- C Form 4Q</v>
          </cell>
          <cell r="E2008">
            <v>42425</v>
          </cell>
          <cell r="G2008">
            <v>26696</v>
          </cell>
        </row>
        <row r="2009">
          <cell r="D2009" t="str">
            <v>AIPL/TC/15/16-17- C Form 1Q</v>
          </cell>
          <cell r="E2009">
            <v>42466</v>
          </cell>
          <cell r="G2009">
            <v>2559</v>
          </cell>
        </row>
        <row r="2010">
          <cell r="D2010" t="str">
            <v>AIPL/TC/1096/16-17 C Form 2Q</v>
          </cell>
          <cell r="E2010">
            <v>42628</v>
          </cell>
          <cell r="G2010">
            <v>11566</v>
          </cell>
        </row>
        <row r="2011">
          <cell r="D2011" t="str">
            <v>AIPL/D/459/1617</v>
          </cell>
          <cell r="E2011">
            <v>42800</v>
          </cell>
          <cell r="F2011">
            <v>1863</v>
          </cell>
          <cell r="H2011" t="str">
            <v>Service</v>
          </cell>
        </row>
        <row r="2012">
          <cell r="D2012" t="str">
            <v>F/SR/126/1819</v>
          </cell>
          <cell r="E2012">
            <v>43271</v>
          </cell>
          <cell r="F2012">
            <v>24721</v>
          </cell>
          <cell r="H2012" t="str">
            <v>Service</v>
          </cell>
        </row>
        <row r="2013">
          <cell r="D2013" t="str">
            <v>F/SR/134/1819</v>
          </cell>
          <cell r="E2013">
            <v>43271</v>
          </cell>
          <cell r="F2013">
            <v>21771</v>
          </cell>
          <cell r="H2013" t="str">
            <v>Service</v>
          </cell>
        </row>
        <row r="2014">
          <cell r="D2014" t="str">
            <v>AIPL/BR/-1634-/1718</v>
          </cell>
          <cell r="E2014">
            <v>42937</v>
          </cell>
          <cell r="G2014">
            <v>27565</v>
          </cell>
        </row>
        <row r="2015">
          <cell r="D2015" t="str">
            <v>592/14-15</v>
          </cell>
          <cell r="E2015">
            <v>41881</v>
          </cell>
          <cell r="G2015">
            <v>7026</v>
          </cell>
        </row>
        <row r="2016">
          <cell r="D2016" t="str">
            <v>AIPL/TC/CEX/71/15-16</v>
          </cell>
          <cell r="E2016">
            <v>42357</v>
          </cell>
          <cell r="G2016">
            <v>2958</v>
          </cell>
        </row>
        <row r="2017">
          <cell r="D2017" t="str">
            <v>AIPL/TC/CN/81/16-17</v>
          </cell>
          <cell r="E2017">
            <v>42697</v>
          </cell>
          <cell r="G2017">
            <v>72536</v>
          </cell>
        </row>
        <row r="2018">
          <cell r="D2018" t="str">
            <v>AIPL/BR/-1256-/1718</v>
          </cell>
          <cell r="E2018">
            <v>42914</v>
          </cell>
          <cell r="G2018">
            <v>117541</v>
          </cell>
        </row>
        <row r="2019">
          <cell r="D2019" t="str">
            <v>AIPL/TC/791/1718</v>
          </cell>
          <cell r="E2019">
            <v>42915</v>
          </cell>
          <cell r="F2019">
            <v>125542.38</v>
          </cell>
          <cell r="H2019" t="str">
            <v>Sales</v>
          </cell>
        </row>
        <row r="2020">
          <cell r="D2020" t="str">
            <v>AIPL/TC/792/1718</v>
          </cell>
          <cell r="E2020">
            <v>42915</v>
          </cell>
          <cell r="F2020">
            <v>6403</v>
          </cell>
          <cell r="H2020" t="str">
            <v>Sales</v>
          </cell>
        </row>
        <row r="2021">
          <cell r="D2021" t="str">
            <v>AIPL/BR/-1820-/1718</v>
          </cell>
          <cell r="E2021">
            <v>42948</v>
          </cell>
          <cell r="G2021">
            <v>31342.42</v>
          </cell>
        </row>
        <row r="2022">
          <cell r="D2022" t="str">
            <v>B/S/274/1718</v>
          </cell>
          <cell r="E2022">
            <v>42955</v>
          </cell>
          <cell r="F2022">
            <v>33998.080000000002</v>
          </cell>
          <cell r="H2022" t="str">
            <v>Sales</v>
          </cell>
        </row>
        <row r="2023">
          <cell r="D2023" t="str">
            <v>B/S/515/1718</v>
          </cell>
          <cell r="E2023">
            <v>42976</v>
          </cell>
          <cell r="F2023">
            <v>13160.92</v>
          </cell>
          <cell r="H2023" t="str">
            <v>Sales</v>
          </cell>
        </row>
        <row r="2024">
          <cell r="D2024" t="str">
            <v>AIPL/BR/-2615-/1718</v>
          </cell>
          <cell r="E2024">
            <v>43004</v>
          </cell>
          <cell r="G2024">
            <v>2656</v>
          </cell>
        </row>
        <row r="2025">
          <cell r="D2025" t="str">
            <v>AIPL/BR/-3185-/1718</v>
          </cell>
          <cell r="E2025">
            <v>43046</v>
          </cell>
          <cell r="G2025">
            <v>98</v>
          </cell>
        </row>
        <row r="2026">
          <cell r="D2026" t="str">
            <v>B/S/1567/1718</v>
          </cell>
          <cell r="E2026">
            <v>43067</v>
          </cell>
          <cell r="F2026">
            <v>97.24</v>
          </cell>
          <cell r="H2026" t="str">
            <v>Sales</v>
          </cell>
        </row>
        <row r="2027">
          <cell r="D2027" t="str">
            <v>CH/SR/206/1819</v>
          </cell>
          <cell r="E2027">
            <v>43349</v>
          </cell>
          <cell r="F2027">
            <v>3540</v>
          </cell>
          <cell r="H2027" t="str">
            <v>Service</v>
          </cell>
        </row>
        <row r="2028">
          <cell r="D2028" t="str">
            <v>AIPL/S/398/1314</v>
          </cell>
          <cell r="E2028">
            <v>41729</v>
          </cell>
          <cell r="G2028">
            <v>843</v>
          </cell>
        </row>
        <row r="2029">
          <cell r="D2029" t="str">
            <v>AIPL/S/455/1213</v>
          </cell>
          <cell r="E2029">
            <v>41729</v>
          </cell>
          <cell r="G2029">
            <v>70.5</v>
          </cell>
        </row>
        <row r="2030">
          <cell r="D2030" t="str">
            <v>AIPL/S/911/1213</v>
          </cell>
          <cell r="E2030">
            <v>41729</v>
          </cell>
          <cell r="G2030">
            <v>983</v>
          </cell>
        </row>
        <row r="2031">
          <cell r="D2031" t="str">
            <v>B/SR/364/1819</v>
          </cell>
          <cell r="E2031">
            <v>43364</v>
          </cell>
          <cell r="F2031">
            <v>14160</v>
          </cell>
          <cell r="H2031" t="str">
            <v>Service</v>
          </cell>
        </row>
        <row r="2032">
          <cell r="D2032" t="str">
            <v>F/SR/159/1718</v>
          </cell>
          <cell r="E2032">
            <v>43039</v>
          </cell>
          <cell r="F2032">
            <v>12023.42</v>
          </cell>
          <cell r="H2032" t="str">
            <v>Service</v>
          </cell>
        </row>
        <row r="2033">
          <cell r="D2033" t="str">
            <v>F/SR/292/1718</v>
          </cell>
          <cell r="E2033">
            <v>43063</v>
          </cell>
          <cell r="F2033">
            <v>7080</v>
          </cell>
          <cell r="H2033" t="str">
            <v>Service</v>
          </cell>
        </row>
        <row r="2034">
          <cell r="D2034" t="str">
            <v>F/SR/305/1718</v>
          </cell>
          <cell r="E2034">
            <v>43063</v>
          </cell>
          <cell r="F2034">
            <v>10620</v>
          </cell>
          <cell r="H2034" t="str">
            <v>Service</v>
          </cell>
        </row>
        <row r="2035">
          <cell r="D2035" t="str">
            <v>AIPL/BR/-3948-/1718</v>
          </cell>
          <cell r="E2035">
            <v>43096</v>
          </cell>
          <cell r="G2035">
            <v>9620</v>
          </cell>
        </row>
        <row r="2036">
          <cell r="D2036" t="str">
            <v>F/SR/5/1819</v>
          </cell>
          <cell r="E2036">
            <v>43208</v>
          </cell>
          <cell r="F2036">
            <v>7080</v>
          </cell>
          <cell r="H2036" t="str">
            <v>Service</v>
          </cell>
        </row>
        <row r="2037">
          <cell r="D2037" t="str">
            <v>F/SR/125/1819</v>
          </cell>
          <cell r="E2037">
            <v>43271</v>
          </cell>
          <cell r="F2037">
            <v>3540</v>
          </cell>
          <cell r="H2037" t="str">
            <v>Service</v>
          </cell>
        </row>
        <row r="2038">
          <cell r="D2038" t="str">
            <v>F/SR/165/1819</v>
          </cell>
          <cell r="E2038">
            <v>43277</v>
          </cell>
          <cell r="F2038">
            <v>7080</v>
          </cell>
          <cell r="H2038" t="str">
            <v>Service</v>
          </cell>
        </row>
        <row r="2039">
          <cell r="D2039" t="str">
            <v>B/JV/-1181-/1819</v>
          </cell>
          <cell r="E2039">
            <v>43281</v>
          </cell>
          <cell r="G2039">
            <v>16740</v>
          </cell>
        </row>
        <row r="2040">
          <cell r="D2040" t="str">
            <v>B/BR/-2599-/1819</v>
          </cell>
          <cell r="E2040">
            <v>43348</v>
          </cell>
          <cell r="G2040">
            <v>103731</v>
          </cell>
        </row>
        <row r="2041">
          <cell r="D2041" t="str">
            <v>B/BR/-2727-/1819</v>
          </cell>
          <cell r="E2041">
            <v>43355</v>
          </cell>
          <cell r="G2041">
            <v>8042</v>
          </cell>
        </row>
        <row r="2042">
          <cell r="D2042" t="str">
            <v>F/SR/355/1819</v>
          </cell>
          <cell r="E2042">
            <v>43361</v>
          </cell>
          <cell r="F2042">
            <v>7080</v>
          </cell>
          <cell r="H2042" t="str">
            <v>Service</v>
          </cell>
        </row>
        <row r="2043">
          <cell r="D2043" t="str">
            <v>F/SR/373/1819</v>
          </cell>
          <cell r="E2043">
            <v>43363</v>
          </cell>
          <cell r="F2043">
            <v>15930</v>
          </cell>
          <cell r="H2043" t="str">
            <v>Service</v>
          </cell>
        </row>
        <row r="2044">
          <cell r="D2044" t="str">
            <v>F/SR/374/1819</v>
          </cell>
          <cell r="E2044">
            <v>43363</v>
          </cell>
          <cell r="F2044">
            <v>25488</v>
          </cell>
          <cell r="H2044" t="str">
            <v>Service</v>
          </cell>
        </row>
        <row r="2045">
          <cell r="D2045" t="str">
            <v>AIPL/TC/777/16-17 C- Form Q2 1617</v>
          </cell>
          <cell r="E2045">
            <v>42558</v>
          </cell>
          <cell r="G2045">
            <v>6426</v>
          </cell>
        </row>
        <row r="2046">
          <cell r="D2046" t="str">
            <v>AIPL/TC/1200/16-17 C-Form Q2 1617</v>
          </cell>
          <cell r="E2046">
            <v>42619</v>
          </cell>
          <cell r="G2046">
            <v>22370</v>
          </cell>
        </row>
        <row r="2047">
          <cell r="D2047" t="str">
            <v>AIPL/TC/2410/16-17 C-Form Q4 1617</v>
          </cell>
          <cell r="E2047">
            <v>42766</v>
          </cell>
          <cell r="G2047">
            <v>5355</v>
          </cell>
        </row>
        <row r="2048">
          <cell r="D2048" t="str">
            <v>AIPL/TC/RCT/3425/16-17</v>
          </cell>
          <cell r="E2048">
            <v>42710</v>
          </cell>
          <cell r="G2048">
            <v>80000</v>
          </cell>
        </row>
        <row r="2049">
          <cell r="D2049" t="str">
            <v>PAM/1029/13-14</v>
          </cell>
          <cell r="E2049">
            <v>41729</v>
          </cell>
          <cell r="G2049">
            <v>179.93</v>
          </cell>
        </row>
        <row r="2050">
          <cell r="D2050" t="str">
            <v>AIPL/SS/TC/1937/14-15</v>
          </cell>
          <cell r="E2050">
            <v>42034</v>
          </cell>
          <cell r="F2050">
            <v>3943</v>
          </cell>
          <cell r="H2050" t="str">
            <v>Sales</v>
          </cell>
        </row>
        <row r="2051">
          <cell r="D2051" t="str">
            <v>AIPL/TC/V/0379/15-16 C Form Q2</v>
          </cell>
          <cell r="E2051">
            <v>42236</v>
          </cell>
          <cell r="G2051">
            <v>1134</v>
          </cell>
        </row>
        <row r="2052">
          <cell r="D2052" t="str">
            <v>AIPL/TC/451/16-17 C-Form Q1 1617</v>
          </cell>
          <cell r="E2052">
            <v>42518</v>
          </cell>
          <cell r="G2052">
            <v>493</v>
          </cell>
        </row>
        <row r="2053">
          <cell r="D2053" t="str">
            <v>AIPL/TC/CN/109/16-17</v>
          </cell>
          <cell r="E2053">
            <v>42790</v>
          </cell>
          <cell r="G2053">
            <v>28854</v>
          </cell>
        </row>
        <row r="2054">
          <cell r="D2054" t="str">
            <v>AIPL/BR/-766-/1718</v>
          </cell>
          <cell r="E2054">
            <v>42864</v>
          </cell>
          <cell r="G2054">
            <v>8667</v>
          </cell>
        </row>
        <row r="2055">
          <cell r="D2055" t="str">
            <v>AIPL/TC/729/1718</v>
          </cell>
          <cell r="E2055">
            <v>42908</v>
          </cell>
          <cell r="F2055">
            <v>39327</v>
          </cell>
          <cell r="H2055" t="str">
            <v>Sales</v>
          </cell>
        </row>
        <row r="2056">
          <cell r="D2056" t="str">
            <v>AIPL/BR/-3108-/1718</v>
          </cell>
          <cell r="E2056">
            <v>43040</v>
          </cell>
          <cell r="G2056">
            <v>3908</v>
          </cell>
        </row>
        <row r="2057">
          <cell r="D2057" t="str">
            <v>AIPL/BR/-4150-/1718</v>
          </cell>
          <cell r="E2057">
            <v>43106</v>
          </cell>
          <cell r="G2057">
            <v>5141</v>
          </cell>
        </row>
        <row r="2058">
          <cell r="D2058" t="str">
            <v>F/SR/189/1718</v>
          </cell>
          <cell r="E2058">
            <v>43061</v>
          </cell>
          <cell r="F2058">
            <v>10620</v>
          </cell>
          <cell r="H2058" t="str">
            <v>Service</v>
          </cell>
        </row>
        <row r="2059">
          <cell r="D2059" t="str">
            <v>F/SR/198/1718</v>
          </cell>
          <cell r="E2059">
            <v>43061</v>
          </cell>
          <cell r="F2059">
            <v>5310</v>
          </cell>
          <cell r="H2059" t="str">
            <v>Service</v>
          </cell>
        </row>
        <row r="2060">
          <cell r="D2060" t="str">
            <v>F/SR/443/1718</v>
          </cell>
          <cell r="E2060">
            <v>43129</v>
          </cell>
          <cell r="F2060">
            <v>53100</v>
          </cell>
          <cell r="H2060" t="str">
            <v>Service</v>
          </cell>
        </row>
        <row r="2061">
          <cell r="D2061" t="str">
            <v>F/SR/469/1718</v>
          </cell>
          <cell r="E2061">
            <v>43140</v>
          </cell>
          <cell r="F2061">
            <v>12390</v>
          </cell>
          <cell r="H2061" t="str">
            <v>Service</v>
          </cell>
        </row>
        <row r="2062">
          <cell r="D2062" t="str">
            <v>B/S/439/1819</v>
          </cell>
          <cell r="E2062">
            <v>43235</v>
          </cell>
          <cell r="F2062">
            <v>84960</v>
          </cell>
          <cell r="H2062" t="str">
            <v>Sales</v>
          </cell>
        </row>
        <row r="2063">
          <cell r="D2063" t="str">
            <v>F/SR/268/1819</v>
          </cell>
          <cell r="E2063">
            <v>43322</v>
          </cell>
          <cell r="F2063">
            <v>14160</v>
          </cell>
          <cell r="H2063" t="str">
            <v>Service</v>
          </cell>
        </row>
        <row r="2064">
          <cell r="D2064" t="str">
            <v>F/SR/286/1819</v>
          </cell>
          <cell r="E2064">
            <v>43336</v>
          </cell>
          <cell r="F2064">
            <v>28320</v>
          </cell>
          <cell r="H2064" t="str">
            <v>Service</v>
          </cell>
        </row>
        <row r="2065">
          <cell r="D2065" t="str">
            <v>V/SR/110/1718</v>
          </cell>
          <cell r="E2065">
            <v>43076</v>
          </cell>
          <cell r="F2065">
            <v>2570</v>
          </cell>
          <cell r="H2065" t="str">
            <v>Service</v>
          </cell>
        </row>
        <row r="2066">
          <cell r="D2066" t="str">
            <v>AIPL/BR/-5124-/1718</v>
          </cell>
          <cell r="E2066">
            <v>43162</v>
          </cell>
          <cell r="G2066">
            <v>2570</v>
          </cell>
        </row>
        <row r="2067">
          <cell r="D2067" t="str">
            <v>V/SR/112/1819</v>
          </cell>
          <cell r="E2067">
            <v>43362</v>
          </cell>
          <cell r="F2067">
            <v>8850</v>
          </cell>
          <cell r="H2067" t="str">
            <v>Service</v>
          </cell>
        </row>
        <row r="2068">
          <cell r="D2068" t="str">
            <v>1124-1112</v>
          </cell>
          <cell r="E2068">
            <v>41729</v>
          </cell>
          <cell r="F2068">
            <v>6894</v>
          </cell>
        </row>
        <row r="2069">
          <cell r="D2069" t="str">
            <v>AIPL/BR/-1977-/1718</v>
          </cell>
          <cell r="E2069">
            <v>42957</v>
          </cell>
          <cell r="G2069">
            <v>17250</v>
          </cell>
        </row>
        <row r="2070">
          <cell r="D2070" t="str">
            <v>AIPL/BR/-3934-/1718</v>
          </cell>
          <cell r="E2070">
            <v>43096</v>
          </cell>
          <cell r="G2070">
            <v>2718</v>
          </cell>
        </row>
        <row r="2071">
          <cell r="D2071" t="str">
            <v>CH/SR/209/1819</v>
          </cell>
          <cell r="E2071">
            <v>43364</v>
          </cell>
          <cell r="F2071">
            <v>5310</v>
          </cell>
          <cell r="H2071" t="str">
            <v>Service</v>
          </cell>
        </row>
        <row r="2072">
          <cell r="D2072" t="str">
            <v>AIPL/TC/670/16-17</v>
          </cell>
          <cell r="E2072">
            <v>42564</v>
          </cell>
          <cell r="F2072">
            <v>11293</v>
          </cell>
          <cell r="H2072" t="str">
            <v>Sales</v>
          </cell>
        </row>
        <row r="2073">
          <cell r="D2073" t="str">
            <v>AIPL/V/188/1617</v>
          </cell>
          <cell r="E2073">
            <v>42696</v>
          </cell>
          <cell r="F2073">
            <v>22080</v>
          </cell>
          <cell r="H2073" t="str">
            <v>Service</v>
          </cell>
        </row>
        <row r="2074">
          <cell r="D2074" t="str">
            <v>AIPL/TC/RCT/3926/16-17</v>
          </cell>
          <cell r="E2074">
            <v>42739</v>
          </cell>
          <cell r="G2074">
            <v>5544</v>
          </cell>
        </row>
        <row r="2075">
          <cell r="D2075" t="str">
            <v>B/SR/316/1819</v>
          </cell>
          <cell r="E2075">
            <v>43336</v>
          </cell>
          <cell r="F2075">
            <v>7080</v>
          </cell>
          <cell r="H2075" t="str">
            <v>Service</v>
          </cell>
        </row>
        <row r="2076">
          <cell r="D2076" t="str">
            <v>B/S/1720/1819</v>
          </cell>
          <cell r="E2076">
            <v>43346</v>
          </cell>
          <cell r="F2076">
            <v>11120.32</v>
          </cell>
          <cell r="H2076" t="str">
            <v>Sales</v>
          </cell>
        </row>
        <row r="2077">
          <cell r="D2077" t="str">
            <v>B/SR/370/1819</v>
          </cell>
          <cell r="E2077">
            <v>43364</v>
          </cell>
          <cell r="F2077">
            <v>5310</v>
          </cell>
          <cell r="H2077" t="str">
            <v>Service</v>
          </cell>
        </row>
        <row r="2078">
          <cell r="D2078" t="str">
            <v>1988/15-16</v>
          </cell>
          <cell r="E2078">
            <v>42285</v>
          </cell>
          <cell r="G2078">
            <v>220</v>
          </cell>
        </row>
        <row r="2079">
          <cell r="D2079" t="str">
            <v>AIPL/W/247/1314</v>
          </cell>
          <cell r="E2079">
            <v>41729</v>
          </cell>
          <cell r="F2079">
            <v>7885</v>
          </cell>
          <cell r="H2079" t="str">
            <v>Service</v>
          </cell>
        </row>
        <row r="2080">
          <cell r="D2080" t="str">
            <v>AIPL/W/266/1314</v>
          </cell>
          <cell r="E2080">
            <v>41729</v>
          </cell>
          <cell r="F2080">
            <v>14045</v>
          </cell>
          <cell r="H2080" t="str">
            <v>Service</v>
          </cell>
        </row>
        <row r="2081">
          <cell r="D2081" t="str">
            <v>AIPL/V/205/1516</v>
          </cell>
          <cell r="E2081">
            <v>42383</v>
          </cell>
          <cell r="F2081">
            <v>6870</v>
          </cell>
          <cell r="H2081" t="str">
            <v>Service</v>
          </cell>
        </row>
        <row r="2082">
          <cell r="D2082" t="str">
            <v>AIPL/TC/367/16-17 C-Form Q1 1617</v>
          </cell>
          <cell r="E2082">
            <v>42509</v>
          </cell>
          <cell r="G2082">
            <v>11532.14</v>
          </cell>
        </row>
        <row r="2083">
          <cell r="D2083" t="str">
            <v>AIPL/B/99/1617</v>
          </cell>
          <cell r="E2083">
            <v>42538</v>
          </cell>
          <cell r="F2083">
            <v>14550</v>
          </cell>
          <cell r="H2083" t="str">
            <v>Service</v>
          </cell>
        </row>
        <row r="2084">
          <cell r="D2084" t="str">
            <v>AIPL/TC/1201/16-17 C-Form Q2 1617</v>
          </cell>
          <cell r="E2084">
            <v>42619</v>
          </cell>
          <cell r="G2084">
            <v>447</v>
          </cell>
        </row>
        <row r="2085">
          <cell r="D2085" t="str">
            <v>AIPL/TC/2743/16-17- C Form 4Q</v>
          </cell>
          <cell r="E2085">
            <v>42795</v>
          </cell>
          <cell r="G2085">
            <v>3213</v>
          </cell>
        </row>
        <row r="2086">
          <cell r="D2086" t="str">
            <v>B/S/2190/1718</v>
          </cell>
          <cell r="E2086">
            <v>43123</v>
          </cell>
          <cell r="F2086">
            <v>4069.94</v>
          </cell>
          <cell r="H2086" t="str">
            <v>Sales</v>
          </cell>
        </row>
        <row r="2087">
          <cell r="D2087" t="str">
            <v>P/SR/95/1718</v>
          </cell>
          <cell r="E2087">
            <v>43140</v>
          </cell>
          <cell r="F2087">
            <v>23010</v>
          </cell>
          <cell r="H2087" t="str">
            <v>Service</v>
          </cell>
        </row>
        <row r="2088">
          <cell r="D2088" t="str">
            <v>P/SR/145/1718</v>
          </cell>
          <cell r="E2088">
            <v>43144</v>
          </cell>
          <cell r="F2088">
            <v>25960</v>
          </cell>
          <cell r="H2088" t="str">
            <v>Service</v>
          </cell>
        </row>
        <row r="2089">
          <cell r="D2089" t="str">
            <v>P/SR/171/1718</v>
          </cell>
          <cell r="E2089">
            <v>43174</v>
          </cell>
          <cell r="F2089">
            <v>25960</v>
          </cell>
          <cell r="H2089" t="str">
            <v>Service</v>
          </cell>
        </row>
        <row r="2090">
          <cell r="D2090" t="str">
            <v>P/SR/23/1819</v>
          </cell>
          <cell r="E2090">
            <v>43220</v>
          </cell>
          <cell r="F2090">
            <v>3540</v>
          </cell>
          <cell r="H2090" t="str">
            <v>Service</v>
          </cell>
        </row>
        <row r="2091">
          <cell r="D2091" t="str">
            <v>B/S/617/1819</v>
          </cell>
          <cell r="E2091">
            <v>43249</v>
          </cell>
          <cell r="F2091">
            <v>46507.34</v>
          </cell>
          <cell r="H2091" t="str">
            <v>Sales</v>
          </cell>
        </row>
        <row r="2092">
          <cell r="D2092" t="str">
            <v>B/S/1824/1819</v>
          </cell>
          <cell r="E2092">
            <v>43350</v>
          </cell>
          <cell r="F2092">
            <v>134465.72</v>
          </cell>
          <cell r="H2092" t="str">
            <v>Sales</v>
          </cell>
        </row>
        <row r="2093">
          <cell r="D2093" t="str">
            <v>P.O NO: 389</v>
          </cell>
          <cell r="E2093">
            <v>41989</v>
          </cell>
          <cell r="G2093">
            <v>63403</v>
          </cell>
        </row>
        <row r="2094">
          <cell r="D2094" t="str">
            <v>Po No : 224, dt 01.09.15</v>
          </cell>
          <cell r="E2094">
            <v>42293</v>
          </cell>
          <cell r="G2094">
            <v>5248</v>
          </cell>
        </row>
        <row r="2095">
          <cell r="D2095" t="str">
            <v>2876/14-15</v>
          </cell>
          <cell r="E2095">
            <v>42445</v>
          </cell>
          <cell r="G2095">
            <v>42823</v>
          </cell>
        </row>
        <row r="2096">
          <cell r="D2096" t="str">
            <v>Adv Agnst Ser Report No 4096 dt 01/02/12</v>
          </cell>
          <cell r="E2096">
            <v>41729</v>
          </cell>
          <cell r="G2096">
            <v>1800</v>
          </cell>
        </row>
        <row r="2097">
          <cell r="D2097" t="str">
            <v>AIPL/TC/74/1718</v>
          </cell>
          <cell r="E2097">
            <v>42842</v>
          </cell>
          <cell r="F2097">
            <v>75246</v>
          </cell>
          <cell r="H2097" t="str">
            <v>Sales</v>
          </cell>
        </row>
        <row r="2098">
          <cell r="D2098" t="str">
            <v>AIPL/TC/710/1718</v>
          </cell>
          <cell r="E2098">
            <v>42907</v>
          </cell>
          <cell r="F2098">
            <v>276746</v>
          </cell>
          <cell r="H2098" t="str">
            <v>Sales</v>
          </cell>
        </row>
        <row r="2099">
          <cell r="D2099" t="str">
            <v>P/SR/17/1718</v>
          </cell>
          <cell r="E2099">
            <v>42991</v>
          </cell>
          <cell r="F2099">
            <v>28320</v>
          </cell>
          <cell r="H2099" t="str">
            <v>Service</v>
          </cell>
        </row>
        <row r="2100">
          <cell r="D2100">
            <v>2445</v>
          </cell>
          <cell r="E2100">
            <v>41729</v>
          </cell>
          <cell r="G2100">
            <v>5508</v>
          </cell>
        </row>
        <row r="2101">
          <cell r="D2101" t="str">
            <v>F/SR/375/1819</v>
          </cell>
          <cell r="E2101">
            <v>43363</v>
          </cell>
          <cell r="F2101">
            <v>3540</v>
          </cell>
          <cell r="H2101" t="str">
            <v>Service</v>
          </cell>
        </row>
        <row r="2102">
          <cell r="D2102" t="str">
            <v>126-1112</v>
          </cell>
          <cell r="E2102">
            <v>41729</v>
          </cell>
          <cell r="G2102">
            <v>2129</v>
          </cell>
        </row>
        <row r="2103">
          <cell r="D2103" t="str">
            <v>AIPL/BR/-3739-/1718</v>
          </cell>
          <cell r="E2103">
            <v>43081</v>
          </cell>
          <cell r="G2103">
            <v>2497</v>
          </cell>
        </row>
        <row r="2104">
          <cell r="D2104" t="str">
            <v>CH/SR/218/1819</v>
          </cell>
          <cell r="E2104">
            <v>43376</v>
          </cell>
          <cell r="F2104">
            <v>3540</v>
          </cell>
          <cell r="H2104" t="str">
            <v>Service</v>
          </cell>
        </row>
        <row r="2105">
          <cell r="D2105" t="str">
            <v>AIPL/BR/-4749-/1718</v>
          </cell>
          <cell r="E2105">
            <v>43144</v>
          </cell>
          <cell r="G2105">
            <v>5310</v>
          </cell>
        </row>
        <row r="2106">
          <cell r="D2106">
            <v>2042</v>
          </cell>
          <cell r="E2106">
            <v>41729</v>
          </cell>
          <cell r="G2106">
            <v>227</v>
          </cell>
        </row>
        <row r="2107">
          <cell r="D2107" t="str">
            <v>B/BR/-322-/1819</v>
          </cell>
          <cell r="E2107">
            <v>43208</v>
          </cell>
          <cell r="G2107">
            <v>30000</v>
          </cell>
        </row>
        <row r="2108">
          <cell r="D2108" t="str">
            <v>B/BR/-357-/1819</v>
          </cell>
          <cell r="E2108">
            <v>43209</v>
          </cell>
          <cell r="G2108">
            <v>30000</v>
          </cell>
        </row>
        <row r="2109">
          <cell r="D2109" t="str">
            <v>Po No PMC/PO/001088</v>
          </cell>
          <cell r="E2109">
            <v>41729</v>
          </cell>
          <cell r="G2109">
            <v>6479</v>
          </cell>
        </row>
        <row r="2110">
          <cell r="D2110" t="str">
            <v>AIPL/TC/1422/16-17 C-Form Q2 1617</v>
          </cell>
          <cell r="E2110">
            <v>42643</v>
          </cell>
          <cell r="G2110">
            <v>3213</v>
          </cell>
        </row>
        <row r="2111">
          <cell r="D2111" t="str">
            <v>AIPL/TC/DN/51/16-17-Stamp Duty</v>
          </cell>
          <cell r="E2111">
            <v>42643</v>
          </cell>
          <cell r="F2111">
            <v>2000</v>
          </cell>
          <cell r="H2111" t="str">
            <v>Debit Note</v>
          </cell>
        </row>
        <row r="2112">
          <cell r="D2112" t="str">
            <v>Transportation</v>
          </cell>
          <cell r="E2112">
            <v>42695</v>
          </cell>
          <cell r="F2112">
            <v>25150</v>
          </cell>
          <cell r="H2112" t="str">
            <v>Debit Note</v>
          </cell>
        </row>
        <row r="2113">
          <cell r="D2113" t="str">
            <v>AIPL/TC/2263/16-17 C-Form Q4 1617</v>
          </cell>
          <cell r="E2113">
            <v>42744</v>
          </cell>
          <cell r="G2113">
            <v>3213</v>
          </cell>
        </row>
        <row r="2114">
          <cell r="D2114" t="str">
            <v>AIPL/BR/-194-/1718</v>
          </cell>
          <cell r="E2114">
            <v>42838</v>
          </cell>
          <cell r="G2114">
            <v>29447</v>
          </cell>
        </row>
        <row r="2115">
          <cell r="D2115" t="str">
            <v>AIPL/BR/-1859-/1718</v>
          </cell>
          <cell r="E2115">
            <v>42949</v>
          </cell>
          <cell r="G2115">
            <v>21870.28</v>
          </cell>
        </row>
        <row r="2116">
          <cell r="D2116" t="str">
            <v>V/SR/7/1718</v>
          </cell>
          <cell r="E2116">
            <v>42985</v>
          </cell>
          <cell r="F2116">
            <v>26550</v>
          </cell>
          <cell r="H2116" t="str">
            <v>Service</v>
          </cell>
        </row>
        <row r="2117">
          <cell r="D2117" t="str">
            <v>V/SR/34/1718</v>
          </cell>
          <cell r="E2117">
            <v>43008</v>
          </cell>
          <cell r="F2117">
            <v>90</v>
          </cell>
          <cell r="H2117" t="str">
            <v>Service</v>
          </cell>
        </row>
        <row r="2118">
          <cell r="D2118" t="str">
            <v>V/SR/98/1718</v>
          </cell>
          <cell r="E2118">
            <v>43076</v>
          </cell>
          <cell r="F2118">
            <v>8850</v>
          </cell>
          <cell r="H2118" t="str">
            <v>Service</v>
          </cell>
        </row>
        <row r="2119">
          <cell r="D2119" t="str">
            <v>V/SR/121/1718</v>
          </cell>
          <cell r="E2119">
            <v>43112</v>
          </cell>
          <cell r="F2119">
            <v>8850</v>
          </cell>
          <cell r="H2119" t="str">
            <v>Service</v>
          </cell>
        </row>
        <row r="2120">
          <cell r="D2120" t="str">
            <v>V/SR/127/1718</v>
          </cell>
          <cell r="E2120">
            <v>43112</v>
          </cell>
          <cell r="F2120">
            <v>12390</v>
          </cell>
          <cell r="H2120" t="str">
            <v>Service</v>
          </cell>
        </row>
        <row r="2121">
          <cell r="D2121" t="str">
            <v>B/S/2113/1718</v>
          </cell>
          <cell r="E2121">
            <v>43116</v>
          </cell>
          <cell r="F2121">
            <v>21870.65</v>
          </cell>
          <cell r="H2121" t="str">
            <v>Sales</v>
          </cell>
        </row>
        <row r="2122">
          <cell r="D2122" t="str">
            <v>V/SR/142/1718</v>
          </cell>
          <cell r="E2122">
            <v>43117</v>
          </cell>
          <cell r="F2122">
            <v>8850</v>
          </cell>
          <cell r="H2122" t="str">
            <v>Service</v>
          </cell>
        </row>
        <row r="2123">
          <cell r="D2123" t="str">
            <v>V/SR/193/1718</v>
          </cell>
          <cell r="E2123">
            <v>43168</v>
          </cell>
          <cell r="F2123">
            <v>9735</v>
          </cell>
          <cell r="H2123" t="str">
            <v>Service</v>
          </cell>
        </row>
        <row r="2124">
          <cell r="D2124" t="str">
            <v>V/SR/198/1718</v>
          </cell>
          <cell r="E2124">
            <v>43175</v>
          </cell>
          <cell r="F2124">
            <v>8850</v>
          </cell>
          <cell r="H2124" t="str">
            <v>Service</v>
          </cell>
        </row>
        <row r="2125">
          <cell r="D2125" t="str">
            <v>B/BR/-613-/1819</v>
          </cell>
          <cell r="E2125">
            <v>43228</v>
          </cell>
          <cell r="G2125">
            <v>12931.1</v>
          </cell>
        </row>
        <row r="2126">
          <cell r="D2126" t="str">
            <v>V/SR/24/1819</v>
          </cell>
          <cell r="E2126">
            <v>43229</v>
          </cell>
          <cell r="F2126">
            <v>3540</v>
          </cell>
          <cell r="H2126" t="str">
            <v>Service</v>
          </cell>
        </row>
        <row r="2127">
          <cell r="D2127" t="str">
            <v>V/SR/32/1819</v>
          </cell>
          <cell r="E2127">
            <v>43236</v>
          </cell>
          <cell r="F2127">
            <v>3540</v>
          </cell>
          <cell r="H2127" t="str">
            <v>Service</v>
          </cell>
        </row>
        <row r="2128">
          <cell r="D2128" t="str">
            <v>V/SR/30/1819</v>
          </cell>
          <cell r="E2128">
            <v>43236</v>
          </cell>
          <cell r="F2128">
            <v>3540</v>
          </cell>
          <cell r="H2128" t="str">
            <v>Service</v>
          </cell>
        </row>
        <row r="2129">
          <cell r="D2129" t="str">
            <v>V/SR/42/1819</v>
          </cell>
          <cell r="E2129">
            <v>43248</v>
          </cell>
          <cell r="F2129">
            <v>3540</v>
          </cell>
          <cell r="H2129" t="str">
            <v>Service</v>
          </cell>
        </row>
        <row r="2130">
          <cell r="D2130" t="str">
            <v>V/SR/57/1819</v>
          </cell>
          <cell r="E2130">
            <v>43271</v>
          </cell>
          <cell r="F2130">
            <v>3540</v>
          </cell>
          <cell r="H2130" t="str">
            <v>Service</v>
          </cell>
        </row>
        <row r="2131">
          <cell r="D2131" t="str">
            <v>V/SR/58/1819</v>
          </cell>
          <cell r="E2131">
            <v>43271</v>
          </cell>
          <cell r="F2131">
            <v>12390</v>
          </cell>
          <cell r="H2131" t="str">
            <v>Service</v>
          </cell>
        </row>
        <row r="2132">
          <cell r="D2132" t="str">
            <v>B/BR/-1322-/1819</v>
          </cell>
          <cell r="E2132">
            <v>43271</v>
          </cell>
          <cell r="G2132">
            <v>14160</v>
          </cell>
        </row>
        <row r="2133">
          <cell r="D2133" t="str">
            <v>V/SR/66/1819</v>
          </cell>
          <cell r="E2133">
            <v>43280</v>
          </cell>
          <cell r="F2133">
            <v>3540</v>
          </cell>
          <cell r="H2133" t="str">
            <v>Service</v>
          </cell>
        </row>
        <row r="2134">
          <cell r="D2134" t="str">
            <v>B/BR/-1975-/1819</v>
          </cell>
          <cell r="E2134">
            <v>43311</v>
          </cell>
          <cell r="G2134">
            <v>4967</v>
          </cell>
        </row>
        <row r="2135">
          <cell r="D2135" t="str">
            <v>V/SR/87/1819</v>
          </cell>
          <cell r="E2135">
            <v>43322</v>
          </cell>
          <cell r="F2135">
            <v>8850</v>
          </cell>
          <cell r="H2135" t="str">
            <v>Service</v>
          </cell>
        </row>
        <row r="2136">
          <cell r="D2136" t="str">
            <v>V/SR/106/1819</v>
          </cell>
          <cell r="E2136">
            <v>43347</v>
          </cell>
          <cell r="F2136">
            <v>3540</v>
          </cell>
          <cell r="H2136" t="str">
            <v>Service</v>
          </cell>
        </row>
        <row r="2137">
          <cell r="D2137" t="str">
            <v>V/SR/109/1819</v>
          </cell>
          <cell r="E2137">
            <v>43347</v>
          </cell>
          <cell r="F2137">
            <v>8850</v>
          </cell>
          <cell r="H2137" t="str">
            <v>Service</v>
          </cell>
        </row>
        <row r="2138">
          <cell r="D2138" t="str">
            <v>V/SR/121/1819</v>
          </cell>
          <cell r="E2138">
            <v>43362</v>
          </cell>
          <cell r="F2138">
            <v>8850</v>
          </cell>
          <cell r="H2138" t="str">
            <v>Service</v>
          </cell>
        </row>
        <row r="2139">
          <cell r="D2139" t="str">
            <v>Po No: Nil, dt 22.09.15</v>
          </cell>
          <cell r="E2139">
            <v>42270</v>
          </cell>
          <cell r="F2139">
            <v>2881</v>
          </cell>
        </row>
        <row r="2140">
          <cell r="D2140" t="str">
            <v>Stamp Duty</v>
          </cell>
          <cell r="E2140">
            <v>42283</v>
          </cell>
          <cell r="G2140">
            <v>11790</v>
          </cell>
        </row>
        <row r="2141">
          <cell r="D2141" t="str">
            <v>AIPL/TC/CEX/69/15-16 - 1</v>
          </cell>
          <cell r="E2141">
            <v>42352</v>
          </cell>
          <cell r="F2141">
            <v>6806</v>
          </cell>
          <cell r="H2141" t="str">
            <v>Machine</v>
          </cell>
        </row>
        <row r="2142">
          <cell r="D2142" t="str">
            <v>AIPL/TC/CEX/98/15-16</v>
          </cell>
          <cell r="E2142">
            <v>42521</v>
          </cell>
          <cell r="F2142">
            <v>90675</v>
          </cell>
          <cell r="H2142" t="str">
            <v>Machine</v>
          </cell>
        </row>
        <row r="2143">
          <cell r="D2143" t="str">
            <v>Excess Payment</v>
          </cell>
          <cell r="E2143">
            <v>42627</v>
          </cell>
          <cell r="G2143">
            <v>2158</v>
          </cell>
        </row>
        <row r="2144">
          <cell r="D2144" t="str">
            <v>F/SR/89/1819</v>
          </cell>
          <cell r="E2144">
            <v>43250</v>
          </cell>
          <cell r="F2144">
            <v>17700</v>
          </cell>
          <cell r="H2144" t="str">
            <v>Service</v>
          </cell>
        </row>
        <row r="2145">
          <cell r="D2145" t="str">
            <v>F/SR/131/1819</v>
          </cell>
          <cell r="E2145">
            <v>43271</v>
          </cell>
          <cell r="F2145">
            <v>19434.599999999999</v>
          </cell>
          <cell r="H2145" t="str">
            <v>Service</v>
          </cell>
        </row>
        <row r="2146">
          <cell r="D2146" t="str">
            <v>F/SR/292/1819</v>
          </cell>
          <cell r="E2146">
            <v>43336</v>
          </cell>
          <cell r="F2146">
            <v>36580</v>
          </cell>
          <cell r="H2146" t="str">
            <v>Service</v>
          </cell>
        </row>
        <row r="2147">
          <cell r="D2147" t="str">
            <v>AIPL/SS/TC/0501/12-13-C Form- Q3</v>
          </cell>
          <cell r="E2147">
            <v>42243</v>
          </cell>
          <cell r="G2147">
            <v>3459</v>
          </cell>
        </row>
        <row r="2148">
          <cell r="D2148" t="str">
            <v>AIPL/TC/CEX/117/15-16</v>
          </cell>
          <cell r="E2148">
            <v>42433</v>
          </cell>
          <cell r="G2148">
            <v>8398</v>
          </cell>
        </row>
        <row r="2149">
          <cell r="D2149" t="str">
            <v>529-0910</v>
          </cell>
          <cell r="E2149">
            <v>41729</v>
          </cell>
          <cell r="G2149">
            <v>14</v>
          </cell>
        </row>
        <row r="2150">
          <cell r="D2150" t="str">
            <v>167/14-15</v>
          </cell>
          <cell r="E2150">
            <v>41745</v>
          </cell>
          <cell r="G2150">
            <v>291</v>
          </cell>
        </row>
        <row r="2151">
          <cell r="D2151" t="str">
            <v>AIPL/M/336/1415</v>
          </cell>
          <cell r="E2151">
            <v>42094</v>
          </cell>
          <cell r="F2151">
            <v>84270</v>
          </cell>
          <cell r="H2151" t="str">
            <v>Service</v>
          </cell>
        </row>
        <row r="2152">
          <cell r="D2152" t="str">
            <v>AIPL/TC/1587/16-17</v>
          </cell>
          <cell r="E2152">
            <v>42668</v>
          </cell>
          <cell r="F2152">
            <v>107.36</v>
          </cell>
          <cell r="H2152" t="str">
            <v>Sales</v>
          </cell>
        </row>
        <row r="2153">
          <cell r="D2153" t="str">
            <v>D/N-11/0001 DT 1.4.201O</v>
          </cell>
          <cell r="E2153">
            <v>42668</v>
          </cell>
          <cell r="G2153">
            <v>25315</v>
          </cell>
        </row>
        <row r="2154">
          <cell r="D2154" t="str">
            <v>AIPL/TC/JV/5166/16-17</v>
          </cell>
          <cell r="E2154">
            <v>42747</v>
          </cell>
          <cell r="F2154">
            <v>335</v>
          </cell>
          <cell r="H2154" t="str">
            <v>Sales</v>
          </cell>
        </row>
        <row r="2155">
          <cell r="D2155" t="str">
            <v>Po No: 01</v>
          </cell>
          <cell r="E2155">
            <v>42808</v>
          </cell>
          <cell r="F2155">
            <v>365</v>
          </cell>
        </row>
        <row r="2156">
          <cell r="D2156" t="str">
            <v>AIPL/TC/RCT/4948/16-17</v>
          </cell>
          <cell r="E2156">
            <v>42810</v>
          </cell>
          <cell r="G2156">
            <v>32787</v>
          </cell>
        </row>
        <row r="2157">
          <cell r="D2157" t="str">
            <v>AIPL/TC/2996/16-17 C-Form Q4 1617</v>
          </cell>
          <cell r="E2157">
            <v>42825</v>
          </cell>
          <cell r="G2157">
            <v>1512</v>
          </cell>
        </row>
        <row r="2158">
          <cell r="D2158" t="str">
            <v>B/BR/-1387-/1819</v>
          </cell>
          <cell r="E2158">
            <v>43276</v>
          </cell>
          <cell r="G2158">
            <v>23422</v>
          </cell>
        </row>
        <row r="2159">
          <cell r="D2159" t="str">
            <v>B/BR/-2802-/1819</v>
          </cell>
          <cell r="E2159">
            <v>43361</v>
          </cell>
          <cell r="G2159">
            <v>504686</v>
          </cell>
        </row>
        <row r="2160">
          <cell r="D2160" t="str">
            <v>Popular Switchgears 1</v>
          </cell>
          <cell r="E2160">
            <v>41729</v>
          </cell>
          <cell r="G2160">
            <v>6905</v>
          </cell>
        </row>
        <row r="2161">
          <cell r="D2161" t="str">
            <v>AIPL/M/47/1415</v>
          </cell>
          <cell r="E2161">
            <v>41772</v>
          </cell>
          <cell r="F2161">
            <v>2809</v>
          </cell>
          <cell r="H2161" t="str">
            <v>Service</v>
          </cell>
        </row>
        <row r="2162">
          <cell r="D2162" t="str">
            <v>AIPL/M/72/1415</v>
          </cell>
          <cell r="E2162">
            <v>41794</v>
          </cell>
          <cell r="F2162">
            <v>26686</v>
          </cell>
          <cell r="H2162" t="str">
            <v>Service</v>
          </cell>
        </row>
        <row r="2163">
          <cell r="D2163" t="str">
            <v>AIPL/M/78/1415</v>
          </cell>
          <cell r="E2163">
            <v>41794</v>
          </cell>
          <cell r="F2163">
            <v>14494</v>
          </cell>
          <cell r="H2163" t="str">
            <v>Service</v>
          </cell>
        </row>
        <row r="2164">
          <cell r="D2164" t="str">
            <v>AIPL/M/156/1415</v>
          </cell>
          <cell r="E2164">
            <v>41898</v>
          </cell>
          <cell r="F2164">
            <v>8427</v>
          </cell>
          <cell r="H2164" t="str">
            <v>Service</v>
          </cell>
        </row>
        <row r="2165">
          <cell r="D2165" t="str">
            <v>AIPL/M/264/1415</v>
          </cell>
          <cell r="E2165">
            <v>42012</v>
          </cell>
          <cell r="F2165">
            <v>2809</v>
          </cell>
          <cell r="H2165" t="str">
            <v>Service</v>
          </cell>
        </row>
        <row r="2166">
          <cell r="D2166" t="str">
            <v>Po No: 151610009</v>
          </cell>
          <cell r="E2166">
            <v>42098</v>
          </cell>
          <cell r="G2166">
            <v>2628</v>
          </cell>
        </row>
        <row r="2167">
          <cell r="D2167" t="str">
            <v>Po No: 151610253</v>
          </cell>
          <cell r="E2167">
            <v>42132</v>
          </cell>
          <cell r="G2167">
            <v>174</v>
          </cell>
        </row>
        <row r="2168">
          <cell r="D2168">
            <v>1051</v>
          </cell>
          <cell r="E2168">
            <v>41729</v>
          </cell>
          <cell r="G2168">
            <v>49000</v>
          </cell>
        </row>
        <row r="2169">
          <cell r="D2169" t="str">
            <v>AMC POWER ENGINEERING</v>
          </cell>
          <cell r="E2169">
            <v>41729</v>
          </cell>
          <cell r="G2169">
            <v>1103</v>
          </cell>
        </row>
        <row r="2170">
          <cell r="D2170" t="str">
            <v>P/SR/60/1718</v>
          </cell>
          <cell r="E2170">
            <v>43073</v>
          </cell>
          <cell r="F2170">
            <v>5310</v>
          </cell>
          <cell r="H2170" t="str">
            <v>Service</v>
          </cell>
        </row>
        <row r="2171">
          <cell r="D2171" t="str">
            <v>P/SR/201/1718</v>
          </cell>
          <cell r="E2171">
            <v>43190</v>
          </cell>
          <cell r="F2171">
            <v>24679.7</v>
          </cell>
          <cell r="H2171" t="str">
            <v>Service</v>
          </cell>
        </row>
        <row r="2172">
          <cell r="D2172">
            <v>2198</v>
          </cell>
          <cell r="E2172">
            <v>41729</v>
          </cell>
          <cell r="G2172">
            <v>3019</v>
          </cell>
        </row>
        <row r="2173">
          <cell r="D2173">
            <v>2700</v>
          </cell>
          <cell r="E2173">
            <v>41729</v>
          </cell>
          <cell r="G2173">
            <v>49</v>
          </cell>
        </row>
        <row r="2174">
          <cell r="D2174" t="str">
            <v>AIPL/TC/RCT/3152/16-17</v>
          </cell>
          <cell r="E2174">
            <v>42693</v>
          </cell>
          <cell r="G2174">
            <v>399657</v>
          </cell>
        </row>
        <row r="2175">
          <cell r="D2175" t="str">
            <v>AIPL/BR/-131-/1718</v>
          </cell>
          <cell r="E2175">
            <v>42835</v>
          </cell>
          <cell r="G2175">
            <v>34231</v>
          </cell>
        </row>
        <row r="2176">
          <cell r="D2176" t="str">
            <v>B/SR/312/1819</v>
          </cell>
          <cell r="E2176">
            <v>43333</v>
          </cell>
          <cell r="F2176">
            <v>10620</v>
          </cell>
          <cell r="H2176" t="str">
            <v>Service</v>
          </cell>
        </row>
        <row r="2177">
          <cell r="D2177" t="str">
            <v>AIPL/TC/CEX/118/15-16 - 27</v>
          </cell>
          <cell r="E2177">
            <v>42433</v>
          </cell>
          <cell r="F2177">
            <v>645833</v>
          </cell>
          <cell r="H2177" t="str">
            <v>Machine</v>
          </cell>
        </row>
        <row r="2178">
          <cell r="D2178" t="str">
            <v>AIPL/TC/CEX/118/15-16 - 28</v>
          </cell>
          <cell r="E2178">
            <v>42433</v>
          </cell>
          <cell r="F2178">
            <v>645833</v>
          </cell>
          <cell r="H2178" t="str">
            <v>Machine</v>
          </cell>
        </row>
        <row r="2179">
          <cell r="D2179" t="str">
            <v>AIPL/TC/CEX/118/15-16 - 29</v>
          </cell>
          <cell r="E2179">
            <v>42433</v>
          </cell>
          <cell r="F2179">
            <v>645833</v>
          </cell>
          <cell r="H2179" t="str">
            <v>Machine</v>
          </cell>
        </row>
        <row r="2180">
          <cell r="D2180" t="str">
            <v>AIPL/TC/CEX/118/15-16 - 30</v>
          </cell>
          <cell r="E2180">
            <v>42433</v>
          </cell>
          <cell r="F2180">
            <v>645833</v>
          </cell>
          <cell r="H2180" t="str">
            <v>Machine</v>
          </cell>
        </row>
        <row r="2181">
          <cell r="D2181" t="str">
            <v>AIPL/TC/CEX/118/15-16 - 31</v>
          </cell>
          <cell r="E2181">
            <v>42433</v>
          </cell>
          <cell r="F2181">
            <v>645833</v>
          </cell>
          <cell r="H2181" t="str">
            <v>Machine</v>
          </cell>
        </row>
        <row r="2182">
          <cell r="D2182" t="str">
            <v>AIPL/TC/CEX/118/15-16 - 32</v>
          </cell>
          <cell r="E2182">
            <v>42433</v>
          </cell>
          <cell r="F2182">
            <v>645833</v>
          </cell>
          <cell r="H2182" t="str">
            <v>Machine</v>
          </cell>
        </row>
        <row r="2183">
          <cell r="D2183" t="str">
            <v>AIPL/TC/CEX/118/15-16 - 33</v>
          </cell>
          <cell r="E2183">
            <v>42433</v>
          </cell>
          <cell r="F2183">
            <v>645833</v>
          </cell>
          <cell r="H2183" t="str">
            <v>Machine</v>
          </cell>
        </row>
        <row r="2184">
          <cell r="D2184" t="str">
            <v>AIPL/TC/CEX/118/15-16 - 34</v>
          </cell>
          <cell r="E2184">
            <v>42433</v>
          </cell>
          <cell r="F2184">
            <v>645833</v>
          </cell>
          <cell r="H2184" t="str">
            <v>Machine</v>
          </cell>
        </row>
        <row r="2185">
          <cell r="D2185" t="str">
            <v>AIPL/TC/CEX/118/15-16 - 35</v>
          </cell>
          <cell r="E2185">
            <v>42433</v>
          </cell>
          <cell r="F2185">
            <v>645833</v>
          </cell>
          <cell r="H2185" t="str">
            <v>Machine</v>
          </cell>
        </row>
        <row r="2186">
          <cell r="D2186" t="str">
            <v>AIPL/TC/CEX/118/15-16 - 36</v>
          </cell>
          <cell r="E2186">
            <v>42433</v>
          </cell>
          <cell r="F2186">
            <v>645833</v>
          </cell>
          <cell r="H2186" t="str">
            <v>Machine</v>
          </cell>
        </row>
        <row r="2187">
          <cell r="D2187" t="str">
            <v>PO/PTCL/015/15-16 C FORM Q1</v>
          </cell>
          <cell r="E2187">
            <v>42490</v>
          </cell>
          <cell r="G2187">
            <v>623</v>
          </cell>
        </row>
        <row r="2188">
          <cell r="D2188" t="str">
            <v>AIPL/TC/DN/13/16-17</v>
          </cell>
          <cell r="E2188">
            <v>42513</v>
          </cell>
          <cell r="F2188">
            <v>835</v>
          </cell>
          <cell r="H2188" t="str">
            <v>Debit Note</v>
          </cell>
        </row>
        <row r="2189">
          <cell r="D2189" t="str">
            <v>CH/SR/130/1819</v>
          </cell>
          <cell r="E2189">
            <v>43293</v>
          </cell>
          <cell r="F2189">
            <v>3540</v>
          </cell>
          <cell r="H2189" t="str">
            <v>Service</v>
          </cell>
        </row>
        <row r="2190">
          <cell r="D2190" t="str">
            <v>CH/SR/154/1819</v>
          </cell>
          <cell r="E2190">
            <v>43308</v>
          </cell>
          <cell r="F2190">
            <v>5310</v>
          </cell>
          <cell r="H2190" t="str">
            <v>Service</v>
          </cell>
        </row>
        <row r="2191">
          <cell r="D2191" t="str">
            <v>Hypothication</v>
          </cell>
          <cell r="E2191">
            <v>42368</v>
          </cell>
          <cell r="G2191">
            <v>59094</v>
          </cell>
        </row>
        <row r="2192">
          <cell r="D2192" t="str">
            <v>AIPL/TC/CEX/58/16-17-PDC22</v>
          </cell>
          <cell r="E2192">
            <v>42825</v>
          </cell>
          <cell r="F2192">
            <v>820756</v>
          </cell>
          <cell r="H2192" t="str">
            <v>Machine</v>
          </cell>
        </row>
        <row r="2193">
          <cell r="D2193" t="str">
            <v>AIPL/TC/CEX/58/16-17-PDC23</v>
          </cell>
          <cell r="E2193">
            <v>42825</v>
          </cell>
          <cell r="F2193">
            <v>820756</v>
          </cell>
          <cell r="H2193" t="str">
            <v>Machine</v>
          </cell>
        </row>
        <row r="2194">
          <cell r="D2194" t="str">
            <v>AIPL/TC/CEX/58/16-17-PDC24</v>
          </cell>
          <cell r="E2194">
            <v>42825</v>
          </cell>
          <cell r="F2194">
            <v>820756</v>
          </cell>
          <cell r="H2194" t="str">
            <v>Machine</v>
          </cell>
        </row>
        <row r="2195">
          <cell r="D2195" t="str">
            <v>AIPL/TC/CEX/58/16-17-PDC25</v>
          </cell>
          <cell r="E2195">
            <v>42825</v>
          </cell>
          <cell r="F2195">
            <v>820756</v>
          </cell>
          <cell r="H2195" t="str">
            <v>Machine</v>
          </cell>
        </row>
        <row r="2196">
          <cell r="D2196" t="str">
            <v>AIPL/TC/CEX/58/16-17-PDC26</v>
          </cell>
          <cell r="E2196">
            <v>42825</v>
          </cell>
          <cell r="F2196">
            <v>820756</v>
          </cell>
          <cell r="H2196" t="str">
            <v>Machine</v>
          </cell>
        </row>
        <row r="2197">
          <cell r="D2197" t="str">
            <v>AIPL/TC/CEX/58/16-17-PDC27</v>
          </cell>
          <cell r="E2197">
            <v>42825</v>
          </cell>
          <cell r="F2197">
            <v>820756</v>
          </cell>
          <cell r="H2197" t="str">
            <v>Machine</v>
          </cell>
        </row>
        <row r="2198">
          <cell r="D2198" t="str">
            <v>AIPL/TC/CEX/58/16-17-PDC28</v>
          </cell>
          <cell r="E2198">
            <v>42825</v>
          </cell>
          <cell r="F2198">
            <v>820756</v>
          </cell>
          <cell r="H2198" t="str">
            <v>Machine</v>
          </cell>
        </row>
        <row r="2199">
          <cell r="D2199" t="str">
            <v>AIPL/TC/CEX/58/16-17-PDC29</v>
          </cell>
          <cell r="E2199">
            <v>42825</v>
          </cell>
          <cell r="F2199">
            <v>820756</v>
          </cell>
          <cell r="H2199" t="str">
            <v>Machine</v>
          </cell>
        </row>
        <row r="2200">
          <cell r="D2200" t="str">
            <v>AIPL/TC/CEX/58/16-17-PDC30</v>
          </cell>
          <cell r="E2200">
            <v>42825</v>
          </cell>
          <cell r="F2200">
            <v>820756</v>
          </cell>
          <cell r="H2200" t="str">
            <v>Machine</v>
          </cell>
        </row>
        <row r="2201">
          <cell r="D2201" t="str">
            <v>AIPL/TC/CEX/58/16-17-PDC31</v>
          </cell>
          <cell r="E2201">
            <v>42825</v>
          </cell>
          <cell r="F2201">
            <v>820756</v>
          </cell>
          <cell r="H2201" t="str">
            <v>Machine</v>
          </cell>
        </row>
        <row r="2202">
          <cell r="D2202" t="str">
            <v>AIPL/TC/CEX/58/16-17-PDC32</v>
          </cell>
          <cell r="E2202">
            <v>42825</v>
          </cell>
          <cell r="F2202">
            <v>820756</v>
          </cell>
          <cell r="H2202" t="str">
            <v>Machine</v>
          </cell>
        </row>
        <row r="2203">
          <cell r="D2203" t="str">
            <v>AIPL/TC/CEX/58/16-17-PDC33</v>
          </cell>
          <cell r="E2203">
            <v>42825</v>
          </cell>
          <cell r="F2203">
            <v>820756</v>
          </cell>
          <cell r="H2203" t="str">
            <v>Machine</v>
          </cell>
        </row>
        <row r="2204">
          <cell r="D2204" t="str">
            <v>AIPL/TC/CEX/58/16-17-PDC34</v>
          </cell>
          <cell r="E2204">
            <v>42825</v>
          </cell>
          <cell r="F2204">
            <v>820756</v>
          </cell>
          <cell r="H2204" t="str">
            <v>Machine</v>
          </cell>
        </row>
        <row r="2205">
          <cell r="D2205" t="str">
            <v>AIPL/TC/CEX/58/16-17-PDC35</v>
          </cell>
          <cell r="E2205">
            <v>42825</v>
          </cell>
          <cell r="F2205">
            <v>820756</v>
          </cell>
          <cell r="H2205" t="str">
            <v>Machine</v>
          </cell>
        </row>
        <row r="2206">
          <cell r="D2206" t="str">
            <v>AIPL/TC/CEX/58/16-17-PDC36</v>
          </cell>
          <cell r="E2206">
            <v>42825</v>
          </cell>
          <cell r="F2206">
            <v>820756</v>
          </cell>
          <cell r="H2206" t="str">
            <v>Machine</v>
          </cell>
        </row>
        <row r="2207">
          <cell r="D2207" t="str">
            <v>AIPL/TC/304/1718</v>
          </cell>
          <cell r="E2207">
            <v>42864</v>
          </cell>
          <cell r="F2207">
            <v>30845</v>
          </cell>
          <cell r="H2207" t="str">
            <v>Sales</v>
          </cell>
        </row>
        <row r="2208">
          <cell r="D2208" t="str">
            <v>AIPL/TC/17/16-17</v>
          </cell>
          <cell r="E2208">
            <v>42467</v>
          </cell>
          <cell r="F2208">
            <v>3232</v>
          </cell>
          <cell r="H2208" t="str">
            <v>Sales</v>
          </cell>
        </row>
        <row r="2209">
          <cell r="D2209" t="str">
            <v>B/S/604/1718</v>
          </cell>
          <cell r="E2209">
            <v>42983</v>
          </cell>
          <cell r="F2209">
            <v>870.4</v>
          </cell>
          <cell r="H2209" t="str">
            <v>Sales</v>
          </cell>
        </row>
        <row r="2210">
          <cell r="D2210" t="str">
            <v>AIPL/BR/-2733-/1718</v>
          </cell>
          <cell r="E2210">
            <v>43012</v>
          </cell>
          <cell r="G2210">
            <v>870.16</v>
          </cell>
        </row>
        <row r="2211">
          <cell r="D2211" t="str">
            <v>B/SR/329/1718</v>
          </cell>
          <cell r="E2211">
            <v>43082</v>
          </cell>
          <cell r="F2211">
            <v>31860</v>
          </cell>
          <cell r="H2211" t="str">
            <v>Service</v>
          </cell>
        </row>
        <row r="2212">
          <cell r="D2212" t="str">
            <v>AIPL/BR/-5334-/1718</v>
          </cell>
          <cell r="E2212">
            <v>43174</v>
          </cell>
          <cell r="G2212">
            <v>19713</v>
          </cell>
        </row>
        <row r="2213">
          <cell r="D2213" t="str">
            <v>B/S/2982/1718</v>
          </cell>
          <cell r="E2213">
            <v>43190</v>
          </cell>
          <cell r="F2213">
            <v>1994.2</v>
          </cell>
          <cell r="H2213" t="str">
            <v>Sales</v>
          </cell>
        </row>
        <row r="2214">
          <cell r="D2214" t="str">
            <v>B/BR/-65-/1819</v>
          </cell>
          <cell r="E2214">
            <v>43195</v>
          </cell>
          <cell r="G2214">
            <v>7255</v>
          </cell>
        </row>
        <row r="2215">
          <cell r="D2215" t="str">
            <v>B/SR/36/1819</v>
          </cell>
          <cell r="E2215">
            <v>43203</v>
          </cell>
          <cell r="F2215">
            <v>3540</v>
          </cell>
          <cell r="H2215" t="str">
            <v>Service</v>
          </cell>
        </row>
        <row r="2216">
          <cell r="D2216" t="str">
            <v>B/S/145/1819</v>
          </cell>
          <cell r="E2216">
            <v>43206</v>
          </cell>
          <cell r="F2216">
            <v>24972.34</v>
          </cell>
          <cell r="H2216" t="str">
            <v>Sales</v>
          </cell>
        </row>
        <row r="2217">
          <cell r="D2217" t="str">
            <v>B/SR/153/1819</v>
          </cell>
          <cell r="E2217">
            <v>43255</v>
          </cell>
          <cell r="F2217">
            <v>3540</v>
          </cell>
          <cell r="H2217" t="str">
            <v>Service</v>
          </cell>
        </row>
        <row r="2218">
          <cell r="D2218" t="str">
            <v>B/S/909/1819</v>
          </cell>
          <cell r="E2218">
            <v>43273</v>
          </cell>
          <cell r="F2218">
            <v>107573.52</v>
          </cell>
          <cell r="H2218" t="str">
            <v>Sales</v>
          </cell>
        </row>
        <row r="2219">
          <cell r="D2219" t="str">
            <v>B/BR/-1468-/1819</v>
          </cell>
          <cell r="E2219">
            <v>43279</v>
          </cell>
          <cell r="G2219">
            <v>107573</v>
          </cell>
        </row>
        <row r="2220">
          <cell r="D2220" t="str">
            <v>B/SR/310/1819</v>
          </cell>
          <cell r="E2220">
            <v>43333</v>
          </cell>
          <cell r="F2220">
            <v>3540</v>
          </cell>
          <cell r="H2220" t="str">
            <v>Service</v>
          </cell>
        </row>
        <row r="2221">
          <cell r="D2221" t="str">
            <v>B/SR/331/1819</v>
          </cell>
          <cell r="E2221">
            <v>43346</v>
          </cell>
          <cell r="F2221">
            <v>12744</v>
          </cell>
          <cell r="H2221" t="str">
            <v>Service</v>
          </cell>
        </row>
        <row r="2222">
          <cell r="D2222" t="str">
            <v>AIPL/TC/320/16-17 - PDC26</v>
          </cell>
          <cell r="E2222">
            <v>42507</v>
          </cell>
          <cell r="F2222">
            <v>820756</v>
          </cell>
          <cell r="H2222" t="str">
            <v>Machine</v>
          </cell>
        </row>
        <row r="2223">
          <cell r="D2223" t="str">
            <v>AIPL/TC/320/16-17 - PDC27</v>
          </cell>
          <cell r="E2223">
            <v>42507</v>
          </cell>
          <cell r="F2223">
            <v>820756</v>
          </cell>
          <cell r="H2223" t="str">
            <v>Machine</v>
          </cell>
        </row>
        <row r="2224">
          <cell r="D2224" t="str">
            <v>AIPL/TC/320/16-17 - PDC28</v>
          </cell>
          <cell r="E2224">
            <v>42507</v>
          </cell>
          <cell r="F2224">
            <v>820756</v>
          </cell>
          <cell r="H2224" t="str">
            <v>Machine</v>
          </cell>
        </row>
        <row r="2225">
          <cell r="D2225" t="str">
            <v>AIPL/TC/320/16-17 - PDC29</v>
          </cell>
          <cell r="E2225">
            <v>42507</v>
          </cell>
          <cell r="F2225">
            <v>820756</v>
          </cell>
          <cell r="H2225" t="str">
            <v>Machine</v>
          </cell>
        </row>
        <row r="2226">
          <cell r="D2226" t="str">
            <v>AIPL/TC/320/16-17 - PDC30</v>
          </cell>
          <cell r="E2226">
            <v>42507</v>
          </cell>
          <cell r="F2226">
            <v>820756</v>
          </cell>
          <cell r="H2226" t="str">
            <v>Machine</v>
          </cell>
        </row>
        <row r="2227">
          <cell r="D2227" t="str">
            <v>AIPL/TC/320/16-17 - PDC31</v>
          </cell>
          <cell r="E2227">
            <v>42507</v>
          </cell>
          <cell r="F2227">
            <v>820756</v>
          </cell>
          <cell r="H2227" t="str">
            <v>Machine</v>
          </cell>
        </row>
        <row r="2228">
          <cell r="D2228" t="str">
            <v>AIPL/TC/320/16-17 - PDC32</v>
          </cell>
          <cell r="E2228">
            <v>42507</v>
          </cell>
          <cell r="F2228">
            <v>820756</v>
          </cell>
          <cell r="H2228" t="str">
            <v>Machine</v>
          </cell>
        </row>
        <row r="2229">
          <cell r="D2229" t="str">
            <v>AIPL/TC/320/16-17 - PDC33</v>
          </cell>
          <cell r="E2229">
            <v>42507</v>
          </cell>
          <cell r="F2229">
            <v>820756</v>
          </cell>
          <cell r="H2229" t="str">
            <v>Machine</v>
          </cell>
        </row>
        <row r="2230">
          <cell r="D2230" t="str">
            <v>AIPL/TC/320/16-17 - PDC34</v>
          </cell>
          <cell r="E2230">
            <v>42507</v>
          </cell>
          <cell r="F2230">
            <v>820756</v>
          </cell>
          <cell r="H2230" t="str">
            <v>Machine</v>
          </cell>
        </row>
        <row r="2231">
          <cell r="D2231" t="str">
            <v>AIPL/TC/320/16-17 - PDC35</v>
          </cell>
          <cell r="E2231">
            <v>42507</v>
          </cell>
          <cell r="F2231">
            <v>820756</v>
          </cell>
          <cell r="H2231" t="str">
            <v>Machine</v>
          </cell>
        </row>
        <row r="2232">
          <cell r="D2232" t="str">
            <v>AIPL/TC/320/16-17 - PDC36</v>
          </cell>
          <cell r="E2232">
            <v>42507</v>
          </cell>
          <cell r="F2232">
            <v>820756</v>
          </cell>
          <cell r="H2232" t="str">
            <v>Machine</v>
          </cell>
        </row>
        <row r="2233">
          <cell r="D2233" t="str">
            <v>AIPL/TC/1382/16-17</v>
          </cell>
          <cell r="E2233">
            <v>42639</v>
          </cell>
          <cell r="F2233">
            <v>399657</v>
          </cell>
          <cell r="H2233" t="str">
            <v>Sales</v>
          </cell>
        </row>
        <row r="2234">
          <cell r="D2234" t="str">
            <v>B/S/Mach/14/1718</v>
          </cell>
          <cell r="E2234">
            <v>43060</v>
          </cell>
          <cell r="F2234">
            <v>27574020.140000001</v>
          </cell>
          <cell r="H2234" t="str">
            <v>Machine</v>
          </cell>
        </row>
        <row r="2235">
          <cell r="D2235" t="str">
            <v>B/S/1480/1718</v>
          </cell>
          <cell r="E2235">
            <v>43061</v>
          </cell>
          <cell r="F2235">
            <v>76873.460000000006</v>
          </cell>
          <cell r="H2235" t="str">
            <v>Sales</v>
          </cell>
        </row>
        <row r="2236">
          <cell r="D2236" t="str">
            <v>B/S/Mach/18/1718</v>
          </cell>
          <cell r="E2236">
            <v>43068</v>
          </cell>
          <cell r="F2236">
            <v>354000</v>
          </cell>
          <cell r="H2236" t="str">
            <v>Machine</v>
          </cell>
        </row>
        <row r="2237">
          <cell r="D2237" t="str">
            <v>B/S/Mach/27/1718</v>
          </cell>
          <cell r="E2237">
            <v>43083</v>
          </cell>
          <cell r="F2237">
            <v>71980</v>
          </cell>
          <cell r="H2237" t="str">
            <v>Machine</v>
          </cell>
        </row>
        <row r="2238">
          <cell r="D2238" t="str">
            <v>CH/SR/246/1718</v>
          </cell>
          <cell r="E2238">
            <v>43167</v>
          </cell>
          <cell r="F2238">
            <v>65728</v>
          </cell>
          <cell r="H2238" t="str">
            <v>Service</v>
          </cell>
        </row>
        <row r="2239">
          <cell r="D2239" t="str">
            <v>B/S/271/1819</v>
          </cell>
          <cell r="E2239">
            <v>43216</v>
          </cell>
          <cell r="F2239">
            <v>144016</v>
          </cell>
          <cell r="H2239" t="str">
            <v>Sales</v>
          </cell>
        </row>
        <row r="2240">
          <cell r="D2240" t="str">
            <v>B/S/271/1819</v>
          </cell>
          <cell r="E2240">
            <v>43216</v>
          </cell>
          <cell r="F2240">
            <v>10620</v>
          </cell>
          <cell r="H2240" t="str">
            <v>Sales</v>
          </cell>
        </row>
        <row r="2241">
          <cell r="D2241" t="str">
            <v>B/BR/-533-/1819</v>
          </cell>
          <cell r="E2241">
            <v>43222</v>
          </cell>
          <cell r="G2241">
            <v>10622</v>
          </cell>
        </row>
        <row r="2242">
          <cell r="D2242" t="str">
            <v>B/PURO/67/1819</v>
          </cell>
          <cell r="E2242">
            <v>43244</v>
          </cell>
          <cell r="G2242">
            <v>154636.64000000001</v>
          </cell>
        </row>
        <row r="2243">
          <cell r="D2243" t="str">
            <v>B/JV/-448-/1819</v>
          </cell>
          <cell r="E2243">
            <v>43245</v>
          </cell>
          <cell r="F2243">
            <v>10620</v>
          </cell>
        </row>
        <row r="2244">
          <cell r="D2244">
            <v>368</v>
          </cell>
          <cell r="E2244">
            <v>41729</v>
          </cell>
          <cell r="G2244">
            <v>50</v>
          </cell>
        </row>
        <row r="2245">
          <cell r="D2245" t="str">
            <v>B/SR/375/1718</v>
          </cell>
          <cell r="E2245">
            <v>43117</v>
          </cell>
          <cell r="F2245">
            <v>3540</v>
          </cell>
          <cell r="H2245" t="str">
            <v>Service</v>
          </cell>
        </row>
        <row r="2246">
          <cell r="D2246" t="str">
            <v>B/SR/464/1718</v>
          </cell>
          <cell r="E2246">
            <v>43147</v>
          </cell>
          <cell r="F2246">
            <v>3540</v>
          </cell>
          <cell r="H2246" t="str">
            <v>Service</v>
          </cell>
        </row>
        <row r="2247">
          <cell r="D2247" t="str">
            <v>B/SR/465/1718</v>
          </cell>
          <cell r="E2247">
            <v>43147</v>
          </cell>
          <cell r="F2247">
            <v>3540</v>
          </cell>
          <cell r="H2247" t="str">
            <v>Service</v>
          </cell>
        </row>
        <row r="2248">
          <cell r="D2248">
            <v>417</v>
          </cell>
          <cell r="E2248">
            <v>41729</v>
          </cell>
          <cell r="G2248">
            <v>20000</v>
          </cell>
        </row>
        <row r="2249">
          <cell r="D2249" t="str">
            <v>AIPL/SS/TC/1529/13-14</v>
          </cell>
          <cell r="E2249">
            <v>41717</v>
          </cell>
          <cell r="F2249">
            <v>872</v>
          </cell>
          <cell r="H2249" t="str">
            <v>Sales</v>
          </cell>
        </row>
        <row r="2250">
          <cell r="D2250" t="str">
            <v>V/SR/24/1718</v>
          </cell>
          <cell r="E2250">
            <v>43008</v>
          </cell>
          <cell r="F2250">
            <v>29382</v>
          </cell>
          <cell r="H2250" t="str">
            <v>Service</v>
          </cell>
        </row>
        <row r="2251">
          <cell r="D2251" t="str">
            <v>AIPL/DN/-31-/1718</v>
          </cell>
          <cell r="E2251">
            <v>43041</v>
          </cell>
          <cell r="F2251">
            <v>3118.64</v>
          </cell>
          <cell r="H2251" t="str">
            <v>Debit Note</v>
          </cell>
        </row>
        <row r="2252">
          <cell r="D2252" t="str">
            <v>AIPL/BR/-3241-/1718</v>
          </cell>
          <cell r="E2252">
            <v>43049</v>
          </cell>
          <cell r="G2252">
            <v>26992</v>
          </cell>
        </row>
        <row r="2253">
          <cell r="D2253" t="str">
            <v>V/SR/102/1819</v>
          </cell>
          <cell r="E2253">
            <v>43336</v>
          </cell>
          <cell r="F2253">
            <v>16500</v>
          </cell>
          <cell r="H2253" t="str">
            <v>Service</v>
          </cell>
        </row>
        <row r="2254">
          <cell r="D2254" t="str">
            <v>PO NO PLS/127/13-146</v>
          </cell>
          <cell r="E2254">
            <v>41729</v>
          </cell>
          <cell r="G2254">
            <v>3506</v>
          </cell>
        </row>
        <row r="2255">
          <cell r="D2255" t="str">
            <v>AIPL/B/339/1617</v>
          </cell>
          <cell r="E2255">
            <v>42648</v>
          </cell>
          <cell r="F2255">
            <v>1137</v>
          </cell>
          <cell r="H2255" t="str">
            <v>Service</v>
          </cell>
        </row>
        <row r="2256">
          <cell r="D2256" t="str">
            <v>AIPL/BR/-3247-/1718</v>
          </cell>
          <cell r="E2256">
            <v>43049</v>
          </cell>
          <cell r="G2256">
            <v>3767</v>
          </cell>
        </row>
        <row r="2257">
          <cell r="D2257" t="str">
            <v>AIPL/BR/-3457-/1718</v>
          </cell>
          <cell r="E2257">
            <v>43063</v>
          </cell>
          <cell r="G2257">
            <v>58000</v>
          </cell>
        </row>
        <row r="2258">
          <cell r="D2258" t="str">
            <v>B/S/841/1819</v>
          </cell>
          <cell r="E2258">
            <v>43269</v>
          </cell>
          <cell r="F2258">
            <v>3072.72</v>
          </cell>
          <cell r="H2258" t="str">
            <v>Sales</v>
          </cell>
        </row>
        <row r="2259">
          <cell r="D2259" t="str">
            <v>B/S/842/1819</v>
          </cell>
          <cell r="E2259">
            <v>43269</v>
          </cell>
          <cell r="F2259">
            <v>32655.32</v>
          </cell>
          <cell r="H2259" t="str">
            <v>Sales</v>
          </cell>
        </row>
        <row r="2260">
          <cell r="D2260" t="str">
            <v>B/S/1912/1819</v>
          </cell>
          <cell r="E2260">
            <v>43357</v>
          </cell>
          <cell r="F2260">
            <v>64351.3</v>
          </cell>
          <cell r="H2260" t="str">
            <v>Sales</v>
          </cell>
        </row>
        <row r="2261">
          <cell r="D2261" t="str">
            <v>B/BR/-2833-/1819</v>
          </cell>
          <cell r="E2261">
            <v>43362</v>
          </cell>
          <cell r="G2261">
            <v>173904</v>
          </cell>
        </row>
        <row r="2262">
          <cell r="D2262" t="str">
            <v>B/BR/-2834-/1819</v>
          </cell>
          <cell r="E2262">
            <v>43362</v>
          </cell>
          <cell r="G2262">
            <v>101638</v>
          </cell>
        </row>
        <row r="2263">
          <cell r="D2263" t="str">
            <v>B/SR/362/1819</v>
          </cell>
          <cell r="E2263">
            <v>43364</v>
          </cell>
          <cell r="F2263">
            <v>5310</v>
          </cell>
          <cell r="H2263" t="str">
            <v>Service</v>
          </cell>
        </row>
        <row r="2264">
          <cell r="D2264" t="str">
            <v>B/SR/369/1819</v>
          </cell>
          <cell r="E2264">
            <v>43364</v>
          </cell>
          <cell r="F2264">
            <v>8850</v>
          </cell>
          <cell r="H2264" t="str">
            <v>Service</v>
          </cell>
        </row>
        <row r="2265">
          <cell r="D2265" t="str">
            <v>AIPL/SS/TC/939/13-14</v>
          </cell>
          <cell r="E2265">
            <v>41604</v>
          </cell>
          <cell r="F2265">
            <v>4470</v>
          </cell>
          <cell r="H2265" t="str">
            <v>Sales</v>
          </cell>
        </row>
        <row r="2266">
          <cell r="D2266" t="str">
            <v>Po No: PLC/026/16-17, Dt:18/05/2016</v>
          </cell>
          <cell r="E2266">
            <v>42608</v>
          </cell>
          <cell r="G2266">
            <v>165627</v>
          </cell>
        </row>
        <row r="2267">
          <cell r="D2267" t="str">
            <v>AIPL/BR/-1963-/1718</v>
          </cell>
          <cell r="E2267">
            <v>42956</v>
          </cell>
          <cell r="G2267">
            <v>54835</v>
          </cell>
        </row>
        <row r="2268">
          <cell r="D2268" t="str">
            <v>B/S/1096/1718</v>
          </cell>
          <cell r="E2268">
            <v>43025</v>
          </cell>
          <cell r="F2268">
            <v>24872.04</v>
          </cell>
          <cell r="H2268" t="str">
            <v>Sales</v>
          </cell>
        </row>
        <row r="2269">
          <cell r="D2269" t="str">
            <v>AIPL/BR/-4574-/1718</v>
          </cell>
          <cell r="E2269">
            <v>43133</v>
          </cell>
          <cell r="G2269">
            <v>114606</v>
          </cell>
        </row>
        <row r="2270">
          <cell r="D2270" t="str">
            <v>AIPL/BR/-5239-/1718</v>
          </cell>
          <cell r="E2270">
            <v>43167</v>
          </cell>
          <cell r="G2270">
            <v>62870</v>
          </cell>
        </row>
        <row r="2271">
          <cell r="D2271" t="str">
            <v>B/PURO/105/1819</v>
          </cell>
          <cell r="E2271">
            <v>43257</v>
          </cell>
          <cell r="G2271">
            <v>218285.84</v>
          </cell>
        </row>
        <row r="2272">
          <cell r="D2272" t="str">
            <v>B/BR/-1107-/1819</v>
          </cell>
          <cell r="E2272">
            <v>43258</v>
          </cell>
          <cell r="G2272">
            <v>11715</v>
          </cell>
        </row>
        <row r="2273">
          <cell r="D2273" t="str">
            <v>B/S/868/1819</v>
          </cell>
          <cell r="E2273">
            <v>43271</v>
          </cell>
          <cell r="F2273">
            <v>151755.07999999999</v>
          </cell>
          <cell r="H2273" t="str">
            <v>Sales</v>
          </cell>
        </row>
        <row r="2274">
          <cell r="D2274" t="str">
            <v>B/BP/-1220-/1819</v>
          </cell>
          <cell r="E2274">
            <v>43361</v>
          </cell>
          <cell r="F2274">
            <v>218285.84</v>
          </cell>
        </row>
        <row r="2275">
          <cell r="D2275" t="str">
            <v>CH/SR/220/1819</v>
          </cell>
          <cell r="E2275">
            <v>43376</v>
          </cell>
          <cell r="F2275">
            <v>46905</v>
          </cell>
          <cell r="H2275" t="str">
            <v>Service</v>
          </cell>
        </row>
        <row r="2276">
          <cell r="D2276" t="str">
            <v>PO NO.PP/14-15/004</v>
          </cell>
          <cell r="E2276">
            <v>41803</v>
          </cell>
          <cell r="G2276">
            <v>852</v>
          </cell>
        </row>
        <row r="2277">
          <cell r="D2277" t="str">
            <v>TDS-14-15</v>
          </cell>
          <cell r="E2277">
            <v>42369</v>
          </cell>
          <cell r="G2277">
            <v>3450</v>
          </cell>
        </row>
        <row r="2278">
          <cell r="D2278" t="str">
            <v>F/SR/253/1819</v>
          </cell>
          <cell r="E2278">
            <v>43322</v>
          </cell>
          <cell r="F2278">
            <v>3540</v>
          </cell>
          <cell r="H2278" t="str">
            <v>Service</v>
          </cell>
        </row>
        <row r="2279">
          <cell r="D2279" t="str">
            <v>AIPL/TC/P/0821/15-16</v>
          </cell>
          <cell r="E2279">
            <v>42439</v>
          </cell>
          <cell r="F2279">
            <v>461264</v>
          </cell>
          <cell r="H2279" t="str">
            <v>Sales</v>
          </cell>
        </row>
        <row r="2280">
          <cell r="D2280" t="str">
            <v>AIPL/BR/-674-/1718</v>
          </cell>
          <cell r="E2280">
            <v>42875</v>
          </cell>
          <cell r="G2280">
            <v>20700</v>
          </cell>
        </row>
        <row r="2281">
          <cell r="D2281" t="str">
            <v>AIPL/JV/-1553-/1718</v>
          </cell>
          <cell r="E2281">
            <v>43039</v>
          </cell>
          <cell r="G2281">
            <v>45484</v>
          </cell>
        </row>
        <row r="2282">
          <cell r="D2282" t="str">
            <v>AIPL/BR/-3147-/1718</v>
          </cell>
          <cell r="E2282">
            <v>43042</v>
          </cell>
          <cell r="G2282">
            <v>150000</v>
          </cell>
        </row>
        <row r="2283">
          <cell r="D2283" t="str">
            <v>B/BR/-124-/1819</v>
          </cell>
          <cell r="E2283">
            <v>43197</v>
          </cell>
          <cell r="G2283">
            <v>100000</v>
          </cell>
        </row>
        <row r="2284">
          <cell r="D2284" t="str">
            <v>B/S/230/1819</v>
          </cell>
          <cell r="E2284">
            <v>43214</v>
          </cell>
          <cell r="F2284">
            <v>4069.48</v>
          </cell>
          <cell r="H2284" t="str">
            <v>Sales</v>
          </cell>
        </row>
        <row r="2285">
          <cell r="D2285" t="str">
            <v>P/SR/25/1819</v>
          </cell>
          <cell r="E2285">
            <v>43231</v>
          </cell>
          <cell r="F2285">
            <v>21063</v>
          </cell>
          <cell r="H2285" t="str">
            <v>Service</v>
          </cell>
        </row>
        <row r="2286">
          <cell r="D2286" t="str">
            <v>M/SR/26/1819</v>
          </cell>
          <cell r="E2286">
            <v>43231</v>
          </cell>
          <cell r="F2286">
            <v>10974</v>
          </cell>
          <cell r="H2286" t="str">
            <v>Service</v>
          </cell>
        </row>
        <row r="2287">
          <cell r="D2287" t="str">
            <v>M/SR/61/1819</v>
          </cell>
          <cell r="E2287">
            <v>43309</v>
          </cell>
          <cell r="F2287">
            <v>5310</v>
          </cell>
          <cell r="H2287" t="str">
            <v>Service</v>
          </cell>
        </row>
        <row r="2288">
          <cell r="D2288" t="str">
            <v>B/BR/-2748-/1819</v>
          </cell>
          <cell r="E2288">
            <v>43357</v>
          </cell>
          <cell r="G2288">
            <v>200576.34</v>
          </cell>
        </row>
        <row r="2289">
          <cell r="D2289" t="str">
            <v>B/BR/-411-/1819</v>
          </cell>
          <cell r="E2289">
            <v>43214</v>
          </cell>
          <cell r="G2289">
            <v>30735</v>
          </cell>
        </row>
        <row r="2290">
          <cell r="D2290" t="str">
            <v>B/S/487/1819</v>
          </cell>
          <cell r="E2290">
            <v>43241</v>
          </cell>
          <cell r="F2290">
            <v>30735</v>
          </cell>
          <cell r="H2290" t="str">
            <v>Sales</v>
          </cell>
        </row>
        <row r="2291">
          <cell r="D2291" t="str">
            <v>AIPL/S/787/1213</v>
          </cell>
          <cell r="E2291">
            <v>41729</v>
          </cell>
          <cell r="G2291">
            <v>281</v>
          </cell>
        </row>
        <row r="2292">
          <cell r="D2292" t="str">
            <v>AIPL/S/788/1213</v>
          </cell>
          <cell r="E2292">
            <v>41729</v>
          </cell>
          <cell r="G2292">
            <v>6742</v>
          </cell>
        </row>
        <row r="2293">
          <cell r="D2293" t="str">
            <v>AIPL/S/900/1213</v>
          </cell>
          <cell r="E2293">
            <v>41729</v>
          </cell>
          <cell r="G2293">
            <v>421</v>
          </cell>
        </row>
        <row r="2294">
          <cell r="D2294" t="str">
            <v>PO PCL/2013/056</v>
          </cell>
          <cell r="E2294">
            <v>41729</v>
          </cell>
          <cell r="G2294">
            <v>21732</v>
          </cell>
        </row>
        <row r="2295">
          <cell r="D2295" t="str">
            <v>P.O NO: PCL/14-15-348</v>
          </cell>
          <cell r="E2295">
            <v>41950</v>
          </cell>
          <cell r="G2295">
            <v>12649</v>
          </cell>
        </row>
        <row r="2296">
          <cell r="D2296" t="str">
            <v>PCL/14-15-437</v>
          </cell>
          <cell r="E2296">
            <v>41991</v>
          </cell>
          <cell r="G2296">
            <v>5250</v>
          </cell>
        </row>
        <row r="2297">
          <cell r="D2297" t="str">
            <v>C-Form Deposit</v>
          </cell>
          <cell r="E2297">
            <v>42000</v>
          </cell>
          <cell r="G2297">
            <v>1040</v>
          </cell>
        </row>
        <row r="2298">
          <cell r="D2298" t="str">
            <v>C Form Deposit AIPL/SS/TC/1922/14-15</v>
          </cell>
          <cell r="E2298">
            <v>42033</v>
          </cell>
          <cell r="G2298">
            <v>13440</v>
          </cell>
        </row>
        <row r="2299">
          <cell r="D2299" t="str">
            <v>Po No: PCL/1516/00365</v>
          </cell>
          <cell r="E2299">
            <v>42459</v>
          </cell>
          <cell r="G2299">
            <v>2997</v>
          </cell>
        </row>
        <row r="2300">
          <cell r="D2300" t="str">
            <v>Excess Payment</v>
          </cell>
          <cell r="E2300">
            <v>42627</v>
          </cell>
          <cell r="G2300">
            <v>3708</v>
          </cell>
        </row>
        <row r="2301">
          <cell r="D2301" t="str">
            <v>AIPL/TC/RCT/4209/16-17</v>
          </cell>
          <cell r="E2301">
            <v>42759</v>
          </cell>
          <cell r="G2301">
            <v>368</v>
          </cell>
        </row>
        <row r="2302">
          <cell r="D2302" t="str">
            <v>AIPL/Jnl/-669-/1718</v>
          </cell>
          <cell r="E2302">
            <v>42885</v>
          </cell>
          <cell r="G2302">
            <v>113662</v>
          </cell>
        </row>
        <row r="2303">
          <cell r="D2303" t="str">
            <v>AIPL/BR/-1142-/1718</v>
          </cell>
          <cell r="E2303">
            <v>42905</v>
          </cell>
          <cell r="G2303">
            <v>2671</v>
          </cell>
        </row>
        <row r="2304">
          <cell r="D2304" t="str">
            <v>AIPL/BR/-1661-/1718</v>
          </cell>
          <cell r="E2304">
            <v>42937</v>
          </cell>
          <cell r="G2304">
            <v>11000</v>
          </cell>
        </row>
        <row r="2305">
          <cell r="D2305" t="str">
            <v>AIPL/JV/-596-/1718</v>
          </cell>
          <cell r="E2305">
            <v>42998</v>
          </cell>
          <cell r="G2305">
            <v>9700</v>
          </cell>
        </row>
        <row r="2306">
          <cell r="D2306" t="str">
            <v>B/S/1312/1718</v>
          </cell>
          <cell r="E2306">
            <v>43045</v>
          </cell>
          <cell r="F2306">
            <v>223436.54</v>
          </cell>
          <cell r="H2306" t="str">
            <v>Sales</v>
          </cell>
        </row>
        <row r="2307">
          <cell r="D2307" t="str">
            <v>B/BR/-2301-/1819</v>
          </cell>
          <cell r="E2307">
            <v>43330</v>
          </cell>
          <cell r="G2307">
            <v>1000000</v>
          </cell>
        </row>
        <row r="2308">
          <cell r="D2308" t="str">
            <v>B/BR/-2323-/1819</v>
          </cell>
          <cell r="E2308">
            <v>43332</v>
          </cell>
          <cell r="G2308">
            <v>2030</v>
          </cell>
        </row>
        <row r="2309">
          <cell r="D2309" t="str">
            <v>CH/SR/185/1819</v>
          </cell>
          <cell r="E2309">
            <v>43333</v>
          </cell>
          <cell r="F2309">
            <v>8850</v>
          </cell>
          <cell r="H2309" t="str">
            <v>Service</v>
          </cell>
        </row>
        <row r="2310">
          <cell r="D2310">
            <v>2498</v>
          </cell>
          <cell r="E2310">
            <v>41729</v>
          </cell>
          <cell r="G2310">
            <v>302.8</v>
          </cell>
        </row>
        <row r="2311">
          <cell r="D2311" t="str">
            <v>Po No PCL/2012/014</v>
          </cell>
          <cell r="E2311">
            <v>41729</v>
          </cell>
          <cell r="G2311">
            <v>20558.2</v>
          </cell>
        </row>
        <row r="2312">
          <cell r="D2312" t="str">
            <v>PO NO PCL/2012/017</v>
          </cell>
          <cell r="E2312">
            <v>41729</v>
          </cell>
          <cell r="G2312">
            <v>14112</v>
          </cell>
        </row>
        <row r="2313">
          <cell r="D2313" t="str">
            <v>AIPL/BR/-5279-/1718</v>
          </cell>
          <cell r="E2313">
            <v>43171</v>
          </cell>
          <cell r="G2313">
            <v>4966</v>
          </cell>
        </row>
        <row r="2314">
          <cell r="D2314" t="str">
            <v>AIPL/TC/779/16-17 C-Form Q2 1617</v>
          </cell>
          <cell r="E2314">
            <v>42558</v>
          </cell>
          <cell r="G2314">
            <v>4750</v>
          </cell>
        </row>
        <row r="2315">
          <cell r="D2315" t="str">
            <v>B/BR/-786-/1819</v>
          </cell>
          <cell r="E2315">
            <v>43238</v>
          </cell>
          <cell r="G2315">
            <v>1057.32</v>
          </cell>
        </row>
        <row r="2316">
          <cell r="D2316" t="str">
            <v>P/SR/113/1819</v>
          </cell>
          <cell r="E2316">
            <v>43364</v>
          </cell>
          <cell r="F2316">
            <v>43748.5</v>
          </cell>
          <cell r="H2316" t="str">
            <v>Service</v>
          </cell>
        </row>
        <row r="2317">
          <cell r="D2317" t="str">
            <v>B/SR/325/1819</v>
          </cell>
          <cell r="E2317">
            <v>43346</v>
          </cell>
          <cell r="F2317">
            <v>5310</v>
          </cell>
          <cell r="H2317" t="str">
            <v>Service</v>
          </cell>
        </row>
        <row r="2318">
          <cell r="D2318">
            <v>4</v>
          </cell>
          <cell r="E2318">
            <v>41729</v>
          </cell>
          <cell r="G2318">
            <v>74774</v>
          </cell>
        </row>
        <row r="2319">
          <cell r="D2319" t="str">
            <v>AIPL/TC/RCT/3749/16-17</v>
          </cell>
          <cell r="E2319">
            <v>42730</v>
          </cell>
          <cell r="F2319">
            <v>17</v>
          </cell>
        </row>
        <row r="2320">
          <cell r="D2320" t="str">
            <v>AIPL/TC/RCT/4944/16-17</v>
          </cell>
          <cell r="E2320">
            <v>42810</v>
          </cell>
          <cell r="G2320">
            <v>16904</v>
          </cell>
        </row>
        <row r="2321">
          <cell r="D2321" t="str">
            <v>AIPL/JV/Jun/-648-/1718</v>
          </cell>
          <cell r="E2321">
            <v>42886</v>
          </cell>
          <cell r="G2321">
            <v>346</v>
          </cell>
        </row>
        <row r="2322">
          <cell r="D2322" t="str">
            <v>AIPL/Ser/428/1718</v>
          </cell>
          <cell r="E2322">
            <v>42892</v>
          </cell>
          <cell r="F2322">
            <v>113</v>
          </cell>
          <cell r="H2322" t="str">
            <v>Service</v>
          </cell>
        </row>
        <row r="2323">
          <cell r="D2323" t="str">
            <v>AIPL/BR/-2608-/1718</v>
          </cell>
          <cell r="E2323">
            <v>43003</v>
          </cell>
          <cell r="G2323">
            <v>25000</v>
          </cell>
        </row>
        <row r="2324">
          <cell r="D2324" t="str">
            <v>F/SR/386/1718</v>
          </cell>
          <cell r="E2324">
            <v>43118</v>
          </cell>
          <cell r="F2324">
            <v>17700</v>
          </cell>
          <cell r="H2324" t="str">
            <v>Service</v>
          </cell>
        </row>
        <row r="2325">
          <cell r="D2325" t="str">
            <v>F/SR/445/1718</v>
          </cell>
          <cell r="E2325">
            <v>43129</v>
          </cell>
          <cell r="F2325">
            <v>21129.08</v>
          </cell>
          <cell r="H2325" t="str">
            <v>Service</v>
          </cell>
        </row>
        <row r="2326">
          <cell r="D2326" t="str">
            <v>B/S/2767/1718</v>
          </cell>
          <cell r="E2326">
            <v>43173</v>
          </cell>
          <cell r="F2326">
            <v>13991.94</v>
          </cell>
          <cell r="H2326" t="str">
            <v>Sales</v>
          </cell>
        </row>
        <row r="2327">
          <cell r="D2327" t="str">
            <v>F/SR/80/1819</v>
          </cell>
          <cell r="E2327">
            <v>43230</v>
          </cell>
          <cell r="F2327">
            <v>21485.439999999999</v>
          </cell>
          <cell r="H2327" t="str">
            <v>Service</v>
          </cell>
        </row>
        <row r="2328">
          <cell r="D2328" t="str">
            <v>B/BR/-2592-/1819</v>
          </cell>
          <cell r="E2328">
            <v>43348</v>
          </cell>
          <cell r="G2328">
            <v>120000</v>
          </cell>
        </row>
        <row r="2329">
          <cell r="D2329" t="str">
            <v>AIPL/BR/-527-/1718</v>
          </cell>
          <cell r="E2329">
            <v>42863</v>
          </cell>
          <cell r="G2329">
            <v>51329.4</v>
          </cell>
        </row>
        <row r="2330">
          <cell r="D2330" t="str">
            <v>AIPL/TC/544/1718</v>
          </cell>
          <cell r="E2330">
            <v>42892</v>
          </cell>
          <cell r="F2330">
            <v>18878</v>
          </cell>
          <cell r="H2330" t="str">
            <v>Sales</v>
          </cell>
        </row>
        <row r="2331">
          <cell r="D2331" t="str">
            <v>AIPL/Ser/681/1718</v>
          </cell>
          <cell r="E2331">
            <v>42913</v>
          </cell>
          <cell r="F2331">
            <v>3450</v>
          </cell>
          <cell r="H2331" t="str">
            <v>Service</v>
          </cell>
        </row>
        <row r="2332">
          <cell r="D2332" t="str">
            <v>B/S/403/1718</v>
          </cell>
          <cell r="E2332">
            <v>42965</v>
          </cell>
          <cell r="F2332">
            <v>29526.2</v>
          </cell>
          <cell r="H2332" t="str">
            <v>Sales</v>
          </cell>
        </row>
        <row r="2333">
          <cell r="D2333" t="str">
            <v>B/BR/-1425-/1819</v>
          </cell>
          <cell r="E2333">
            <v>43277</v>
          </cell>
          <cell r="G2333">
            <v>101740.22</v>
          </cell>
        </row>
        <row r="2334">
          <cell r="D2334" t="str">
            <v>B/BR/-2665-/1819</v>
          </cell>
          <cell r="E2334">
            <v>43353</v>
          </cell>
          <cell r="G2334">
            <v>230617</v>
          </cell>
        </row>
        <row r="2335">
          <cell r="D2335">
            <v>201</v>
          </cell>
          <cell r="E2335">
            <v>41729</v>
          </cell>
          <cell r="G2335">
            <v>6249</v>
          </cell>
        </row>
        <row r="2336">
          <cell r="D2336">
            <v>3333</v>
          </cell>
          <cell r="E2336">
            <v>41729</v>
          </cell>
          <cell r="G2336">
            <v>35801</v>
          </cell>
        </row>
        <row r="2337">
          <cell r="D2337" t="str">
            <v>Po No: Capex/15-16/005</v>
          </cell>
          <cell r="E2337">
            <v>42241</v>
          </cell>
          <cell r="G2337">
            <v>6250</v>
          </cell>
        </row>
        <row r="2338">
          <cell r="D2338" t="str">
            <v>CH/SR/121/1819</v>
          </cell>
          <cell r="E2338">
            <v>43290</v>
          </cell>
          <cell r="F2338">
            <v>12390</v>
          </cell>
          <cell r="H2338" t="str">
            <v>Service</v>
          </cell>
        </row>
        <row r="2339">
          <cell r="D2339" t="str">
            <v>CH/SR/149/1819</v>
          </cell>
          <cell r="E2339">
            <v>43308</v>
          </cell>
          <cell r="F2339">
            <v>14750</v>
          </cell>
          <cell r="H2339" t="str">
            <v>Service</v>
          </cell>
        </row>
        <row r="2340">
          <cell r="D2340" t="str">
            <v>B/BR/-1989-/1819</v>
          </cell>
          <cell r="E2340">
            <v>43311</v>
          </cell>
          <cell r="G2340">
            <v>34825</v>
          </cell>
        </row>
        <row r="2341">
          <cell r="D2341" t="str">
            <v>B/BR/-2075-/1819</v>
          </cell>
          <cell r="E2341">
            <v>43315</v>
          </cell>
          <cell r="G2341">
            <v>55708</v>
          </cell>
        </row>
        <row r="2342">
          <cell r="D2342" t="str">
            <v>CH/SR/167/1819</v>
          </cell>
          <cell r="E2342">
            <v>43321</v>
          </cell>
          <cell r="F2342">
            <v>90270</v>
          </cell>
          <cell r="H2342" t="str">
            <v>Service</v>
          </cell>
        </row>
        <row r="2343">
          <cell r="D2343" t="str">
            <v>CH/SR/172/1819</v>
          </cell>
          <cell r="E2343">
            <v>43321</v>
          </cell>
          <cell r="F2343">
            <v>5310</v>
          </cell>
          <cell r="H2343" t="str">
            <v>Service</v>
          </cell>
        </row>
        <row r="2344">
          <cell r="D2344" t="str">
            <v>CH/SR/178/1819</v>
          </cell>
          <cell r="E2344">
            <v>43328</v>
          </cell>
          <cell r="F2344">
            <v>9440</v>
          </cell>
          <cell r="H2344" t="str">
            <v>Service</v>
          </cell>
        </row>
        <row r="2345">
          <cell r="D2345" t="str">
            <v>B/S/2131/1819</v>
          </cell>
          <cell r="E2345">
            <v>43376</v>
          </cell>
          <cell r="F2345">
            <v>60428.800000000003</v>
          </cell>
          <cell r="H2345" t="str">
            <v>Sales</v>
          </cell>
        </row>
        <row r="2346">
          <cell r="D2346" t="str">
            <v>AMC/49/1516</v>
          </cell>
          <cell r="E2346">
            <v>42222</v>
          </cell>
          <cell r="G2346">
            <v>320</v>
          </cell>
        </row>
        <row r="2347">
          <cell r="D2347" t="str">
            <v>AIPL/TC/RCT/3923/16-17</v>
          </cell>
          <cell r="E2347">
            <v>42739</v>
          </cell>
          <cell r="G2347">
            <v>10792</v>
          </cell>
        </row>
        <row r="2348">
          <cell r="D2348" t="str">
            <v>AIPL/TC/559/16-17 C-Form Credit Q1 1617</v>
          </cell>
          <cell r="E2348">
            <v>42534</v>
          </cell>
          <cell r="G2348">
            <v>3328</v>
          </cell>
        </row>
        <row r="2349">
          <cell r="D2349" t="str">
            <v>AIPL/TC/CEX/97/16-17-Siemens</v>
          </cell>
          <cell r="E2349">
            <v>42760</v>
          </cell>
          <cell r="G2349">
            <v>17075</v>
          </cell>
        </row>
        <row r="2350">
          <cell r="D2350" t="str">
            <v>AIPL/TC/2392/16-17</v>
          </cell>
          <cell r="E2350">
            <v>42765</v>
          </cell>
          <cell r="F2350">
            <v>9614</v>
          </cell>
          <cell r="H2350" t="str">
            <v>Sales</v>
          </cell>
        </row>
        <row r="2351">
          <cell r="D2351" t="str">
            <v>M/AMC/7/1718</v>
          </cell>
          <cell r="E2351">
            <v>43060</v>
          </cell>
          <cell r="F2351">
            <v>1180</v>
          </cell>
          <cell r="H2351" t="str">
            <v>Service</v>
          </cell>
        </row>
        <row r="2352">
          <cell r="D2352" t="str">
            <v>AIPL/M/30/1617</v>
          </cell>
          <cell r="E2352">
            <v>42521</v>
          </cell>
          <cell r="F2352">
            <v>7938</v>
          </cell>
          <cell r="H2352" t="str">
            <v>Service</v>
          </cell>
        </row>
        <row r="2353">
          <cell r="D2353" t="str">
            <v>AIPL/M/37/1617</v>
          </cell>
          <cell r="E2353">
            <v>42537</v>
          </cell>
          <cell r="F2353">
            <v>17250</v>
          </cell>
          <cell r="H2353" t="str">
            <v>Service</v>
          </cell>
        </row>
        <row r="2354">
          <cell r="D2354">
            <v>21</v>
          </cell>
          <cell r="E2354">
            <v>41729</v>
          </cell>
          <cell r="G2354">
            <v>460215</v>
          </cell>
        </row>
        <row r="2355">
          <cell r="D2355">
            <v>873</v>
          </cell>
          <cell r="E2355">
            <v>41729</v>
          </cell>
          <cell r="G2355">
            <v>5000</v>
          </cell>
        </row>
        <row r="2356">
          <cell r="D2356" t="str">
            <v>F/SR/235/1819</v>
          </cell>
          <cell r="E2356">
            <v>43308</v>
          </cell>
          <cell r="F2356">
            <v>41064</v>
          </cell>
          <cell r="H2356" t="str">
            <v>Service</v>
          </cell>
        </row>
        <row r="2357">
          <cell r="D2357" t="str">
            <v>F/SR/330/1819</v>
          </cell>
          <cell r="E2357">
            <v>43355</v>
          </cell>
          <cell r="F2357">
            <v>23364</v>
          </cell>
          <cell r="H2357" t="str">
            <v>Service</v>
          </cell>
        </row>
        <row r="2358">
          <cell r="D2358" t="str">
            <v>F/SR/88/1819</v>
          </cell>
          <cell r="E2358">
            <v>43250</v>
          </cell>
          <cell r="F2358">
            <v>14160</v>
          </cell>
          <cell r="H2358" t="str">
            <v>Service</v>
          </cell>
        </row>
        <row r="2359">
          <cell r="D2359" t="str">
            <v>F/SR/121/1819</v>
          </cell>
          <cell r="E2359">
            <v>43271</v>
          </cell>
          <cell r="F2359">
            <v>3540</v>
          </cell>
          <cell r="H2359" t="str">
            <v>Service</v>
          </cell>
        </row>
        <row r="2360">
          <cell r="D2360" t="str">
            <v>F/SR/139/1819</v>
          </cell>
          <cell r="E2360">
            <v>43271</v>
          </cell>
          <cell r="F2360">
            <v>8850</v>
          </cell>
          <cell r="H2360" t="str">
            <v>Service</v>
          </cell>
        </row>
        <row r="2361">
          <cell r="D2361" t="str">
            <v>F/SR/151/1819</v>
          </cell>
          <cell r="E2361">
            <v>43271</v>
          </cell>
          <cell r="F2361">
            <v>3540</v>
          </cell>
          <cell r="H2361" t="str">
            <v>Service</v>
          </cell>
        </row>
        <row r="2362">
          <cell r="D2362" t="str">
            <v>F/SR/182/1819</v>
          </cell>
          <cell r="E2362">
            <v>43277</v>
          </cell>
          <cell r="F2362">
            <v>10620</v>
          </cell>
          <cell r="H2362" t="str">
            <v>Service</v>
          </cell>
        </row>
        <row r="2363">
          <cell r="D2363" t="str">
            <v>B/BR/-1872-/1819</v>
          </cell>
          <cell r="E2363">
            <v>43305</v>
          </cell>
          <cell r="G2363">
            <v>29916</v>
          </cell>
        </row>
        <row r="2364">
          <cell r="D2364" t="str">
            <v>B/S/1397/1819</v>
          </cell>
          <cell r="E2364">
            <v>43314</v>
          </cell>
          <cell r="F2364">
            <v>436619</v>
          </cell>
          <cell r="H2364" t="str">
            <v>Sales</v>
          </cell>
        </row>
        <row r="2365">
          <cell r="D2365" t="str">
            <v>F/SR/298/1819</v>
          </cell>
          <cell r="E2365">
            <v>43337</v>
          </cell>
          <cell r="F2365">
            <v>7080</v>
          </cell>
          <cell r="H2365" t="str">
            <v>Service</v>
          </cell>
        </row>
        <row r="2366">
          <cell r="D2366" t="str">
            <v>B/S/1961/1819</v>
          </cell>
          <cell r="E2366">
            <v>43362</v>
          </cell>
          <cell r="F2366">
            <v>286990.46999999997</v>
          </cell>
          <cell r="H2366" t="str">
            <v>Sales</v>
          </cell>
        </row>
        <row r="2367">
          <cell r="D2367" t="str">
            <v>F/SR/363/1819</v>
          </cell>
          <cell r="E2367">
            <v>43363</v>
          </cell>
          <cell r="F2367">
            <v>14160</v>
          </cell>
          <cell r="H2367" t="str">
            <v>Service</v>
          </cell>
        </row>
        <row r="2368">
          <cell r="D2368" t="str">
            <v>Po No: 00019</v>
          </cell>
          <cell r="E2368">
            <v>42247</v>
          </cell>
          <cell r="G2368">
            <v>14014</v>
          </cell>
        </row>
        <row r="2369">
          <cell r="D2369" t="str">
            <v>AIPL/TC/2456/16-17 C From Q3</v>
          </cell>
          <cell r="E2369">
            <v>42768</v>
          </cell>
          <cell r="G2369">
            <v>3134</v>
          </cell>
        </row>
        <row r="2370">
          <cell r="D2370" t="str">
            <v>AIPL/BR/-1587-/1718</v>
          </cell>
          <cell r="E2370">
            <v>42934</v>
          </cell>
          <cell r="G2370">
            <v>2360</v>
          </cell>
        </row>
        <row r="2371">
          <cell r="D2371" t="str">
            <v>F/SR/199/1718</v>
          </cell>
          <cell r="E2371">
            <v>43061</v>
          </cell>
          <cell r="F2371">
            <v>8850</v>
          </cell>
          <cell r="H2371" t="str">
            <v>Service</v>
          </cell>
        </row>
        <row r="2372">
          <cell r="D2372" t="str">
            <v>F/SR/200/1718</v>
          </cell>
          <cell r="E2372">
            <v>43061</v>
          </cell>
          <cell r="F2372">
            <v>3540</v>
          </cell>
          <cell r="H2372" t="str">
            <v>Service</v>
          </cell>
        </row>
        <row r="2373">
          <cell r="D2373" t="str">
            <v>F/SR/84/1819</v>
          </cell>
          <cell r="E2373">
            <v>43230</v>
          </cell>
          <cell r="F2373">
            <v>5310</v>
          </cell>
          <cell r="H2373" t="str">
            <v>Service</v>
          </cell>
        </row>
        <row r="2374">
          <cell r="D2374" t="str">
            <v>F/SR/155/1819</v>
          </cell>
          <cell r="E2374">
            <v>43271</v>
          </cell>
          <cell r="F2374">
            <v>3540</v>
          </cell>
          <cell r="H2374" t="str">
            <v>Service</v>
          </cell>
        </row>
        <row r="2375">
          <cell r="D2375" t="str">
            <v>F/SR/171/1819</v>
          </cell>
          <cell r="E2375">
            <v>43277</v>
          </cell>
          <cell r="F2375">
            <v>3540</v>
          </cell>
          <cell r="H2375" t="str">
            <v>Service</v>
          </cell>
        </row>
        <row r="2376">
          <cell r="D2376" t="str">
            <v>F/SR/210/1819</v>
          </cell>
          <cell r="E2376">
            <v>43284</v>
          </cell>
          <cell r="F2376">
            <v>8850</v>
          </cell>
          <cell r="H2376" t="str">
            <v>Service</v>
          </cell>
        </row>
        <row r="2377">
          <cell r="D2377" t="str">
            <v>F/SR/209/1819</v>
          </cell>
          <cell r="E2377">
            <v>43284</v>
          </cell>
          <cell r="F2377">
            <v>5310</v>
          </cell>
          <cell r="H2377" t="str">
            <v>Service</v>
          </cell>
        </row>
        <row r="2378">
          <cell r="D2378" t="str">
            <v>F/SR/289/1819</v>
          </cell>
          <cell r="E2378">
            <v>43336</v>
          </cell>
          <cell r="F2378">
            <v>13275</v>
          </cell>
          <cell r="H2378" t="str">
            <v>Service</v>
          </cell>
        </row>
        <row r="2379">
          <cell r="D2379" t="str">
            <v>AIPL/SS/TC/0517/15-16 C FORM Q1</v>
          </cell>
          <cell r="E2379">
            <v>42164</v>
          </cell>
          <cell r="G2379">
            <v>1821</v>
          </cell>
        </row>
        <row r="2380">
          <cell r="D2380" t="str">
            <v>AIPL/BR/-3671-/1718</v>
          </cell>
          <cell r="E2380">
            <v>43076</v>
          </cell>
          <cell r="G2380">
            <v>50000</v>
          </cell>
        </row>
        <row r="2381">
          <cell r="D2381" t="str">
            <v>AIPL/BR/-4030-/1718</v>
          </cell>
          <cell r="E2381">
            <v>43099</v>
          </cell>
          <cell r="G2381">
            <v>50000</v>
          </cell>
        </row>
        <row r="2382">
          <cell r="D2382" t="str">
            <v>B/S/2864/1718</v>
          </cell>
          <cell r="E2382">
            <v>43180</v>
          </cell>
          <cell r="F2382">
            <v>141543.35999999999</v>
          </cell>
          <cell r="H2382" t="str">
            <v>Sales</v>
          </cell>
        </row>
        <row r="2383">
          <cell r="D2383" t="str">
            <v>B/BR/-456-/1819</v>
          </cell>
          <cell r="E2383">
            <v>43216</v>
          </cell>
          <cell r="G2383">
            <v>20000</v>
          </cell>
        </row>
        <row r="2384">
          <cell r="D2384" t="str">
            <v>M/SR/86/1819</v>
          </cell>
          <cell r="E2384">
            <v>43355</v>
          </cell>
          <cell r="F2384">
            <v>10620</v>
          </cell>
          <cell r="H2384" t="str">
            <v>Service</v>
          </cell>
        </row>
        <row r="2385">
          <cell r="D2385" t="str">
            <v>F/SR/218/1819</v>
          </cell>
          <cell r="E2385">
            <v>43294</v>
          </cell>
          <cell r="F2385">
            <v>5310</v>
          </cell>
          <cell r="H2385" t="str">
            <v>Service</v>
          </cell>
        </row>
        <row r="2386">
          <cell r="D2386" t="str">
            <v>F/SR/222/1819</v>
          </cell>
          <cell r="E2386">
            <v>43294</v>
          </cell>
          <cell r="F2386">
            <v>3540</v>
          </cell>
          <cell r="H2386" t="str">
            <v>Service</v>
          </cell>
        </row>
        <row r="2387">
          <cell r="D2387" t="str">
            <v>F/SR/294/1819</v>
          </cell>
          <cell r="E2387">
            <v>43337</v>
          </cell>
          <cell r="F2387">
            <v>5310</v>
          </cell>
          <cell r="H2387" t="str">
            <v>Service</v>
          </cell>
        </row>
        <row r="2388">
          <cell r="D2388" t="str">
            <v>B/BR/-2510-/1819</v>
          </cell>
          <cell r="E2388">
            <v>43343</v>
          </cell>
          <cell r="G2388">
            <v>188324</v>
          </cell>
        </row>
        <row r="2389">
          <cell r="D2389" t="str">
            <v>B/JV/-981-/1819</v>
          </cell>
          <cell r="E2389">
            <v>43272</v>
          </cell>
          <cell r="G2389">
            <v>2197</v>
          </cell>
        </row>
        <row r="2390">
          <cell r="D2390" t="str">
            <v>B/BR/-2861-/1819</v>
          </cell>
          <cell r="E2390">
            <v>43367</v>
          </cell>
          <cell r="G2390">
            <v>8645</v>
          </cell>
        </row>
        <row r="2391">
          <cell r="D2391" t="str">
            <v>AIPL/TC/2254/16-17 C Form Q4</v>
          </cell>
          <cell r="E2391">
            <v>42740</v>
          </cell>
          <cell r="G2391">
            <v>4634</v>
          </cell>
        </row>
        <row r="2392">
          <cell r="D2392" t="str">
            <v>F/SR/365/1819</v>
          </cell>
          <cell r="E2392">
            <v>43363</v>
          </cell>
          <cell r="F2392">
            <v>17700</v>
          </cell>
          <cell r="H2392" t="str">
            <v>Service</v>
          </cell>
        </row>
        <row r="2393">
          <cell r="D2393" t="str">
            <v>B/S/1322/1718</v>
          </cell>
          <cell r="E2393">
            <v>43046</v>
          </cell>
          <cell r="F2393">
            <v>3100.16</v>
          </cell>
          <cell r="H2393" t="str">
            <v>Sales</v>
          </cell>
        </row>
        <row r="2394">
          <cell r="D2394" t="str">
            <v>AIPL/BR/-3279-/1718</v>
          </cell>
          <cell r="E2394">
            <v>43053</v>
          </cell>
          <cell r="G2394">
            <v>41088</v>
          </cell>
        </row>
        <row r="2395">
          <cell r="D2395" t="str">
            <v>AIPL/BR/-3280-/1718</v>
          </cell>
          <cell r="E2395">
            <v>43053</v>
          </cell>
          <cell r="G2395">
            <v>3578.34</v>
          </cell>
        </row>
        <row r="2396">
          <cell r="D2396" t="str">
            <v>B/S/Mach/9/1718</v>
          </cell>
          <cell r="E2396">
            <v>43053</v>
          </cell>
          <cell r="F2396">
            <v>14380758.199999999</v>
          </cell>
          <cell r="H2396" t="str">
            <v>Machine</v>
          </cell>
        </row>
        <row r="2397">
          <cell r="D2397" t="str">
            <v>B/SR/403/1718</v>
          </cell>
          <cell r="E2397">
            <v>43123</v>
          </cell>
          <cell r="F2397">
            <v>3540</v>
          </cell>
          <cell r="H2397" t="str">
            <v>Service</v>
          </cell>
        </row>
        <row r="2398">
          <cell r="D2398" t="str">
            <v>B/SR/140/1819</v>
          </cell>
          <cell r="E2398">
            <v>43246</v>
          </cell>
          <cell r="F2398">
            <v>9440</v>
          </cell>
          <cell r="H2398" t="str">
            <v>Service</v>
          </cell>
        </row>
        <row r="2399">
          <cell r="D2399" t="str">
            <v>B/SR/232/1819</v>
          </cell>
          <cell r="E2399">
            <v>43284</v>
          </cell>
          <cell r="F2399">
            <v>15635</v>
          </cell>
          <cell r="H2399" t="str">
            <v>Service</v>
          </cell>
        </row>
        <row r="2400">
          <cell r="D2400" t="str">
            <v>B/SR/231/1819</v>
          </cell>
          <cell r="E2400">
            <v>43284</v>
          </cell>
          <cell r="F2400">
            <v>7080</v>
          </cell>
          <cell r="H2400" t="str">
            <v>Service</v>
          </cell>
        </row>
        <row r="2401">
          <cell r="D2401" t="str">
            <v>B/SR/295/1819</v>
          </cell>
          <cell r="E2401">
            <v>43321</v>
          </cell>
          <cell r="F2401">
            <v>17700</v>
          </cell>
          <cell r="H2401" t="str">
            <v>Service</v>
          </cell>
        </row>
        <row r="2402">
          <cell r="D2402" t="str">
            <v>B/BR/-2482-/1819</v>
          </cell>
          <cell r="E2402">
            <v>43342</v>
          </cell>
          <cell r="G2402">
            <v>50000</v>
          </cell>
        </row>
        <row r="2403">
          <cell r="D2403" t="str">
            <v>B/SR/328/1819</v>
          </cell>
          <cell r="E2403">
            <v>43346</v>
          </cell>
          <cell r="F2403">
            <v>9440</v>
          </cell>
          <cell r="H2403" t="str">
            <v>Service</v>
          </cell>
        </row>
        <row r="2404">
          <cell r="D2404" t="str">
            <v>M/AMC/6/1718</v>
          </cell>
          <cell r="E2404">
            <v>43060</v>
          </cell>
          <cell r="F2404">
            <v>600</v>
          </cell>
          <cell r="H2404" t="str">
            <v>Service</v>
          </cell>
        </row>
        <row r="2405">
          <cell r="D2405" t="str">
            <v>B/BR/-929-/1819</v>
          </cell>
          <cell r="E2405">
            <v>43248</v>
          </cell>
          <cell r="G2405">
            <v>1653</v>
          </cell>
        </row>
        <row r="2406">
          <cell r="D2406" t="str">
            <v>F/SR/254/1819</v>
          </cell>
          <cell r="E2406">
            <v>43322</v>
          </cell>
          <cell r="F2406">
            <v>3540</v>
          </cell>
          <cell r="H2406" t="str">
            <v>Service</v>
          </cell>
        </row>
        <row r="2407">
          <cell r="D2407" t="str">
            <v>AIPL/Ser/482/1718</v>
          </cell>
          <cell r="E2407">
            <v>42900</v>
          </cell>
          <cell r="F2407">
            <v>19700</v>
          </cell>
          <cell r="H2407" t="str">
            <v>Service</v>
          </cell>
        </row>
        <row r="2408">
          <cell r="D2408" t="str">
            <v>AIPL/TC/CEX/35/16-17 - BG2</v>
          </cell>
          <cell r="E2408">
            <v>42587</v>
          </cell>
          <cell r="F2408">
            <v>20000000</v>
          </cell>
          <cell r="H2408" t="str">
            <v>Machine</v>
          </cell>
        </row>
        <row r="2409">
          <cell r="D2409" t="str">
            <v>AIPL/BR/-2346-/1718</v>
          </cell>
          <cell r="E2409">
            <v>42984</v>
          </cell>
          <cell r="G2409">
            <v>3944</v>
          </cell>
        </row>
        <row r="2410">
          <cell r="D2410" t="str">
            <v>5175/15-16</v>
          </cell>
          <cell r="E2410">
            <v>42459</v>
          </cell>
          <cell r="G2410">
            <v>136306</v>
          </cell>
        </row>
        <row r="2411">
          <cell r="D2411" t="str">
            <v>AIPL/BR/-700-/1718</v>
          </cell>
          <cell r="E2411">
            <v>42878</v>
          </cell>
          <cell r="G2411">
            <v>5056</v>
          </cell>
        </row>
        <row r="2412">
          <cell r="D2412" t="str">
            <v>AIPL/BR/-1991-/1718</v>
          </cell>
          <cell r="E2412">
            <v>42958</v>
          </cell>
          <cell r="G2412">
            <v>3599</v>
          </cell>
        </row>
        <row r="2413">
          <cell r="D2413" t="str">
            <v>P/SR/28/1718</v>
          </cell>
          <cell r="E2413">
            <v>42997</v>
          </cell>
          <cell r="F2413">
            <v>8850</v>
          </cell>
          <cell r="H2413" t="str">
            <v>Service</v>
          </cell>
        </row>
        <row r="2414">
          <cell r="D2414" t="str">
            <v>P/SR/34/1718</v>
          </cell>
          <cell r="E2414">
            <v>42997</v>
          </cell>
          <cell r="F2414">
            <v>3540</v>
          </cell>
          <cell r="H2414" t="str">
            <v>Service</v>
          </cell>
        </row>
        <row r="2415">
          <cell r="D2415" t="str">
            <v>P/SR/51/1718</v>
          </cell>
          <cell r="E2415">
            <v>43073</v>
          </cell>
          <cell r="F2415">
            <v>3540</v>
          </cell>
          <cell r="H2415" t="str">
            <v>Service</v>
          </cell>
        </row>
        <row r="2416">
          <cell r="D2416" t="str">
            <v>P/SR/53/1718</v>
          </cell>
          <cell r="E2416">
            <v>43073</v>
          </cell>
          <cell r="F2416">
            <v>14160</v>
          </cell>
          <cell r="H2416" t="str">
            <v>Service</v>
          </cell>
        </row>
        <row r="2417">
          <cell r="D2417" t="str">
            <v>P/SR/124/1718</v>
          </cell>
          <cell r="E2417">
            <v>43144</v>
          </cell>
          <cell r="F2417">
            <v>10620</v>
          </cell>
          <cell r="H2417" t="str">
            <v>Service</v>
          </cell>
        </row>
        <row r="2418">
          <cell r="D2418" t="str">
            <v>AIPL/TC/16/16-17- C Form 1Q</v>
          </cell>
          <cell r="E2418">
            <v>42466</v>
          </cell>
          <cell r="G2418">
            <v>1108</v>
          </cell>
        </row>
        <row r="2419">
          <cell r="D2419" t="str">
            <v>AIPL/TC/249/16-17- C Form 1Q</v>
          </cell>
          <cell r="E2419">
            <v>42494</v>
          </cell>
          <cell r="G2419">
            <v>862</v>
          </cell>
        </row>
        <row r="2420">
          <cell r="D2420" t="str">
            <v>AIPL/TC/2834/16-17 - C Form 4Q</v>
          </cell>
          <cell r="E2420">
            <v>42825</v>
          </cell>
          <cell r="G2420">
            <v>1384.6</v>
          </cell>
        </row>
        <row r="2421">
          <cell r="D2421" t="str">
            <v>H/SR/43/1819</v>
          </cell>
          <cell r="E2421">
            <v>43271</v>
          </cell>
          <cell r="F2421">
            <v>3540</v>
          </cell>
          <cell r="H2421" t="str">
            <v>Service</v>
          </cell>
        </row>
        <row r="2422">
          <cell r="D2422" t="str">
            <v>B/BR/-1546-/1819</v>
          </cell>
          <cell r="E2422">
            <v>43284</v>
          </cell>
          <cell r="G2422">
            <v>3540</v>
          </cell>
        </row>
        <row r="2423">
          <cell r="D2423" t="str">
            <v>H/SR/87/1819</v>
          </cell>
          <cell r="E2423">
            <v>43347</v>
          </cell>
          <cell r="F2423">
            <v>12390</v>
          </cell>
          <cell r="H2423" t="str">
            <v>Service</v>
          </cell>
        </row>
        <row r="2424">
          <cell r="D2424" t="str">
            <v>B/SR/234/1819</v>
          </cell>
          <cell r="E2424">
            <v>43285</v>
          </cell>
          <cell r="F2424">
            <v>5310</v>
          </cell>
          <cell r="H2424" t="str">
            <v>Service</v>
          </cell>
        </row>
        <row r="2425">
          <cell r="D2425" t="str">
            <v>AIPL/TC/169/16-17- C Form 1Q</v>
          </cell>
          <cell r="E2425">
            <v>42485</v>
          </cell>
          <cell r="G2425">
            <v>6696</v>
          </cell>
        </row>
        <row r="2426">
          <cell r="D2426" t="str">
            <v>CH/SR/196/1819</v>
          </cell>
          <cell r="E2426">
            <v>43346</v>
          </cell>
          <cell r="F2426">
            <v>3540</v>
          </cell>
          <cell r="H2426" t="str">
            <v>Service</v>
          </cell>
        </row>
        <row r="2427">
          <cell r="D2427" t="str">
            <v>AIPL/TC/RCT/1730/16-17</v>
          </cell>
          <cell r="E2427">
            <v>42591</v>
          </cell>
          <cell r="G2427">
            <v>13800</v>
          </cell>
        </row>
        <row r="2428">
          <cell r="D2428" t="str">
            <v>AIPL/TC/1427/16-17 C-From Q2 1617</v>
          </cell>
          <cell r="E2428">
            <v>42643</v>
          </cell>
          <cell r="G2428">
            <v>19557</v>
          </cell>
        </row>
        <row r="2429">
          <cell r="D2429" t="str">
            <v>AIPL/TC/RCT/3403/16-17</v>
          </cell>
          <cell r="E2429">
            <v>42709</v>
          </cell>
          <cell r="G2429">
            <v>1688</v>
          </cell>
        </row>
        <row r="2430">
          <cell r="D2430" t="str">
            <v>AIPL/BR/-197-/1718</v>
          </cell>
          <cell r="E2430">
            <v>42838</v>
          </cell>
          <cell r="G2430">
            <v>272</v>
          </cell>
        </row>
        <row r="2431">
          <cell r="D2431" t="str">
            <v>AIPL/BR/-2035-/1718</v>
          </cell>
          <cell r="E2431">
            <v>42964</v>
          </cell>
          <cell r="G2431">
            <v>6628</v>
          </cell>
        </row>
        <row r="2432">
          <cell r="D2432" t="str">
            <v>H/SR/69/1819</v>
          </cell>
          <cell r="E2432">
            <v>43307</v>
          </cell>
          <cell r="F2432">
            <v>3540</v>
          </cell>
          <cell r="H2432" t="str">
            <v>Service</v>
          </cell>
        </row>
        <row r="2433">
          <cell r="D2433" t="str">
            <v>F/SR/258/1819</v>
          </cell>
          <cell r="E2433">
            <v>43322</v>
          </cell>
          <cell r="F2433">
            <v>7080</v>
          </cell>
          <cell r="H2433" t="str">
            <v>Service</v>
          </cell>
        </row>
        <row r="2434">
          <cell r="D2434" t="str">
            <v>F/SR/257/1819</v>
          </cell>
          <cell r="E2434">
            <v>43322</v>
          </cell>
          <cell r="F2434">
            <v>25157</v>
          </cell>
          <cell r="H2434" t="str">
            <v>Service</v>
          </cell>
        </row>
        <row r="2435">
          <cell r="D2435" t="str">
            <v>B/BR/-2851-/1819</v>
          </cell>
          <cell r="E2435">
            <v>43364</v>
          </cell>
          <cell r="G2435">
            <v>32531</v>
          </cell>
        </row>
        <row r="2436">
          <cell r="D2436" t="str">
            <v>F/SR/402/1819</v>
          </cell>
          <cell r="E2436">
            <v>43368</v>
          </cell>
          <cell r="F2436">
            <v>3540</v>
          </cell>
          <cell r="H2436" t="str">
            <v>Service</v>
          </cell>
        </row>
        <row r="2437">
          <cell r="D2437" t="str">
            <v>F/SR/403/1819</v>
          </cell>
          <cell r="E2437">
            <v>43368</v>
          </cell>
          <cell r="F2437">
            <v>3540</v>
          </cell>
          <cell r="H2437" t="str">
            <v>Service</v>
          </cell>
        </row>
        <row r="2438">
          <cell r="D2438" t="str">
            <v>AIPL/BR/-2624-/1718</v>
          </cell>
          <cell r="E2438">
            <v>43004</v>
          </cell>
          <cell r="G2438">
            <v>4130</v>
          </cell>
        </row>
        <row r="2439">
          <cell r="D2439">
            <v>3327</v>
          </cell>
          <cell r="E2439">
            <v>41729</v>
          </cell>
          <cell r="G2439">
            <v>3674</v>
          </cell>
        </row>
        <row r="2440">
          <cell r="D2440" t="str">
            <v>P01123/1314/V</v>
          </cell>
          <cell r="E2440">
            <v>41729</v>
          </cell>
          <cell r="G2440">
            <v>8405</v>
          </cell>
        </row>
        <row r="2441">
          <cell r="D2441" t="str">
            <v>AIPL/P/211/1617</v>
          </cell>
          <cell r="E2441">
            <v>42819</v>
          </cell>
          <cell r="F2441">
            <v>6900</v>
          </cell>
          <cell r="H2441" t="str">
            <v>service</v>
          </cell>
        </row>
        <row r="2442">
          <cell r="D2442" t="str">
            <v>AIPL/BR/-4486-/1718</v>
          </cell>
          <cell r="E2442">
            <v>43129</v>
          </cell>
          <cell r="G2442">
            <v>200000</v>
          </cell>
        </row>
        <row r="2443">
          <cell r="D2443" t="str">
            <v>AIPL/JV/Jun/-428-/1718</v>
          </cell>
          <cell r="E2443">
            <v>42886</v>
          </cell>
          <cell r="G2443">
            <v>3854</v>
          </cell>
        </row>
        <row r="2444">
          <cell r="D2444" t="str">
            <v>AIPL/Ser/511/1718</v>
          </cell>
          <cell r="E2444">
            <v>42900</v>
          </cell>
          <cell r="F2444">
            <v>10350</v>
          </cell>
          <cell r="H2444" t="str">
            <v>Service</v>
          </cell>
        </row>
        <row r="2445">
          <cell r="D2445" t="str">
            <v>B/S/9/1718</v>
          </cell>
          <cell r="E2445">
            <v>42923</v>
          </cell>
          <cell r="F2445">
            <v>3499</v>
          </cell>
          <cell r="H2445" t="str">
            <v>Sales</v>
          </cell>
        </row>
        <row r="2446">
          <cell r="D2446" t="str">
            <v>AIPL/SS/017/2013-14</v>
          </cell>
          <cell r="E2446">
            <v>41729</v>
          </cell>
          <cell r="G2446">
            <v>3340.84</v>
          </cell>
        </row>
        <row r="2447">
          <cell r="D2447" t="str">
            <v>AIPL/TC/QT/13-14/23</v>
          </cell>
          <cell r="E2447">
            <v>41729</v>
          </cell>
          <cell r="G2447">
            <v>81787</v>
          </cell>
        </row>
        <row r="2448">
          <cell r="D2448" t="str">
            <v>AIPL/TC/CH/1107/15-16- C Form- 3Q</v>
          </cell>
          <cell r="E2448">
            <v>42333</v>
          </cell>
          <cell r="G2448">
            <v>6961</v>
          </cell>
        </row>
        <row r="2449">
          <cell r="D2449" t="str">
            <v>AIPL/BR/-768-/1718</v>
          </cell>
          <cell r="E2449">
            <v>42880</v>
          </cell>
          <cell r="G2449">
            <v>4512</v>
          </cell>
        </row>
        <row r="2450">
          <cell r="D2450" t="str">
            <v>B/BR/-2736-/1819</v>
          </cell>
          <cell r="E2450">
            <v>43356</v>
          </cell>
          <cell r="G2450">
            <v>8876</v>
          </cell>
        </row>
        <row r="2451">
          <cell r="D2451" t="str">
            <v>AIPL/BR/-2600-/1718</v>
          </cell>
          <cell r="E2451">
            <v>43003</v>
          </cell>
          <cell r="G2451">
            <v>231</v>
          </cell>
        </row>
        <row r="2452">
          <cell r="D2452" t="str">
            <v>581/14-15</v>
          </cell>
          <cell r="E2452">
            <v>41782</v>
          </cell>
          <cell r="G2452">
            <v>3860</v>
          </cell>
        </row>
        <row r="2453">
          <cell r="D2453" t="str">
            <v>16/14-15</v>
          </cell>
          <cell r="E2453">
            <v>41821</v>
          </cell>
          <cell r="G2453">
            <v>621</v>
          </cell>
        </row>
        <row r="2454">
          <cell r="D2454" t="str">
            <v>F/SR/27/1819</v>
          </cell>
          <cell r="E2454">
            <v>43208</v>
          </cell>
          <cell r="F2454">
            <v>15930</v>
          </cell>
          <cell r="H2454" t="str">
            <v>Service</v>
          </cell>
        </row>
        <row r="2455">
          <cell r="D2455" t="str">
            <v>B/BR/-2219-/1819</v>
          </cell>
          <cell r="E2455">
            <v>43325</v>
          </cell>
          <cell r="G2455">
            <v>56668</v>
          </cell>
        </row>
        <row r="2456">
          <cell r="D2456" t="str">
            <v>B/BR/-3012-/1819</v>
          </cell>
          <cell r="E2456">
            <v>43372</v>
          </cell>
          <cell r="G2456">
            <v>1000000</v>
          </cell>
        </row>
        <row r="2457">
          <cell r="D2457" t="str">
            <v>B/BR/-3011-/1819</v>
          </cell>
          <cell r="E2457">
            <v>43372</v>
          </cell>
          <cell r="G2457">
            <v>500000</v>
          </cell>
        </row>
        <row r="2458">
          <cell r="D2458" t="str">
            <v>CB/SR/40/1819</v>
          </cell>
          <cell r="E2458">
            <v>43328</v>
          </cell>
          <cell r="F2458">
            <v>5310</v>
          </cell>
          <cell r="H2458" t="str">
            <v>Service</v>
          </cell>
        </row>
        <row r="2459">
          <cell r="D2459" t="str">
            <v>B/BR/-2719-/1819</v>
          </cell>
          <cell r="E2459">
            <v>43355</v>
          </cell>
          <cell r="G2459">
            <v>160126</v>
          </cell>
        </row>
        <row r="2460">
          <cell r="D2460" t="str">
            <v>P.O NO: 386/Ama</v>
          </cell>
          <cell r="E2460">
            <v>42026</v>
          </cell>
          <cell r="G2460">
            <v>1558</v>
          </cell>
        </row>
        <row r="2461">
          <cell r="D2461" t="str">
            <v>AIPL/TC/CH/2002/1516 C FROM Q1</v>
          </cell>
          <cell r="E2461">
            <v>42453</v>
          </cell>
          <cell r="G2461">
            <v>2356</v>
          </cell>
        </row>
        <row r="2462">
          <cell r="D2462" t="str">
            <v>AIPL/TC/CH/2046/15-16- C Form 4Q</v>
          </cell>
          <cell r="E2462">
            <v>42458</v>
          </cell>
          <cell r="G2462">
            <v>3612</v>
          </cell>
        </row>
        <row r="2463">
          <cell r="D2463" t="str">
            <v>Po No: 169/AMA, dt 27.08.16</v>
          </cell>
          <cell r="E2463">
            <v>42619</v>
          </cell>
          <cell r="G2463">
            <v>91</v>
          </cell>
        </row>
        <row r="2464">
          <cell r="D2464" t="str">
            <v>Po No: 405/16-17</v>
          </cell>
          <cell r="E2464">
            <v>42811</v>
          </cell>
          <cell r="G2464">
            <v>21034</v>
          </cell>
        </row>
        <row r="2465">
          <cell r="D2465" t="str">
            <v>PO No.:499, 18/03/2017</v>
          </cell>
          <cell r="E2465">
            <v>42819</v>
          </cell>
          <cell r="G2465">
            <v>126258</v>
          </cell>
        </row>
        <row r="2466">
          <cell r="D2466" t="str">
            <v>AIPL/BR/-3069-/1718</v>
          </cell>
          <cell r="E2466">
            <v>43039</v>
          </cell>
          <cell r="G2466">
            <v>30959.360000000001</v>
          </cell>
        </row>
        <row r="2467">
          <cell r="D2467" t="str">
            <v>AIPL/JV/-2298-/1718</v>
          </cell>
          <cell r="E2467">
            <v>43069</v>
          </cell>
          <cell r="F2467">
            <v>6541</v>
          </cell>
        </row>
        <row r="2468">
          <cell r="D2468" t="str">
            <v>AIPL/BR/-4620-/1718</v>
          </cell>
          <cell r="E2468">
            <v>43136</v>
          </cell>
          <cell r="G2468">
            <v>6674</v>
          </cell>
        </row>
        <row r="2469">
          <cell r="D2469" t="str">
            <v>AIPL/BR/-4765-/1718</v>
          </cell>
          <cell r="E2469">
            <v>43145</v>
          </cell>
          <cell r="G2469">
            <v>1000000</v>
          </cell>
        </row>
        <row r="2470">
          <cell r="D2470" t="str">
            <v>CH/SR/111/1819</v>
          </cell>
          <cell r="E2470">
            <v>43285</v>
          </cell>
          <cell r="F2470">
            <v>3540</v>
          </cell>
          <cell r="H2470" t="str">
            <v>Service</v>
          </cell>
        </row>
        <row r="2471">
          <cell r="D2471" t="str">
            <v>CH/SR/114/1819</v>
          </cell>
          <cell r="E2471">
            <v>43285</v>
          </cell>
          <cell r="F2471">
            <v>5310</v>
          </cell>
          <cell r="H2471" t="str">
            <v>Service</v>
          </cell>
        </row>
        <row r="2472">
          <cell r="D2472" t="str">
            <v>CH/SR/132/1819</v>
          </cell>
          <cell r="E2472">
            <v>43294</v>
          </cell>
          <cell r="F2472">
            <v>3540</v>
          </cell>
          <cell r="H2472" t="str">
            <v>Service</v>
          </cell>
        </row>
        <row r="2473">
          <cell r="D2473" t="str">
            <v>CH/SR/141/1819</v>
          </cell>
          <cell r="E2473">
            <v>43301</v>
          </cell>
          <cell r="F2473">
            <v>7080</v>
          </cell>
          <cell r="H2473" t="str">
            <v>Service</v>
          </cell>
        </row>
        <row r="2474">
          <cell r="D2474" t="str">
            <v>CH/SR/153/1819</v>
          </cell>
          <cell r="E2474">
            <v>43308</v>
          </cell>
          <cell r="F2474">
            <v>3540</v>
          </cell>
          <cell r="H2474" t="str">
            <v>Service</v>
          </cell>
        </row>
        <row r="2475">
          <cell r="D2475" t="str">
            <v>CH/SR/168/1819</v>
          </cell>
          <cell r="E2475">
            <v>43321</v>
          </cell>
          <cell r="F2475">
            <v>7080</v>
          </cell>
          <cell r="H2475" t="str">
            <v>Service</v>
          </cell>
        </row>
        <row r="2476">
          <cell r="D2476" t="str">
            <v>CH/SR/173/1819</v>
          </cell>
          <cell r="E2476">
            <v>43321</v>
          </cell>
          <cell r="F2476">
            <v>9735</v>
          </cell>
          <cell r="H2476" t="str">
            <v>Service</v>
          </cell>
        </row>
        <row r="2477">
          <cell r="D2477" t="str">
            <v>AIPL/TC/DN/74/16-17</v>
          </cell>
          <cell r="E2477">
            <v>42744</v>
          </cell>
          <cell r="F2477">
            <v>5707</v>
          </cell>
          <cell r="H2477" t="str">
            <v>Debit Note</v>
          </cell>
        </row>
        <row r="2478">
          <cell r="D2478" t="str">
            <v>AIPL/P/207/1617</v>
          </cell>
          <cell r="E2478">
            <v>42819</v>
          </cell>
          <cell r="F2478">
            <v>28175</v>
          </cell>
          <cell r="H2478" t="str">
            <v>service</v>
          </cell>
        </row>
        <row r="2479">
          <cell r="D2479" t="str">
            <v>B/S/647/1819</v>
          </cell>
          <cell r="E2479">
            <v>43251</v>
          </cell>
          <cell r="F2479">
            <v>1105024.18</v>
          </cell>
          <cell r="H2479" t="str">
            <v>Sales</v>
          </cell>
        </row>
        <row r="2480">
          <cell r="D2480" t="str">
            <v>B/BR/-2129-/1819</v>
          </cell>
          <cell r="E2480">
            <v>43319</v>
          </cell>
          <cell r="G2480">
            <v>32656.14</v>
          </cell>
        </row>
        <row r="2481">
          <cell r="D2481" t="str">
            <v>AIPL/BR/-2878-/1718</v>
          </cell>
          <cell r="E2481">
            <v>43021</v>
          </cell>
          <cell r="G2481">
            <v>2287</v>
          </cell>
        </row>
        <row r="2482">
          <cell r="D2482" t="str">
            <v>2286/14-15</v>
          </cell>
          <cell r="E2482">
            <v>42400</v>
          </cell>
          <cell r="G2482">
            <v>12552</v>
          </cell>
        </row>
        <row r="2483">
          <cell r="D2483" t="str">
            <v>B/SR/228/1819</v>
          </cell>
          <cell r="E2483">
            <v>43284</v>
          </cell>
          <cell r="F2483">
            <v>7080</v>
          </cell>
          <cell r="H2483" t="str">
            <v>Service</v>
          </cell>
        </row>
        <row r="2484">
          <cell r="D2484" t="str">
            <v>B/SR/333/1819</v>
          </cell>
          <cell r="E2484">
            <v>43347</v>
          </cell>
          <cell r="F2484">
            <v>3540</v>
          </cell>
          <cell r="H2484" t="str">
            <v>Service</v>
          </cell>
        </row>
        <row r="2485">
          <cell r="D2485" t="str">
            <v>Advance for Service</v>
          </cell>
          <cell r="E2485">
            <v>42152</v>
          </cell>
          <cell r="G2485">
            <v>1932</v>
          </cell>
        </row>
        <row r="2486">
          <cell r="D2486" t="str">
            <v>B/BR/-162-/1819</v>
          </cell>
          <cell r="E2486">
            <v>43200</v>
          </cell>
          <cell r="G2486">
            <v>682</v>
          </cell>
        </row>
        <row r="2487">
          <cell r="D2487" t="str">
            <v>B/S/121/1819</v>
          </cell>
          <cell r="E2487">
            <v>43202</v>
          </cell>
          <cell r="F2487">
            <v>961.24</v>
          </cell>
          <cell r="H2487" t="str">
            <v>Sales</v>
          </cell>
        </row>
        <row r="2488">
          <cell r="D2488" t="str">
            <v>AIPL/BR/-4955-/1718</v>
          </cell>
          <cell r="E2488">
            <v>43154</v>
          </cell>
          <cell r="G2488">
            <v>278.48</v>
          </cell>
        </row>
        <row r="2489">
          <cell r="D2489" t="str">
            <v>B/SR/259/1819</v>
          </cell>
          <cell r="E2489">
            <v>43300</v>
          </cell>
          <cell r="F2489">
            <v>7080</v>
          </cell>
          <cell r="H2489" t="str">
            <v>Service</v>
          </cell>
        </row>
        <row r="2490">
          <cell r="D2490" t="str">
            <v>B/BR/-2849-/1819</v>
          </cell>
          <cell r="E2490">
            <v>43364</v>
          </cell>
          <cell r="G2490">
            <v>6918</v>
          </cell>
        </row>
        <row r="2491">
          <cell r="D2491" t="str">
            <v>SRI/012/2014-015</v>
          </cell>
          <cell r="E2491">
            <v>41844</v>
          </cell>
          <cell r="G2491">
            <v>15607</v>
          </cell>
        </row>
        <row r="2492">
          <cell r="D2492" t="str">
            <v>F/SR/56/1819</v>
          </cell>
          <cell r="E2492">
            <v>43209</v>
          </cell>
          <cell r="F2492">
            <v>7080</v>
          </cell>
          <cell r="H2492" t="str">
            <v>Service</v>
          </cell>
        </row>
        <row r="2493">
          <cell r="D2493" t="str">
            <v>B/BR/-483-/1819</v>
          </cell>
          <cell r="E2493">
            <v>43217</v>
          </cell>
          <cell r="G2493">
            <v>171049</v>
          </cell>
        </row>
        <row r="2494">
          <cell r="D2494" t="str">
            <v>AIPL/TC/2271/16-17 C-Form Q4 1617</v>
          </cell>
          <cell r="E2494">
            <v>42745</v>
          </cell>
          <cell r="G2494">
            <v>3213</v>
          </cell>
        </row>
        <row r="2495">
          <cell r="D2495" t="str">
            <v>AIPL/P/219/1617</v>
          </cell>
          <cell r="E2495">
            <v>42825</v>
          </cell>
          <cell r="F2495">
            <v>3286</v>
          </cell>
          <cell r="H2495" t="str">
            <v>service</v>
          </cell>
        </row>
        <row r="2496">
          <cell r="D2496" t="str">
            <v>AIPL/BR/-851-/1718</v>
          </cell>
          <cell r="E2496">
            <v>42885</v>
          </cell>
          <cell r="G2496">
            <v>3213</v>
          </cell>
        </row>
        <row r="2497">
          <cell r="D2497" t="str">
            <v>AIPL/BR/-3956-/1718</v>
          </cell>
          <cell r="E2497">
            <v>43096</v>
          </cell>
          <cell r="G2497">
            <v>2570</v>
          </cell>
        </row>
        <row r="2498">
          <cell r="D2498" t="str">
            <v>AIPL/BR/-5088-/1718</v>
          </cell>
          <cell r="E2498">
            <v>43160</v>
          </cell>
          <cell r="G2498">
            <v>3822</v>
          </cell>
        </row>
        <row r="2499">
          <cell r="D2499" t="str">
            <v>B/BR/-2103-/1819</v>
          </cell>
          <cell r="E2499">
            <v>43318</v>
          </cell>
          <cell r="G2499">
            <v>28814</v>
          </cell>
        </row>
        <row r="2500">
          <cell r="D2500" t="str">
            <v>B/S/1472/1819</v>
          </cell>
          <cell r="E2500">
            <v>43320</v>
          </cell>
          <cell r="F2500">
            <v>28814.42</v>
          </cell>
          <cell r="H2500" t="str">
            <v>Sales</v>
          </cell>
        </row>
        <row r="2501">
          <cell r="D2501" t="str">
            <v>AIPL/BR/-254-/1718</v>
          </cell>
          <cell r="E2501">
            <v>42843</v>
          </cell>
          <cell r="G2501">
            <v>24297.02</v>
          </cell>
        </row>
        <row r="2502">
          <cell r="D2502" t="str">
            <v>Po No: SVS/195/15-16</v>
          </cell>
          <cell r="E2502">
            <v>42334</v>
          </cell>
          <cell r="G2502">
            <v>12670</v>
          </cell>
        </row>
        <row r="2503">
          <cell r="D2503" t="str">
            <v>Hypothication</v>
          </cell>
          <cell r="E2503">
            <v>42368</v>
          </cell>
          <cell r="G2503">
            <v>3400</v>
          </cell>
        </row>
        <row r="2504">
          <cell r="D2504" t="str">
            <v>B/BR/-2646-/1819</v>
          </cell>
          <cell r="E2504">
            <v>43350</v>
          </cell>
          <cell r="G2504">
            <v>75727</v>
          </cell>
        </row>
        <row r="2505">
          <cell r="D2505" t="str">
            <v>B/SR/402/1819</v>
          </cell>
          <cell r="E2505">
            <v>43376</v>
          </cell>
          <cell r="F2505">
            <v>28900.09</v>
          </cell>
          <cell r="H2505" t="str">
            <v>Service</v>
          </cell>
        </row>
        <row r="2506">
          <cell r="D2506" t="str">
            <v>AIPL/TC/P/0047/15-16</v>
          </cell>
          <cell r="E2506">
            <v>42192</v>
          </cell>
          <cell r="F2506">
            <v>116322</v>
          </cell>
          <cell r="H2506" t="str">
            <v>Sales</v>
          </cell>
        </row>
        <row r="2507">
          <cell r="D2507" t="str">
            <v>AIPL/TC/P/0111/15-16</v>
          </cell>
          <cell r="E2507">
            <v>42200</v>
          </cell>
          <cell r="F2507">
            <v>15687</v>
          </cell>
          <cell r="H2507" t="str">
            <v>Sales</v>
          </cell>
        </row>
        <row r="2508">
          <cell r="D2508" t="str">
            <v>AIPL/SS/TC/129/14-15 C-Form Q1 14-15</v>
          </cell>
          <cell r="E2508">
            <v>42241</v>
          </cell>
          <cell r="G2508">
            <v>9189</v>
          </cell>
        </row>
        <row r="2509">
          <cell r="D2509" t="str">
            <v>2529/14-15</v>
          </cell>
          <cell r="E2509">
            <v>42420</v>
          </cell>
          <cell r="G2509">
            <v>49664</v>
          </cell>
        </row>
        <row r="2510">
          <cell r="D2510" t="str">
            <v>P.O NO: 232188/15-16</v>
          </cell>
          <cell r="E2510">
            <v>42446</v>
          </cell>
          <cell r="G2510">
            <v>22758</v>
          </cell>
        </row>
        <row r="2511">
          <cell r="D2511" t="str">
            <v>AIPL/TC/154/16-17 C-Form Q1 2016-17</v>
          </cell>
          <cell r="E2511">
            <v>42485</v>
          </cell>
          <cell r="G2511">
            <v>1178</v>
          </cell>
        </row>
        <row r="2512">
          <cell r="D2512" t="str">
            <v>AIPL/TC/156/16-17 C-Form Q1 2016-17</v>
          </cell>
          <cell r="E2512">
            <v>42485</v>
          </cell>
          <cell r="G2512">
            <v>6086</v>
          </cell>
        </row>
        <row r="2513">
          <cell r="D2513" t="str">
            <v>PO No.: 230515/16-17</v>
          </cell>
          <cell r="E2513">
            <v>42525</v>
          </cell>
          <cell r="G2513">
            <v>23192</v>
          </cell>
        </row>
        <row r="2514">
          <cell r="D2514" t="str">
            <v>AIPL/TC/626/16-17 C-Form Q1 1617</v>
          </cell>
          <cell r="E2514">
            <v>42543</v>
          </cell>
          <cell r="G2514">
            <v>3213</v>
          </cell>
        </row>
        <row r="2515">
          <cell r="D2515" t="str">
            <v>AIPL/TC/795/16-17 C-Form Credit Q2 1617</v>
          </cell>
          <cell r="E2515">
            <v>42562</v>
          </cell>
          <cell r="G2515">
            <v>1606.96</v>
          </cell>
        </row>
        <row r="2516">
          <cell r="D2516" t="str">
            <v>Po No:231231/16-17</v>
          </cell>
          <cell r="E2516">
            <v>42639</v>
          </cell>
          <cell r="G2516">
            <v>88145</v>
          </cell>
        </row>
        <row r="2517">
          <cell r="D2517" t="str">
            <v>AIPL/TC/1650/16-17 C-Form Q3 1617</v>
          </cell>
          <cell r="E2517">
            <v>42672</v>
          </cell>
          <cell r="G2517">
            <v>7599</v>
          </cell>
        </row>
        <row r="2518">
          <cell r="D2518" t="str">
            <v>AIPL/TC/1802/16-17 C-From Credit Q 3 1617</v>
          </cell>
          <cell r="E2518">
            <v>42695</v>
          </cell>
          <cell r="G2518">
            <v>31240</v>
          </cell>
        </row>
        <row r="2519">
          <cell r="D2519" t="str">
            <v>AIPL/TC/1950/16-17 C-FORM Q3 1617</v>
          </cell>
          <cell r="E2519">
            <v>42711</v>
          </cell>
          <cell r="G2519">
            <v>14766</v>
          </cell>
        </row>
        <row r="2520">
          <cell r="D2520" t="str">
            <v>AIPL/TC/2091/16-17 C-Form Q3 1617</v>
          </cell>
          <cell r="E2520">
            <v>42725</v>
          </cell>
          <cell r="G2520">
            <v>2165</v>
          </cell>
        </row>
        <row r="2521">
          <cell r="D2521" t="str">
            <v>Your P.O NO: 231985/16-17/Amended</v>
          </cell>
          <cell r="E2521">
            <v>42740</v>
          </cell>
          <cell r="G2521">
            <v>910</v>
          </cell>
        </row>
        <row r="2522">
          <cell r="D2522" t="str">
            <v>AIPL/TC/2335/16-17 C-Form Q4 1617</v>
          </cell>
          <cell r="E2522">
            <v>42754</v>
          </cell>
          <cell r="G2522">
            <v>700</v>
          </cell>
        </row>
        <row r="2523">
          <cell r="D2523" t="str">
            <v>AIPL/TC/2862/16-17- C Form 4Q</v>
          </cell>
          <cell r="E2523">
            <v>42810</v>
          </cell>
          <cell r="G2523">
            <v>910</v>
          </cell>
        </row>
        <row r="2524">
          <cell r="D2524" t="str">
            <v>AIPL/TC/2997/16-17</v>
          </cell>
          <cell r="E2524">
            <v>42825</v>
          </cell>
          <cell r="G2524">
            <v>74385</v>
          </cell>
        </row>
        <row r="2525">
          <cell r="D2525" t="str">
            <v>AIPL/TC/2997/16-17 C-Form Q4 1617</v>
          </cell>
          <cell r="E2525">
            <v>42825</v>
          </cell>
          <cell r="G2525">
            <v>40679</v>
          </cell>
        </row>
        <row r="2526">
          <cell r="D2526" t="str">
            <v>AIPL/TC/102/1718</v>
          </cell>
          <cell r="E2526">
            <v>42843</v>
          </cell>
          <cell r="F2526">
            <v>20364</v>
          </cell>
          <cell r="H2526" t="str">
            <v>Sales</v>
          </cell>
        </row>
        <row r="2527">
          <cell r="D2527" t="str">
            <v>AIPL/BR/-401-/1718</v>
          </cell>
          <cell r="E2527">
            <v>42853</v>
          </cell>
          <cell r="G2527">
            <v>863</v>
          </cell>
        </row>
        <row r="2528">
          <cell r="D2528" t="str">
            <v>B/BR/-2394-/1819</v>
          </cell>
          <cell r="E2528">
            <v>43336</v>
          </cell>
          <cell r="G2528">
            <v>98000</v>
          </cell>
        </row>
        <row r="2529">
          <cell r="D2529" t="str">
            <v>P/SR/101/1819</v>
          </cell>
          <cell r="E2529">
            <v>43347</v>
          </cell>
          <cell r="F2529">
            <v>3540</v>
          </cell>
          <cell r="H2529" t="str">
            <v>Service</v>
          </cell>
        </row>
        <row r="2530">
          <cell r="D2530" t="str">
            <v>B/BR/-2992-/1819</v>
          </cell>
          <cell r="E2530">
            <v>43371</v>
          </cell>
          <cell r="G2530">
            <v>10772</v>
          </cell>
        </row>
        <row r="2531">
          <cell r="D2531" t="str">
            <v>AIPL/CO/22/1516</v>
          </cell>
          <cell r="E2531">
            <v>42179</v>
          </cell>
          <cell r="F2531">
            <v>10000</v>
          </cell>
          <cell r="H2531" t="str">
            <v>Service</v>
          </cell>
        </row>
        <row r="2532">
          <cell r="D2532" t="str">
            <v>AIPL/BR/-5233-/1718</v>
          </cell>
          <cell r="E2532">
            <v>43167</v>
          </cell>
          <cell r="G2532">
            <v>4688</v>
          </cell>
        </row>
        <row r="2533">
          <cell r="D2533" t="str">
            <v>CB/SR/36/1819</v>
          </cell>
          <cell r="E2533">
            <v>43321</v>
          </cell>
          <cell r="F2533">
            <v>3540</v>
          </cell>
          <cell r="H2533" t="str">
            <v>Service</v>
          </cell>
        </row>
        <row r="2534">
          <cell r="D2534" t="str">
            <v>CB/SR/57/1819</v>
          </cell>
          <cell r="E2534">
            <v>43364</v>
          </cell>
          <cell r="F2534">
            <v>3540</v>
          </cell>
          <cell r="H2534" t="str">
            <v>Service</v>
          </cell>
        </row>
        <row r="2535">
          <cell r="D2535" t="str">
            <v>AIPL/BR/-4136-/1718</v>
          </cell>
          <cell r="E2535">
            <v>43106</v>
          </cell>
          <cell r="G2535">
            <v>616</v>
          </cell>
        </row>
        <row r="2536">
          <cell r="D2536" t="str">
            <v>P/SR/115/1718</v>
          </cell>
          <cell r="E2536">
            <v>43140</v>
          </cell>
          <cell r="F2536">
            <v>3540</v>
          </cell>
          <cell r="H2536" t="str">
            <v>Service</v>
          </cell>
        </row>
        <row r="2537">
          <cell r="D2537" t="str">
            <v>P/SR/127/1718</v>
          </cell>
          <cell r="E2537">
            <v>43144</v>
          </cell>
          <cell r="F2537">
            <v>3540</v>
          </cell>
          <cell r="H2537" t="str">
            <v>Service</v>
          </cell>
        </row>
        <row r="2538">
          <cell r="D2538" t="str">
            <v>P/SR/140/1718</v>
          </cell>
          <cell r="E2538">
            <v>43144</v>
          </cell>
          <cell r="F2538">
            <v>3540</v>
          </cell>
          <cell r="H2538" t="str">
            <v>Service</v>
          </cell>
        </row>
        <row r="2539">
          <cell r="D2539" t="str">
            <v>P/SR/186/1718</v>
          </cell>
          <cell r="E2539">
            <v>43174</v>
          </cell>
          <cell r="F2539">
            <v>3540</v>
          </cell>
          <cell r="H2539" t="str">
            <v>Service</v>
          </cell>
        </row>
        <row r="2540">
          <cell r="D2540" t="str">
            <v>P/SR/33/1819</v>
          </cell>
          <cell r="E2540">
            <v>43236</v>
          </cell>
          <cell r="F2540">
            <v>3540</v>
          </cell>
          <cell r="H2540" t="str">
            <v>Service</v>
          </cell>
        </row>
        <row r="2541">
          <cell r="D2541" t="str">
            <v>P/SR/104/1819</v>
          </cell>
          <cell r="E2541">
            <v>43360</v>
          </cell>
          <cell r="F2541">
            <v>3540</v>
          </cell>
          <cell r="H2541" t="str">
            <v>Service</v>
          </cell>
        </row>
        <row r="2542">
          <cell r="D2542" t="str">
            <v>AIPL/BR/-1376-/1718</v>
          </cell>
          <cell r="E2542">
            <v>42920</v>
          </cell>
          <cell r="G2542">
            <v>6255</v>
          </cell>
        </row>
        <row r="2543">
          <cell r="D2543" t="str">
            <v>B/BR/-2061-/1819</v>
          </cell>
          <cell r="E2543">
            <v>43315</v>
          </cell>
          <cell r="G2543">
            <v>61471</v>
          </cell>
        </row>
        <row r="2544">
          <cell r="D2544" t="str">
            <v>AIPL/Jnl/-436-/1718</v>
          </cell>
          <cell r="E2544">
            <v>42865</v>
          </cell>
          <cell r="G2544">
            <v>1290</v>
          </cell>
        </row>
        <row r="2545">
          <cell r="D2545" t="str">
            <v>CB/SR/60/1819</v>
          </cell>
          <cell r="E2545">
            <v>43376</v>
          </cell>
          <cell r="F2545">
            <v>26904</v>
          </cell>
          <cell r="H2545" t="str">
            <v>Service</v>
          </cell>
        </row>
        <row r="2546">
          <cell r="D2546" t="str">
            <v>AIPL/TC/DN/28/15-16</v>
          </cell>
          <cell r="E2546">
            <v>42236</v>
          </cell>
          <cell r="F2546">
            <v>105567</v>
          </cell>
          <cell r="H2546" t="str">
            <v>Debit Note</v>
          </cell>
        </row>
        <row r="2547">
          <cell r="D2547" t="str">
            <v>AIPL/TC/913/16-17 C Form Q2</v>
          </cell>
          <cell r="E2547">
            <v>42577</v>
          </cell>
          <cell r="G2547">
            <v>6747</v>
          </cell>
        </row>
        <row r="2548">
          <cell r="D2548" t="str">
            <v>AIPL/TC/1070/16-17</v>
          </cell>
          <cell r="E2548">
            <v>42600</v>
          </cell>
          <cell r="F2548">
            <v>16605</v>
          </cell>
          <cell r="H2548" t="str">
            <v>Sales</v>
          </cell>
        </row>
        <row r="2549">
          <cell r="D2549" t="str">
            <v>PO 31/251116 and 35/16022017</v>
          </cell>
          <cell r="E2549">
            <v>42775</v>
          </cell>
          <cell r="G2549">
            <v>18152</v>
          </cell>
        </row>
        <row r="2550">
          <cell r="D2550" t="str">
            <v>AIPL/TC/2537/16-17 C FORM Q4</v>
          </cell>
          <cell r="E2550">
            <v>42776</v>
          </cell>
          <cell r="G2550">
            <v>42</v>
          </cell>
        </row>
        <row r="2551">
          <cell r="D2551" t="str">
            <v>AIPL/BR/-2066-/1718</v>
          </cell>
          <cell r="E2551">
            <v>42965</v>
          </cell>
          <cell r="G2551">
            <v>4423</v>
          </cell>
        </row>
        <row r="2552">
          <cell r="D2552" t="str">
            <v>AIPL/BR/-2414-/1718</v>
          </cell>
          <cell r="E2552">
            <v>42990</v>
          </cell>
          <cell r="G2552">
            <v>2778</v>
          </cell>
        </row>
        <row r="2553">
          <cell r="D2553" t="str">
            <v>AIPL/BR/-3227-/1718</v>
          </cell>
          <cell r="E2553">
            <v>43048</v>
          </cell>
          <cell r="G2553">
            <v>13538</v>
          </cell>
        </row>
        <row r="2554">
          <cell r="D2554" t="str">
            <v>B/S/2059/1718</v>
          </cell>
          <cell r="E2554">
            <v>43109</v>
          </cell>
          <cell r="F2554">
            <v>2560.6</v>
          </cell>
          <cell r="H2554" t="str">
            <v>Sales</v>
          </cell>
        </row>
        <row r="2555">
          <cell r="D2555" t="str">
            <v>F/SR/434/1718</v>
          </cell>
          <cell r="E2555">
            <v>43125</v>
          </cell>
          <cell r="F2555">
            <v>7080</v>
          </cell>
          <cell r="H2555" t="str">
            <v>Service</v>
          </cell>
        </row>
        <row r="2556">
          <cell r="D2556" t="str">
            <v>F/SR/488/1718</v>
          </cell>
          <cell r="E2556">
            <v>43147</v>
          </cell>
          <cell r="F2556">
            <v>34810</v>
          </cell>
          <cell r="H2556" t="str">
            <v>Service</v>
          </cell>
        </row>
        <row r="2557">
          <cell r="D2557" t="str">
            <v>F/SR/528/1718</v>
          </cell>
          <cell r="E2557">
            <v>43179</v>
          </cell>
          <cell r="F2557">
            <v>37760</v>
          </cell>
          <cell r="H2557" t="str">
            <v>Service</v>
          </cell>
        </row>
        <row r="2558">
          <cell r="D2558" t="str">
            <v>F/SR/277/1819</v>
          </cell>
          <cell r="E2558">
            <v>43322</v>
          </cell>
          <cell r="F2558">
            <v>3540</v>
          </cell>
          <cell r="H2558" t="str">
            <v>Service</v>
          </cell>
        </row>
        <row r="2559">
          <cell r="D2559" t="str">
            <v>F/SR/278/1819</v>
          </cell>
          <cell r="E2559">
            <v>43322</v>
          </cell>
          <cell r="F2559">
            <v>10620</v>
          </cell>
          <cell r="H2559" t="str">
            <v>Service</v>
          </cell>
        </row>
        <row r="2560">
          <cell r="D2560" t="str">
            <v>F/SR/295/1819</v>
          </cell>
          <cell r="E2560">
            <v>43337</v>
          </cell>
          <cell r="F2560">
            <v>3540</v>
          </cell>
          <cell r="H2560" t="str">
            <v>Service</v>
          </cell>
        </row>
        <row r="2561">
          <cell r="D2561" t="str">
            <v>F/SR/337/1819</v>
          </cell>
          <cell r="E2561">
            <v>43361</v>
          </cell>
          <cell r="F2561">
            <v>5310</v>
          </cell>
          <cell r="H2561" t="str">
            <v>Service</v>
          </cell>
        </row>
        <row r="2562">
          <cell r="D2562" t="str">
            <v>Po No: SLT/AIPL-007A/2014-15</v>
          </cell>
          <cell r="E2562">
            <v>42361</v>
          </cell>
          <cell r="G2562">
            <v>13999</v>
          </cell>
        </row>
        <row r="2563">
          <cell r="D2563" t="str">
            <v>Po No: SLT/AIPL-003/2015-16</v>
          </cell>
          <cell r="E2563">
            <v>42443</v>
          </cell>
          <cell r="G2563">
            <v>23144</v>
          </cell>
        </row>
        <row r="2564">
          <cell r="D2564" t="str">
            <v>AIPL/BR/-3747-/1718</v>
          </cell>
          <cell r="E2564">
            <v>43082</v>
          </cell>
          <cell r="G2564">
            <v>34944</v>
          </cell>
        </row>
        <row r="2565">
          <cell r="D2565" t="str">
            <v>CH/SR/65/1819</v>
          </cell>
          <cell r="E2565">
            <v>43238</v>
          </cell>
          <cell r="F2565">
            <v>42480</v>
          </cell>
          <cell r="H2565" t="str">
            <v>Service</v>
          </cell>
        </row>
        <row r="2566">
          <cell r="D2566" t="str">
            <v>CH/SR/79/1819</v>
          </cell>
          <cell r="E2566">
            <v>43265</v>
          </cell>
          <cell r="F2566">
            <v>5310</v>
          </cell>
          <cell r="H2566" t="str">
            <v>Service</v>
          </cell>
        </row>
        <row r="2567">
          <cell r="D2567" t="str">
            <v>CH/SR/184/1819</v>
          </cell>
          <cell r="E2567">
            <v>43328</v>
          </cell>
          <cell r="F2567">
            <v>15635</v>
          </cell>
          <cell r="H2567" t="str">
            <v>Service</v>
          </cell>
        </row>
        <row r="2568">
          <cell r="D2568" t="str">
            <v>CH/SR/216/1819</v>
          </cell>
          <cell r="E2568">
            <v>43376</v>
          </cell>
          <cell r="F2568">
            <v>10620</v>
          </cell>
          <cell r="H2568" t="str">
            <v>Service</v>
          </cell>
        </row>
        <row r="2569">
          <cell r="D2569" t="str">
            <v>Stamp Duty</v>
          </cell>
          <cell r="E2569">
            <v>42283</v>
          </cell>
          <cell r="G2569">
            <v>14000</v>
          </cell>
        </row>
        <row r="2570">
          <cell r="D2570" t="str">
            <v>AIPL/TC/CEX/94/15-16</v>
          </cell>
          <cell r="E2570">
            <v>42390</v>
          </cell>
          <cell r="F2570">
            <v>28057</v>
          </cell>
          <cell r="H2570" t="str">
            <v>Machine</v>
          </cell>
        </row>
        <row r="2571">
          <cell r="D2571" t="str">
            <v>AIPL/TC/DN/71/15-16</v>
          </cell>
          <cell r="E2571">
            <v>42425</v>
          </cell>
          <cell r="F2571">
            <v>2500</v>
          </cell>
          <cell r="H2571" t="str">
            <v>Debit Note</v>
          </cell>
        </row>
        <row r="2572">
          <cell r="D2572" t="str">
            <v>AIPL/TC/RCT/1119/16-17</v>
          </cell>
          <cell r="E2572">
            <v>42545</v>
          </cell>
          <cell r="G2572">
            <v>2010</v>
          </cell>
        </row>
        <row r="2573">
          <cell r="D2573" t="str">
            <v>AIPL/BR/-5201-/1718</v>
          </cell>
          <cell r="E2573">
            <v>43166</v>
          </cell>
          <cell r="G2573">
            <v>39396</v>
          </cell>
        </row>
        <row r="2574">
          <cell r="D2574" t="str">
            <v>B/S/Mach/5/1819</v>
          </cell>
          <cell r="E2574">
            <v>43200</v>
          </cell>
          <cell r="F2574">
            <v>9362514</v>
          </cell>
          <cell r="H2574" t="str">
            <v>Machine</v>
          </cell>
        </row>
        <row r="2575">
          <cell r="D2575" t="str">
            <v>B/S/Mach/8/1819</v>
          </cell>
          <cell r="E2575">
            <v>43203</v>
          </cell>
          <cell r="F2575">
            <v>239268.6</v>
          </cell>
          <cell r="H2575" t="str">
            <v>Machine</v>
          </cell>
        </row>
        <row r="2576">
          <cell r="D2576" t="str">
            <v>B/S/173/1819</v>
          </cell>
          <cell r="E2576">
            <v>43207</v>
          </cell>
          <cell r="F2576">
            <v>232434.04</v>
          </cell>
          <cell r="H2576" t="str">
            <v>Sales</v>
          </cell>
        </row>
        <row r="2577">
          <cell r="D2577" t="str">
            <v>B/BR/-293-/1819</v>
          </cell>
          <cell r="E2577">
            <v>43207</v>
          </cell>
          <cell r="G2577">
            <v>193038</v>
          </cell>
        </row>
        <row r="2578">
          <cell r="D2578" t="str">
            <v>B/S/Mach/16/1819</v>
          </cell>
          <cell r="E2578">
            <v>43216</v>
          </cell>
          <cell r="F2578">
            <v>381938.86</v>
          </cell>
          <cell r="H2578" t="str">
            <v>Machine</v>
          </cell>
        </row>
        <row r="2579">
          <cell r="D2579" t="str">
            <v>B/S/Mach/18/1819</v>
          </cell>
          <cell r="E2579">
            <v>43228</v>
          </cell>
          <cell r="F2579">
            <v>86792.54</v>
          </cell>
          <cell r="H2579" t="str">
            <v>Machine</v>
          </cell>
        </row>
        <row r="2580">
          <cell r="D2580" t="str">
            <v>CH/SR/41/1819</v>
          </cell>
          <cell r="E2580">
            <v>43229</v>
          </cell>
          <cell r="F2580">
            <v>14160</v>
          </cell>
          <cell r="H2580" t="str">
            <v>Service</v>
          </cell>
        </row>
        <row r="2581">
          <cell r="D2581" t="str">
            <v>CH/SR/48/1819</v>
          </cell>
          <cell r="E2581">
            <v>43229</v>
          </cell>
          <cell r="F2581">
            <v>9440</v>
          </cell>
          <cell r="H2581" t="str">
            <v>Service</v>
          </cell>
        </row>
        <row r="2582">
          <cell r="D2582" t="str">
            <v>CH/SR/66/1819</v>
          </cell>
          <cell r="E2582">
            <v>43238</v>
          </cell>
          <cell r="F2582">
            <v>5310</v>
          </cell>
          <cell r="H2582" t="str">
            <v>Service</v>
          </cell>
        </row>
        <row r="2583">
          <cell r="D2583" t="str">
            <v>CH/SR/152/1819</v>
          </cell>
          <cell r="E2583">
            <v>43308</v>
          </cell>
          <cell r="F2583">
            <v>3540</v>
          </cell>
          <cell r="H2583" t="str">
            <v>Service</v>
          </cell>
        </row>
        <row r="2584">
          <cell r="D2584" t="str">
            <v>B/DN/-25-/1819</v>
          </cell>
          <cell r="E2584">
            <v>43326</v>
          </cell>
          <cell r="F2584">
            <v>48380</v>
          </cell>
          <cell r="H2584" t="str">
            <v>Debit Note</v>
          </cell>
        </row>
        <row r="2585">
          <cell r="D2585" t="str">
            <v>CH/SR/189/1819</v>
          </cell>
          <cell r="E2585">
            <v>43333</v>
          </cell>
          <cell r="F2585">
            <v>3540</v>
          </cell>
          <cell r="H2585" t="str">
            <v>Service</v>
          </cell>
        </row>
        <row r="2586">
          <cell r="D2586" t="str">
            <v>B/BR/-2761-/1819</v>
          </cell>
          <cell r="E2586">
            <v>43357</v>
          </cell>
          <cell r="G2586">
            <v>12994</v>
          </cell>
        </row>
        <row r="2587">
          <cell r="D2587" t="str">
            <v>AIPL/TC/1083/16-17</v>
          </cell>
          <cell r="E2587">
            <v>42601</v>
          </cell>
          <cell r="F2587">
            <v>17328</v>
          </cell>
          <cell r="H2587" t="str">
            <v>Sales</v>
          </cell>
        </row>
        <row r="2588">
          <cell r="D2588" t="str">
            <v>AIPL/P/96/1617</v>
          </cell>
          <cell r="E2588">
            <v>42607</v>
          </cell>
          <cell r="F2588">
            <v>3450</v>
          </cell>
          <cell r="H2588" t="str">
            <v>service</v>
          </cell>
        </row>
        <row r="2589">
          <cell r="D2589" t="str">
            <v>AIPL/TC/2040/16-17</v>
          </cell>
          <cell r="E2589">
            <v>42720</v>
          </cell>
          <cell r="F2589">
            <v>8739</v>
          </cell>
          <cell r="H2589" t="str">
            <v>Sales</v>
          </cell>
        </row>
        <row r="2590">
          <cell r="D2590" t="str">
            <v>AIPL/TC/2041/16-17</v>
          </cell>
          <cell r="E2590">
            <v>42720</v>
          </cell>
          <cell r="F2590">
            <v>119505</v>
          </cell>
          <cell r="H2590" t="str">
            <v>Sales</v>
          </cell>
        </row>
        <row r="2591">
          <cell r="D2591" t="str">
            <v>AIPL/TC/2045/16-17</v>
          </cell>
          <cell r="E2591">
            <v>42720</v>
          </cell>
          <cell r="F2591">
            <v>2781</v>
          </cell>
          <cell r="H2591" t="str">
            <v>Sales</v>
          </cell>
        </row>
        <row r="2592">
          <cell r="D2592" t="str">
            <v>AIPL/P/194/1617</v>
          </cell>
          <cell r="E2592">
            <v>42802</v>
          </cell>
          <cell r="F2592">
            <v>15238</v>
          </cell>
          <cell r="H2592" t="str">
            <v>service</v>
          </cell>
        </row>
        <row r="2593">
          <cell r="D2593" t="str">
            <v>AIPL/TC/135/1718</v>
          </cell>
          <cell r="E2593">
            <v>42846</v>
          </cell>
          <cell r="F2593">
            <v>689.72</v>
          </cell>
          <cell r="H2593" t="str">
            <v>Sales</v>
          </cell>
        </row>
        <row r="2594">
          <cell r="D2594" t="str">
            <v>AIPL/BR/-328-/1718</v>
          </cell>
          <cell r="E2594">
            <v>42849</v>
          </cell>
          <cell r="G2594">
            <v>32963</v>
          </cell>
        </row>
        <row r="2595">
          <cell r="D2595" t="str">
            <v>AIPL/TC/179/1718</v>
          </cell>
          <cell r="E2595">
            <v>42850</v>
          </cell>
          <cell r="F2595">
            <v>17321</v>
          </cell>
          <cell r="H2595" t="str">
            <v>Sales</v>
          </cell>
        </row>
        <row r="2596">
          <cell r="D2596" t="str">
            <v>AIPL/BR/-1730-/1718</v>
          </cell>
          <cell r="E2596">
            <v>42942</v>
          </cell>
          <cell r="G2596">
            <v>89772</v>
          </cell>
        </row>
        <row r="2597">
          <cell r="D2597" t="str">
            <v>B/S/227/1718</v>
          </cell>
          <cell r="E2597">
            <v>42950</v>
          </cell>
          <cell r="F2597">
            <v>66563.8</v>
          </cell>
          <cell r="H2597" t="str">
            <v>Sales</v>
          </cell>
        </row>
        <row r="2598">
          <cell r="D2598" t="str">
            <v>B/S/228/1718</v>
          </cell>
          <cell r="E2598">
            <v>42950</v>
          </cell>
          <cell r="F2598">
            <v>46327.98</v>
          </cell>
          <cell r="H2598" t="str">
            <v>Sales</v>
          </cell>
        </row>
        <row r="2599">
          <cell r="D2599" t="str">
            <v>B/S/499/1718</v>
          </cell>
          <cell r="E2599">
            <v>42975</v>
          </cell>
          <cell r="F2599">
            <v>293501.68</v>
          </cell>
          <cell r="H2599" t="str">
            <v>Sales</v>
          </cell>
        </row>
        <row r="2600">
          <cell r="D2600" t="str">
            <v>AIPL/BR/-3154-/1718</v>
          </cell>
          <cell r="E2600">
            <v>43042</v>
          </cell>
          <cell r="G2600">
            <v>10150.08</v>
          </cell>
        </row>
        <row r="2601">
          <cell r="D2601" t="str">
            <v>B/S/2099/1718</v>
          </cell>
          <cell r="E2601">
            <v>43112</v>
          </cell>
          <cell r="F2601">
            <v>39367.160000000003</v>
          </cell>
          <cell r="H2601" t="str">
            <v>Sales</v>
          </cell>
        </row>
        <row r="2602">
          <cell r="D2602" t="str">
            <v>B/S/2100/1718</v>
          </cell>
          <cell r="E2602">
            <v>43112</v>
          </cell>
          <cell r="F2602">
            <v>5715.92</v>
          </cell>
          <cell r="H2602" t="str">
            <v>Sales</v>
          </cell>
        </row>
        <row r="2603">
          <cell r="D2603" t="str">
            <v>P/SR/138/1718</v>
          </cell>
          <cell r="E2603">
            <v>43144</v>
          </cell>
          <cell r="F2603">
            <v>3540</v>
          </cell>
          <cell r="H2603" t="str">
            <v>Service</v>
          </cell>
        </row>
        <row r="2604">
          <cell r="D2604" t="str">
            <v>P/SR/144/1718</v>
          </cell>
          <cell r="E2604">
            <v>43144</v>
          </cell>
          <cell r="F2604">
            <v>70800</v>
          </cell>
          <cell r="H2604" t="str">
            <v>Service</v>
          </cell>
        </row>
        <row r="2605">
          <cell r="D2605" t="str">
            <v>P/SR/151/1718</v>
          </cell>
          <cell r="E2605">
            <v>43144</v>
          </cell>
          <cell r="F2605">
            <v>5310</v>
          </cell>
          <cell r="H2605" t="str">
            <v>Service</v>
          </cell>
        </row>
        <row r="2606">
          <cell r="D2606" t="str">
            <v>AIPL/BR/-5052-/1718</v>
          </cell>
          <cell r="E2606">
            <v>43159</v>
          </cell>
          <cell r="G2606">
            <v>287669.76000000001</v>
          </cell>
        </row>
        <row r="2607">
          <cell r="D2607" t="str">
            <v>B/S/2710/1718</v>
          </cell>
          <cell r="E2607">
            <v>43167</v>
          </cell>
          <cell r="F2607">
            <v>85112.22</v>
          </cell>
          <cell r="H2607" t="str">
            <v>Sales</v>
          </cell>
        </row>
        <row r="2608">
          <cell r="D2608" t="str">
            <v>B/SR/527/1718</v>
          </cell>
          <cell r="E2608">
            <v>43171</v>
          </cell>
          <cell r="F2608">
            <v>53100</v>
          </cell>
          <cell r="H2608" t="str">
            <v>Service</v>
          </cell>
        </row>
        <row r="2609">
          <cell r="D2609" t="str">
            <v>P/AMC/17/1718</v>
          </cell>
          <cell r="E2609">
            <v>43174</v>
          </cell>
          <cell r="F2609">
            <v>91600</v>
          </cell>
          <cell r="H2609" t="str">
            <v>Service</v>
          </cell>
        </row>
        <row r="2610">
          <cell r="D2610" t="str">
            <v>P/SR/198/1718</v>
          </cell>
          <cell r="E2610">
            <v>43185</v>
          </cell>
          <cell r="F2610">
            <v>3540</v>
          </cell>
          <cell r="H2610" t="str">
            <v>Service</v>
          </cell>
        </row>
        <row r="2611">
          <cell r="D2611" t="str">
            <v>B/S/2946/1718</v>
          </cell>
          <cell r="E2611">
            <v>43187</v>
          </cell>
          <cell r="F2611">
            <v>3342.06</v>
          </cell>
          <cell r="H2611" t="str">
            <v>Sales</v>
          </cell>
        </row>
        <row r="2612">
          <cell r="D2612" t="str">
            <v>P/SR/200/1718</v>
          </cell>
          <cell r="E2612">
            <v>43190</v>
          </cell>
          <cell r="F2612">
            <v>20355</v>
          </cell>
          <cell r="H2612" t="str">
            <v>Service</v>
          </cell>
        </row>
        <row r="2613">
          <cell r="D2613" t="str">
            <v>B/S/150/1819</v>
          </cell>
          <cell r="E2613">
            <v>43206</v>
          </cell>
          <cell r="F2613">
            <v>154636.64000000001</v>
          </cell>
          <cell r="H2613" t="str">
            <v>Sales</v>
          </cell>
        </row>
        <row r="2614">
          <cell r="D2614" t="str">
            <v>B/BR/-516-/1819</v>
          </cell>
          <cell r="E2614">
            <v>43220</v>
          </cell>
          <cell r="G2614">
            <v>134083.34</v>
          </cell>
        </row>
        <row r="2615">
          <cell r="D2615" t="str">
            <v>B/BR/-784-/1819</v>
          </cell>
          <cell r="E2615">
            <v>43238</v>
          </cell>
          <cell r="G2615">
            <v>145071.64000000001</v>
          </cell>
        </row>
        <row r="2616">
          <cell r="D2616" t="str">
            <v>P/SR/37/1819</v>
          </cell>
          <cell r="E2616">
            <v>43246</v>
          </cell>
          <cell r="F2616">
            <v>19470</v>
          </cell>
          <cell r="H2616" t="str">
            <v>Service</v>
          </cell>
        </row>
        <row r="2617">
          <cell r="D2617" t="str">
            <v>P/SR/43/1819</v>
          </cell>
          <cell r="E2617">
            <v>43250</v>
          </cell>
          <cell r="F2617">
            <v>73632</v>
          </cell>
          <cell r="H2617" t="str">
            <v>Service</v>
          </cell>
        </row>
        <row r="2618">
          <cell r="D2618" t="str">
            <v>B/BR/-1980-/1819</v>
          </cell>
          <cell r="E2618">
            <v>43311</v>
          </cell>
          <cell r="G2618">
            <v>39999.760000000002</v>
          </cell>
        </row>
        <row r="2619">
          <cell r="D2619" t="str">
            <v>H/SR/54/1819</v>
          </cell>
          <cell r="E2619">
            <v>43285</v>
          </cell>
          <cell r="F2619">
            <v>3540</v>
          </cell>
          <cell r="H2619" t="str">
            <v>Service</v>
          </cell>
        </row>
        <row r="2620">
          <cell r="D2620" t="str">
            <v>H/SR/95/1819</v>
          </cell>
          <cell r="E2620">
            <v>43376</v>
          </cell>
          <cell r="F2620">
            <v>3540</v>
          </cell>
          <cell r="H2620" t="str">
            <v>Service</v>
          </cell>
        </row>
        <row r="2621">
          <cell r="D2621" t="str">
            <v>Proforma 08092014</v>
          </cell>
          <cell r="E2621">
            <v>41899</v>
          </cell>
          <cell r="G2621">
            <v>21859</v>
          </cell>
        </row>
        <row r="2622">
          <cell r="D2622" t="str">
            <v>B/BR/-1159-/1819</v>
          </cell>
          <cell r="E2622">
            <v>43262</v>
          </cell>
          <cell r="G2622">
            <v>999.88</v>
          </cell>
        </row>
        <row r="2623">
          <cell r="D2623" t="str">
            <v>B/S/983/1819</v>
          </cell>
          <cell r="E2623">
            <v>43279</v>
          </cell>
          <cell r="F2623">
            <v>2965.34</v>
          </cell>
          <cell r="H2623" t="str">
            <v>Sales</v>
          </cell>
        </row>
        <row r="2624">
          <cell r="D2624">
            <v>592</v>
          </cell>
          <cell r="E2624">
            <v>41729</v>
          </cell>
          <cell r="G2624">
            <v>16545</v>
          </cell>
        </row>
        <row r="2625">
          <cell r="D2625" t="str">
            <v>AIPL/SS/TC/1531/13-14</v>
          </cell>
          <cell r="E2625">
            <v>41717</v>
          </cell>
          <cell r="F2625">
            <v>29816</v>
          </cell>
          <cell r="H2625" t="str">
            <v>Sales</v>
          </cell>
        </row>
        <row r="2626">
          <cell r="D2626" t="str">
            <v>Insurance</v>
          </cell>
          <cell r="E2626">
            <v>42754</v>
          </cell>
          <cell r="G2626">
            <v>962</v>
          </cell>
        </row>
        <row r="2627">
          <cell r="D2627" t="str">
            <v>B/BR/-2303-/1819</v>
          </cell>
          <cell r="E2627">
            <v>43330</v>
          </cell>
          <cell r="G2627">
            <v>60000</v>
          </cell>
        </row>
        <row r="2628">
          <cell r="D2628" t="str">
            <v>F/SR/321/1718</v>
          </cell>
          <cell r="E2628">
            <v>43066</v>
          </cell>
          <cell r="F2628">
            <v>3540</v>
          </cell>
          <cell r="H2628" t="str">
            <v>Service</v>
          </cell>
        </row>
        <row r="2629">
          <cell r="D2629" t="str">
            <v>Reco Diff</v>
          </cell>
          <cell r="E2629">
            <v>42794</v>
          </cell>
          <cell r="G2629">
            <v>1312</v>
          </cell>
        </row>
        <row r="2630">
          <cell r="D2630" t="str">
            <v>F/SR/121/1718</v>
          </cell>
          <cell r="E2630">
            <v>42985</v>
          </cell>
          <cell r="F2630">
            <v>43141.98</v>
          </cell>
          <cell r="H2630" t="str">
            <v>Service</v>
          </cell>
        </row>
        <row r="2631">
          <cell r="D2631" t="str">
            <v>B/S/1102/1718</v>
          </cell>
          <cell r="E2631">
            <v>43025</v>
          </cell>
          <cell r="F2631">
            <v>200.08</v>
          </cell>
          <cell r="H2631" t="str">
            <v>Sales</v>
          </cell>
        </row>
        <row r="2632">
          <cell r="D2632" t="str">
            <v>F/SR/146/1718</v>
          </cell>
          <cell r="E2632">
            <v>43038</v>
          </cell>
          <cell r="F2632">
            <v>42294.74</v>
          </cell>
          <cell r="H2632" t="str">
            <v>Service</v>
          </cell>
        </row>
        <row r="2633">
          <cell r="D2633" t="str">
            <v>AIPL/BR/-3425-/1718</v>
          </cell>
          <cell r="E2633">
            <v>43061</v>
          </cell>
          <cell r="G2633">
            <v>2795.4</v>
          </cell>
        </row>
        <row r="2634">
          <cell r="D2634" t="str">
            <v>F/SR/286/1718</v>
          </cell>
          <cell r="E2634">
            <v>43063</v>
          </cell>
          <cell r="F2634">
            <v>20758.560000000001</v>
          </cell>
          <cell r="H2634" t="str">
            <v>Service</v>
          </cell>
        </row>
        <row r="2635">
          <cell r="D2635" t="str">
            <v>F/SR/301/1718</v>
          </cell>
          <cell r="E2635">
            <v>43063</v>
          </cell>
          <cell r="F2635">
            <v>36816</v>
          </cell>
          <cell r="H2635" t="str">
            <v>Service</v>
          </cell>
        </row>
        <row r="2636">
          <cell r="D2636" t="str">
            <v>F/SR/302/1718</v>
          </cell>
          <cell r="E2636">
            <v>43063</v>
          </cell>
          <cell r="F2636">
            <v>41300</v>
          </cell>
          <cell r="H2636" t="str">
            <v>Service</v>
          </cell>
        </row>
        <row r="2637">
          <cell r="D2637" t="str">
            <v>AIPL/BR/-4050-/1718</v>
          </cell>
          <cell r="E2637">
            <v>43102</v>
          </cell>
          <cell r="G2637">
            <v>42402</v>
          </cell>
        </row>
        <row r="2638">
          <cell r="D2638" t="str">
            <v>AIPL/BR/-5014-/1718</v>
          </cell>
          <cell r="E2638">
            <v>43158</v>
          </cell>
          <cell r="G2638">
            <v>7447</v>
          </cell>
        </row>
        <row r="2639">
          <cell r="D2639" t="str">
            <v>AIPL/BR/-5051-/1718</v>
          </cell>
          <cell r="E2639">
            <v>43159</v>
          </cell>
          <cell r="G2639">
            <v>103844</v>
          </cell>
        </row>
        <row r="2640">
          <cell r="D2640" t="str">
            <v>B/S/2671/1718</v>
          </cell>
          <cell r="E2640">
            <v>43165</v>
          </cell>
          <cell r="F2640">
            <v>4069.48</v>
          </cell>
          <cell r="H2640" t="str">
            <v>Sales</v>
          </cell>
        </row>
        <row r="2641">
          <cell r="D2641" t="str">
            <v>F/SR/517/1718</v>
          </cell>
          <cell r="E2641">
            <v>43166</v>
          </cell>
          <cell r="F2641">
            <v>17700</v>
          </cell>
          <cell r="H2641" t="str">
            <v>Service</v>
          </cell>
        </row>
        <row r="2642">
          <cell r="D2642" t="str">
            <v>F/SR/541/1718</v>
          </cell>
          <cell r="E2642">
            <v>43185</v>
          </cell>
          <cell r="F2642">
            <v>18652.259999999998</v>
          </cell>
          <cell r="H2642" t="str">
            <v>Service</v>
          </cell>
        </row>
        <row r="2643">
          <cell r="D2643" t="str">
            <v>B/BR/-2004-/1819</v>
          </cell>
          <cell r="E2643">
            <v>43312</v>
          </cell>
          <cell r="G2643">
            <v>38025</v>
          </cell>
        </row>
        <row r="2644">
          <cell r="D2644" t="str">
            <v>AIPL/TC/DN/17/15-16</v>
          </cell>
          <cell r="E2644">
            <v>42194</v>
          </cell>
          <cell r="F2644">
            <v>941</v>
          </cell>
          <cell r="H2644" t="str">
            <v>Debit Note</v>
          </cell>
        </row>
        <row r="2645">
          <cell r="D2645" t="str">
            <v>Po No : 405715028081</v>
          </cell>
          <cell r="E2645">
            <v>42074</v>
          </cell>
          <cell r="G2645">
            <v>4559</v>
          </cell>
        </row>
        <row r="2646">
          <cell r="D2646" t="str">
            <v>849/14-15</v>
          </cell>
          <cell r="E2646">
            <v>42264</v>
          </cell>
          <cell r="G2646">
            <v>2759</v>
          </cell>
        </row>
        <row r="2647">
          <cell r="D2647" t="str">
            <v>2008/14-15</v>
          </cell>
          <cell r="E2647">
            <v>42375</v>
          </cell>
          <cell r="G2647">
            <v>2800</v>
          </cell>
        </row>
        <row r="2648">
          <cell r="D2648" t="str">
            <v>2344/14-15</v>
          </cell>
          <cell r="E2648">
            <v>42404</v>
          </cell>
          <cell r="G2648">
            <v>72</v>
          </cell>
        </row>
        <row r="2649">
          <cell r="D2649" t="str">
            <v>AIPL/TC/RCT/3236/16-17</v>
          </cell>
          <cell r="E2649">
            <v>42699</v>
          </cell>
          <cell r="G2649">
            <v>3626</v>
          </cell>
        </row>
        <row r="2650">
          <cell r="D2650" t="str">
            <v>AIPL/B/585/1617</v>
          </cell>
          <cell r="E2650">
            <v>42780</v>
          </cell>
          <cell r="F2650">
            <v>907</v>
          </cell>
          <cell r="H2650" t="str">
            <v>Service</v>
          </cell>
        </row>
        <row r="2651">
          <cell r="D2651" t="str">
            <v>B/SR/529/1718</v>
          </cell>
          <cell r="E2651">
            <v>43171</v>
          </cell>
          <cell r="F2651">
            <v>16520</v>
          </cell>
          <cell r="H2651" t="str">
            <v>Service</v>
          </cell>
        </row>
        <row r="2652">
          <cell r="D2652" t="str">
            <v>B/S/2116/1819</v>
          </cell>
          <cell r="E2652">
            <v>43374</v>
          </cell>
          <cell r="F2652">
            <v>31695.98</v>
          </cell>
          <cell r="H2652" t="str">
            <v>Sales</v>
          </cell>
        </row>
        <row r="2653">
          <cell r="D2653" t="str">
            <v>P/SR/34/1819</v>
          </cell>
          <cell r="E2653">
            <v>43236</v>
          </cell>
          <cell r="F2653">
            <v>7080</v>
          </cell>
          <cell r="H2653" t="str">
            <v>Service</v>
          </cell>
        </row>
        <row r="2654">
          <cell r="D2654" t="str">
            <v>AIPL/DN/-26-/1718</v>
          </cell>
          <cell r="E2654">
            <v>43008</v>
          </cell>
          <cell r="F2654">
            <v>1377</v>
          </cell>
          <cell r="H2654" t="str">
            <v>Debit Note</v>
          </cell>
        </row>
        <row r="2655">
          <cell r="D2655" t="str">
            <v>AIPL/BR/-3423-/1718</v>
          </cell>
          <cell r="E2655">
            <v>43061</v>
          </cell>
          <cell r="G2655">
            <v>84883</v>
          </cell>
        </row>
        <row r="2656">
          <cell r="D2656" t="str">
            <v>AIPL/M/199/1617</v>
          </cell>
          <cell r="E2656">
            <v>42760</v>
          </cell>
          <cell r="F2656">
            <v>10350</v>
          </cell>
          <cell r="H2656" t="str">
            <v>Service</v>
          </cell>
        </row>
        <row r="2657">
          <cell r="D2657" t="str">
            <v>AIPL/M/224/1617</v>
          </cell>
          <cell r="E2657">
            <v>42802</v>
          </cell>
          <cell r="F2657">
            <v>3450</v>
          </cell>
          <cell r="H2657" t="str">
            <v>Service</v>
          </cell>
        </row>
        <row r="2658">
          <cell r="D2658" t="str">
            <v>AIPL/M/246/1617</v>
          </cell>
          <cell r="E2658">
            <v>42825</v>
          </cell>
          <cell r="F2658">
            <v>12075</v>
          </cell>
          <cell r="H2658" t="str">
            <v>Service</v>
          </cell>
        </row>
        <row r="2659">
          <cell r="D2659" t="str">
            <v>AIPL/M/254/1617</v>
          </cell>
          <cell r="E2659">
            <v>42825</v>
          </cell>
          <cell r="F2659">
            <v>5175</v>
          </cell>
          <cell r="H2659" t="str">
            <v>Service</v>
          </cell>
        </row>
        <row r="2660">
          <cell r="D2660">
            <v>1880</v>
          </cell>
          <cell r="E2660">
            <v>41729</v>
          </cell>
          <cell r="G2660">
            <v>46502</v>
          </cell>
        </row>
        <row r="2661">
          <cell r="D2661" t="str">
            <v>1596/14-15</v>
          </cell>
          <cell r="E2661">
            <v>41990</v>
          </cell>
          <cell r="G2661">
            <v>13765</v>
          </cell>
        </row>
        <row r="2662">
          <cell r="D2662" t="str">
            <v>Exces Credit</v>
          </cell>
          <cell r="E2662">
            <v>42516</v>
          </cell>
          <cell r="G2662">
            <v>10726</v>
          </cell>
        </row>
        <row r="2663">
          <cell r="D2663" t="str">
            <v>B/SR/557/1718</v>
          </cell>
          <cell r="E2663">
            <v>43180</v>
          </cell>
          <cell r="F2663">
            <v>21240</v>
          </cell>
          <cell r="H2663" t="str">
            <v>Service</v>
          </cell>
        </row>
        <row r="2664">
          <cell r="D2664" t="str">
            <v>B/SR/118/1819</v>
          </cell>
          <cell r="E2664">
            <v>43230</v>
          </cell>
          <cell r="F2664">
            <v>3540</v>
          </cell>
          <cell r="H2664" t="str">
            <v>Service</v>
          </cell>
        </row>
        <row r="2665">
          <cell r="D2665" t="str">
            <v>B/HSS/2/1819</v>
          </cell>
          <cell r="E2665">
            <v>43277</v>
          </cell>
          <cell r="F2665">
            <v>28914750</v>
          </cell>
          <cell r="H2665" t="str">
            <v>Machine</v>
          </cell>
        </row>
        <row r="2666">
          <cell r="D2666" t="str">
            <v>B/HSS/1/1819</v>
          </cell>
          <cell r="E2666">
            <v>43277</v>
          </cell>
          <cell r="F2666">
            <v>8165355</v>
          </cell>
          <cell r="H2666" t="str">
            <v>Machine</v>
          </cell>
        </row>
        <row r="2667">
          <cell r="D2667" t="str">
            <v>B/SR/258/1819</v>
          </cell>
          <cell r="E2667">
            <v>43300</v>
          </cell>
          <cell r="F2667">
            <v>5900</v>
          </cell>
          <cell r="H2667" t="str">
            <v>Service</v>
          </cell>
        </row>
        <row r="2668">
          <cell r="D2668" t="str">
            <v>B/SR/266/1819</v>
          </cell>
          <cell r="E2668">
            <v>43301</v>
          </cell>
          <cell r="F2668">
            <v>5900</v>
          </cell>
          <cell r="H2668" t="str">
            <v>Service</v>
          </cell>
        </row>
        <row r="2669">
          <cell r="D2669" t="str">
            <v>B/SR/270/1819</v>
          </cell>
          <cell r="E2669">
            <v>43305</v>
          </cell>
          <cell r="F2669">
            <v>8850</v>
          </cell>
          <cell r="H2669" t="str">
            <v>Service</v>
          </cell>
        </row>
        <row r="2670">
          <cell r="D2670" t="str">
            <v>B/SR/344/1819</v>
          </cell>
          <cell r="E2670">
            <v>43349</v>
          </cell>
          <cell r="F2670">
            <v>10620</v>
          </cell>
          <cell r="H2670" t="str">
            <v>Service</v>
          </cell>
        </row>
        <row r="2671">
          <cell r="D2671" t="str">
            <v>B/BR/-2920-/1819</v>
          </cell>
          <cell r="E2671">
            <v>43368</v>
          </cell>
          <cell r="G2671">
            <v>75.3</v>
          </cell>
        </row>
        <row r="2672">
          <cell r="D2672" t="str">
            <v>M/SR/102/1718</v>
          </cell>
          <cell r="E2672">
            <v>43088</v>
          </cell>
          <cell r="F2672">
            <v>21240</v>
          </cell>
          <cell r="H2672" t="str">
            <v>Service</v>
          </cell>
        </row>
        <row r="2673">
          <cell r="D2673" t="str">
            <v>M/SR/103/1718</v>
          </cell>
          <cell r="E2673">
            <v>43088</v>
          </cell>
          <cell r="F2673">
            <v>21240</v>
          </cell>
          <cell r="H2673" t="str">
            <v>Service</v>
          </cell>
        </row>
        <row r="2674">
          <cell r="D2674" t="str">
            <v>M/SR/139/1718</v>
          </cell>
          <cell r="E2674">
            <v>43095</v>
          </cell>
          <cell r="F2674">
            <v>12390</v>
          </cell>
          <cell r="H2674" t="str">
            <v>Service</v>
          </cell>
        </row>
        <row r="2675">
          <cell r="D2675" t="str">
            <v>AIPL/BR/-4041-/1718</v>
          </cell>
          <cell r="E2675">
            <v>43101</v>
          </cell>
          <cell r="G2675">
            <v>48024</v>
          </cell>
        </row>
        <row r="2676">
          <cell r="D2676" t="str">
            <v>M/SR/154/1718</v>
          </cell>
          <cell r="E2676">
            <v>43125</v>
          </cell>
          <cell r="F2676">
            <v>12390</v>
          </cell>
          <cell r="H2676" t="str">
            <v>Service</v>
          </cell>
        </row>
        <row r="2677">
          <cell r="D2677" t="str">
            <v>B/SR/177/1819</v>
          </cell>
          <cell r="E2677">
            <v>43264</v>
          </cell>
          <cell r="F2677">
            <v>5310</v>
          </cell>
          <cell r="H2677" t="str">
            <v>Service</v>
          </cell>
        </row>
        <row r="2678">
          <cell r="D2678" t="str">
            <v>B/SR/217/1819</v>
          </cell>
          <cell r="E2678">
            <v>43284</v>
          </cell>
          <cell r="F2678">
            <v>5310</v>
          </cell>
          <cell r="H2678" t="str">
            <v>Service</v>
          </cell>
        </row>
        <row r="2679">
          <cell r="D2679" t="str">
            <v>Po No:SEPL/RGP/PO/09</v>
          </cell>
          <cell r="E2679">
            <v>42138</v>
          </cell>
          <cell r="G2679">
            <v>11348</v>
          </cell>
        </row>
        <row r="2680">
          <cell r="D2680" t="str">
            <v>B/BR/-329-/1819</v>
          </cell>
          <cell r="E2680">
            <v>43208</v>
          </cell>
          <cell r="G2680">
            <v>27759</v>
          </cell>
        </row>
        <row r="2681">
          <cell r="D2681" t="str">
            <v>Sr-4-1819</v>
          </cell>
          <cell r="E2681">
            <v>43230</v>
          </cell>
          <cell r="G2681">
            <v>3936.48</v>
          </cell>
        </row>
        <row r="2682">
          <cell r="D2682" t="str">
            <v>B/S/414/1819</v>
          </cell>
          <cell r="E2682">
            <v>43231</v>
          </cell>
          <cell r="F2682">
            <v>31694.799999999999</v>
          </cell>
          <cell r="H2682" t="str">
            <v>Sales</v>
          </cell>
        </row>
        <row r="2683">
          <cell r="D2683" t="str">
            <v>F/SR/321/1819</v>
          </cell>
          <cell r="E2683">
            <v>43337</v>
          </cell>
          <cell r="F2683">
            <v>72570</v>
          </cell>
          <cell r="H2683" t="str">
            <v>Service</v>
          </cell>
        </row>
        <row r="2684">
          <cell r="D2684" t="str">
            <v>B/BR/-2583-/1819</v>
          </cell>
          <cell r="E2684">
            <v>43347</v>
          </cell>
          <cell r="G2684">
            <v>196247</v>
          </cell>
        </row>
        <row r="2685">
          <cell r="D2685" t="str">
            <v>AIPL/SS/TC/0487/15-16 C FORM Q1</v>
          </cell>
          <cell r="E2685">
            <v>42160</v>
          </cell>
          <cell r="G2685">
            <v>2625</v>
          </cell>
        </row>
        <row r="2686">
          <cell r="D2686" t="str">
            <v>AIPL/P/53/1617</v>
          </cell>
          <cell r="E2686">
            <v>42530</v>
          </cell>
          <cell r="F2686">
            <v>29325</v>
          </cell>
          <cell r="H2686" t="str">
            <v>service</v>
          </cell>
        </row>
        <row r="2687">
          <cell r="D2687" t="str">
            <v>AIPL/P/54/1617</v>
          </cell>
          <cell r="E2687">
            <v>42530</v>
          </cell>
          <cell r="F2687">
            <v>13800</v>
          </cell>
          <cell r="H2687" t="str">
            <v>service</v>
          </cell>
        </row>
        <row r="2688">
          <cell r="D2688" t="str">
            <v>Available Credit</v>
          </cell>
          <cell r="E2688">
            <v>42611</v>
          </cell>
          <cell r="G2688">
            <v>12158</v>
          </cell>
        </row>
        <row r="2689">
          <cell r="D2689" t="str">
            <v>B/SR/187/1819</v>
          </cell>
          <cell r="E2689">
            <v>43264</v>
          </cell>
          <cell r="F2689">
            <v>3540</v>
          </cell>
          <cell r="H2689" t="str">
            <v>Service</v>
          </cell>
        </row>
        <row r="2690">
          <cell r="D2690" t="str">
            <v>B/SR/247/1819</v>
          </cell>
          <cell r="E2690">
            <v>43290</v>
          </cell>
          <cell r="F2690">
            <v>5310</v>
          </cell>
          <cell r="H2690" t="str">
            <v>Service</v>
          </cell>
        </row>
        <row r="2691">
          <cell r="D2691" t="str">
            <v>B/BR/-2468-/1819</v>
          </cell>
          <cell r="E2691">
            <v>43341</v>
          </cell>
          <cell r="G2691">
            <v>21</v>
          </cell>
        </row>
        <row r="2692">
          <cell r="D2692" t="str">
            <v>Po No. 00245</v>
          </cell>
          <cell r="E2692">
            <v>41878</v>
          </cell>
          <cell r="G2692">
            <v>5177</v>
          </cell>
        </row>
        <row r="2693">
          <cell r="D2693" t="str">
            <v>AIPL/TC/RCT/4978/16-17</v>
          </cell>
          <cell r="E2693">
            <v>42811</v>
          </cell>
          <cell r="G2693">
            <v>6900</v>
          </cell>
        </row>
        <row r="2694">
          <cell r="D2694" t="str">
            <v>F/SR/27/1718</v>
          </cell>
          <cell r="E2694">
            <v>42970</v>
          </cell>
          <cell r="F2694">
            <v>7080</v>
          </cell>
          <cell r="H2694" t="str">
            <v>Service</v>
          </cell>
        </row>
        <row r="2695">
          <cell r="D2695" t="str">
            <v>AIPL/BR/-5087-/1718</v>
          </cell>
          <cell r="E2695">
            <v>43160</v>
          </cell>
          <cell r="G2695">
            <v>45956.56</v>
          </cell>
        </row>
        <row r="2696">
          <cell r="D2696" t="str">
            <v>F/SR/515/1718</v>
          </cell>
          <cell r="E2696">
            <v>43164</v>
          </cell>
          <cell r="F2696">
            <v>14160</v>
          </cell>
          <cell r="H2696" t="str">
            <v>Service</v>
          </cell>
        </row>
        <row r="2697">
          <cell r="D2697" t="str">
            <v>F/SR/76/1819</v>
          </cell>
          <cell r="E2697">
            <v>43230</v>
          </cell>
          <cell r="F2697">
            <v>14160</v>
          </cell>
          <cell r="H2697" t="str">
            <v>Service</v>
          </cell>
        </row>
        <row r="2698">
          <cell r="D2698" t="str">
            <v>AIPL/P/94/1617</v>
          </cell>
          <cell r="E2698">
            <v>42607</v>
          </cell>
          <cell r="F2698">
            <v>5175</v>
          </cell>
          <cell r="H2698" t="str">
            <v>service</v>
          </cell>
        </row>
        <row r="2699">
          <cell r="D2699" t="str">
            <v>AIPL/P/123/1617</v>
          </cell>
          <cell r="E2699">
            <v>42678</v>
          </cell>
          <cell r="F2699">
            <v>10350</v>
          </cell>
          <cell r="H2699" t="str">
            <v>service</v>
          </cell>
        </row>
        <row r="2700">
          <cell r="D2700" t="str">
            <v>AIPL/TC/2491/16-17 C-Form Q41617</v>
          </cell>
          <cell r="E2700">
            <v>42772</v>
          </cell>
          <cell r="G2700">
            <v>2201</v>
          </cell>
        </row>
        <row r="2701">
          <cell r="D2701" t="str">
            <v>AIPL/P/189/1617</v>
          </cell>
          <cell r="E2701">
            <v>42782</v>
          </cell>
          <cell r="F2701">
            <v>5175</v>
          </cell>
          <cell r="H2701" t="str">
            <v>service</v>
          </cell>
        </row>
        <row r="2702">
          <cell r="D2702" t="str">
            <v>AIPL/Ser/740/1718</v>
          </cell>
          <cell r="E2702">
            <v>42914</v>
          </cell>
          <cell r="F2702">
            <v>9660</v>
          </cell>
          <cell r="H2702" t="str">
            <v>Service</v>
          </cell>
        </row>
        <row r="2703">
          <cell r="D2703" t="str">
            <v>AIPL/D/481/1617</v>
          </cell>
          <cell r="E2703">
            <v>42811</v>
          </cell>
          <cell r="F2703">
            <v>1154</v>
          </cell>
          <cell r="H2703" t="str">
            <v>Service</v>
          </cell>
        </row>
        <row r="2704">
          <cell r="D2704" t="str">
            <v>AIPL/BR/-3023-/1718</v>
          </cell>
          <cell r="E2704">
            <v>43035</v>
          </cell>
          <cell r="G2704">
            <v>94.12</v>
          </cell>
        </row>
        <row r="2705">
          <cell r="D2705" t="str">
            <v>F/SR/208/1718</v>
          </cell>
          <cell r="E2705">
            <v>43061</v>
          </cell>
          <cell r="F2705">
            <v>3540</v>
          </cell>
          <cell r="H2705" t="str">
            <v>Service</v>
          </cell>
        </row>
        <row r="2706">
          <cell r="D2706" t="str">
            <v>P/SR/184/1718</v>
          </cell>
          <cell r="E2706">
            <v>43174</v>
          </cell>
          <cell r="F2706">
            <v>2189</v>
          </cell>
          <cell r="H2706" t="str">
            <v>Service</v>
          </cell>
        </row>
        <row r="2707">
          <cell r="D2707" t="str">
            <v>B/S/1654/1819</v>
          </cell>
          <cell r="E2707">
            <v>43340</v>
          </cell>
          <cell r="F2707">
            <v>5406.76</v>
          </cell>
          <cell r="H2707" t="str">
            <v>Sales</v>
          </cell>
        </row>
        <row r="2708">
          <cell r="D2708" t="str">
            <v>AIPL/TC/RCT/4005/16-17</v>
          </cell>
          <cell r="E2708">
            <v>42745</v>
          </cell>
          <cell r="G2708">
            <v>8070</v>
          </cell>
        </row>
        <row r="2709">
          <cell r="D2709" t="str">
            <v>B/S/346/1718</v>
          </cell>
          <cell r="E2709">
            <v>42963</v>
          </cell>
          <cell r="F2709">
            <v>6554.88</v>
          </cell>
          <cell r="H2709" t="str">
            <v>Sales</v>
          </cell>
        </row>
        <row r="2710">
          <cell r="D2710" t="str">
            <v>AIPL/TC/CO/0901/15-16- C Form 3Q</v>
          </cell>
          <cell r="E2710">
            <v>42306</v>
          </cell>
          <cell r="G2710">
            <v>728</v>
          </cell>
        </row>
        <row r="2711">
          <cell r="D2711" t="str">
            <v>Po No: 47, dt 13.01.16</v>
          </cell>
          <cell r="E2711">
            <v>42382</v>
          </cell>
          <cell r="G2711">
            <v>347072</v>
          </cell>
        </row>
        <row r="2712">
          <cell r="D2712" t="str">
            <v>AIPL/BR/-3630-/1718</v>
          </cell>
          <cell r="E2712">
            <v>43074</v>
          </cell>
          <cell r="G2712">
            <v>2420</v>
          </cell>
        </row>
        <row r="2713">
          <cell r="D2713" t="str">
            <v>B/S/2552/1718</v>
          </cell>
          <cell r="E2713">
            <v>43154</v>
          </cell>
          <cell r="F2713">
            <v>29.48</v>
          </cell>
          <cell r="H2713" t="str">
            <v>Sales</v>
          </cell>
        </row>
        <row r="2714">
          <cell r="D2714" t="str">
            <v>AIPL/TC/184/16-17- C Form 1Q</v>
          </cell>
          <cell r="E2714">
            <v>42487</v>
          </cell>
          <cell r="G2714">
            <v>56864</v>
          </cell>
        </row>
        <row r="2715">
          <cell r="D2715" t="str">
            <v>Po No: 16-17/SLPL/Po/Amada-03</v>
          </cell>
          <cell r="E2715">
            <v>42592</v>
          </cell>
          <cell r="G2715">
            <v>4520</v>
          </cell>
        </row>
        <row r="2716">
          <cell r="D2716" t="str">
            <v>V/SR/97/1718</v>
          </cell>
          <cell r="E2716">
            <v>43076</v>
          </cell>
          <cell r="F2716">
            <v>7080</v>
          </cell>
          <cell r="H2716" t="str">
            <v>Service</v>
          </cell>
        </row>
        <row r="2717">
          <cell r="D2717" t="str">
            <v>V/SR/138/1718</v>
          </cell>
          <cell r="E2717">
            <v>43117</v>
          </cell>
          <cell r="F2717">
            <v>40710</v>
          </cell>
          <cell r="H2717" t="str">
            <v>Service</v>
          </cell>
        </row>
        <row r="2718">
          <cell r="D2718" t="str">
            <v>V/SR/140/1718</v>
          </cell>
          <cell r="E2718">
            <v>43117</v>
          </cell>
          <cell r="F2718">
            <v>3540</v>
          </cell>
          <cell r="H2718" t="str">
            <v>Service</v>
          </cell>
        </row>
        <row r="2719">
          <cell r="D2719" t="str">
            <v>V/SR/146/1718</v>
          </cell>
          <cell r="E2719">
            <v>43117</v>
          </cell>
          <cell r="F2719">
            <v>3540</v>
          </cell>
          <cell r="H2719" t="str">
            <v>Service</v>
          </cell>
        </row>
        <row r="2720">
          <cell r="D2720" t="str">
            <v>APIL/SS/TC/0133/12-13</v>
          </cell>
          <cell r="E2720">
            <v>41729</v>
          </cell>
          <cell r="F2720">
            <v>37699</v>
          </cell>
          <cell r="H2720" t="str">
            <v>sales</v>
          </cell>
        </row>
        <row r="2721">
          <cell r="D2721" t="str">
            <v>Po No SHI/11-12/302</v>
          </cell>
          <cell r="E2721">
            <v>41729</v>
          </cell>
          <cell r="G2721">
            <v>2950.79</v>
          </cell>
        </row>
        <row r="2722">
          <cell r="D2722" t="str">
            <v>SHI/12-13/034</v>
          </cell>
          <cell r="E2722">
            <v>41729</v>
          </cell>
          <cell r="G2722">
            <v>4099</v>
          </cell>
        </row>
        <row r="2723">
          <cell r="D2723" t="str">
            <v>P.I No-AIPL/DL/PI/15-16/0647</v>
          </cell>
          <cell r="E2723">
            <v>42611</v>
          </cell>
          <cell r="G2723">
            <v>198</v>
          </cell>
        </row>
        <row r="2724">
          <cell r="D2724" t="str">
            <v>B/BR/-1974-/1819</v>
          </cell>
          <cell r="E2724">
            <v>43311</v>
          </cell>
          <cell r="G2724">
            <v>6530</v>
          </cell>
        </row>
        <row r="2725">
          <cell r="D2725" t="str">
            <v>F/SR/250/1819</v>
          </cell>
          <cell r="E2725">
            <v>43322</v>
          </cell>
          <cell r="F2725">
            <v>8850</v>
          </cell>
          <cell r="H2725" t="str">
            <v>Service</v>
          </cell>
        </row>
        <row r="2726">
          <cell r="D2726" t="str">
            <v>F/SR/302/1819</v>
          </cell>
          <cell r="E2726">
            <v>43337</v>
          </cell>
          <cell r="F2726">
            <v>10620</v>
          </cell>
          <cell r="H2726" t="str">
            <v>Service</v>
          </cell>
        </row>
        <row r="2727">
          <cell r="D2727" t="str">
            <v>F/SR/307/1819</v>
          </cell>
          <cell r="E2727">
            <v>43337</v>
          </cell>
          <cell r="F2727">
            <v>8850</v>
          </cell>
          <cell r="H2727" t="str">
            <v>Service</v>
          </cell>
        </row>
        <row r="2728">
          <cell r="D2728" t="str">
            <v>AIPL/P/18/1516</v>
          </cell>
          <cell r="E2728">
            <v>42129</v>
          </cell>
          <cell r="F2728">
            <v>5618</v>
          </cell>
          <cell r="H2728" t="str">
            <v>service</v>
          </cell>
        </row>
        <row r="2729">
          <cell r="D2729" t="str">
            <v>AIPL/M/28/1516</v>
          </cell>
          <cell r="E2729">
            <v>42154</v>
          </cell>
          <cell r="F2729">
            <v>2809</v>
          </cell>
          <cell r="H2729" t="str">
            <v>Service</v>
          </cell>
        </row>
        <row r="2730">
          <cell r="D2730" t="str">
            <v>AIPL/P/41/1516</v>
          </cell>
          <cell r="E2730">
            <v>42154</v>
          </cell>
          <cell r="F2730">
            <v>5618</v>
          </cell>
          <cell r="H2730" t="str">
            <v>service</v>
          </cell>
        </row>
        <row r="2731">
          <cell r="D2731" t="str">
            <v>AIPL/M/24/1617</v>
          </cell>
          <cell r="E2731">
            <v>42516</v>
          </cell>
          <cell r="F2731">
            <v>6870</v>
          </cell>
          <cell r="H2731" t="str">
            <v>Service</v>
          </cell>
        </row>
        <row r="2732">
          <cell r="D2732" t="str">
            <v>Credit Avialable</v>
          </cell>
          <cell r="E2732">
            <v>42516</v>
          </cell>
          <cell r="G2732">
            <v>71</v>
          </cell>
        </row>
        <row r="2733">
          <cell r="D2733" t="str">
            <v>AIPL/TC/1290/16-17 C-From Q2 1617</v>
          </cell>
          <cell r="E2733">
            <v>42629</v>
          </cell>
          <cell r="G2733">
            <v>1157</v>
          </cell>
        </row>
        <row r="2734">
          <cell r="D2734" t="str">
            <v>V/SR/5/1718</v>
          </cell>
          <cell r="E2734">
            <v>42985</v>
          </cell>
          <cell r="F2734">
            <v>14160</v>
          </cell>
          <cell r="H2734" t="str">
            <v>Service</v>
          </cell>
        </row>
        <row r="2735">
          <cell r="D2735" t="str">
            <v>V/SR/33/1718</v>
          </cell>
          <cell r="E2735">
            <v>43008</v>
          </cell>
          <cell r="F2735">
            <v>10620</v>
          </cell>
          <cell r="H2735" t="str">
            <v>Service</v>
          </cell>
        </row>
        <row r="2736">
          <cell r="D2736" t="str">
            <v>V/SR/83/1718</v>
          </cell>
          <cell r="E2736">
            <v>43077</v>
          </cell>
          <cell r="F2736">
            <v>3540</v>
          </cell>
          <cell r="H2736" t="str">
            <v>Service</v>
          </cell>
        </row>
        <row r="2737">
          <cell r="D2737" t="str">
            <v>AIPL/BR/-4043-/1718</v>
          </cell>
          <cell r="E2737">
            <v>43101</v>
          </cell>
          <cell r="G2737">
            <v>3570.28</v>
          </cell>
        </row>
        <row r="2738">
          <cell r="D2738" t="str">
            <v>V/SR/51/1819</v>
          </cell>
          <cell r="E2738">
            <v>43271</v>
          </cell>
          <cell r="F2738">
            <v>6195</v>
          </cell>
          <cell r="H2738" t="str">
            <v>Service</v>
          </cell>
        </row>
        <row r="2739">
          <cell r="D2739" t="str">
            <v>V/SR/130/1718</v>
          </cell>
          <cell r="E2739">
            <v>43112</v>
          </cell>
          <cell r="F2739">
            <v>14160</v>
          </cell>
          <cell r="H2739" t="str">
            <v>Service</v>
          </cell>
        </row>
        <row r="2740">
          <cell r="D2740" t="str">
            <v>2845/15-16</v>
          </cell>
          <cell r="E2740">
            <v>42335</v>
          </cell>
          <cell r="G2740">
            <v>2810</v>
          </cell>
        </row>
        <row r="2741">
          <cell r="D2741" t="str">
            <v>P/SR/110/1819</v>
          </cell>
          <cell r="E2741">
            <v>43364</v>
          </cell>
          <cell r="F2741">
            <v>7080</v>
          </cell>
          <cell r="H2741" t="str">
            <v>Service</v>
          </cell>
        </row>
        <row r="2742">
          <cell r="D2742" t="str">
            <v>AIPL/SS/TC/1088/13-14 C-Form Q3 13-14</v>
          </cell>
          <cell r="E2742">
            <v>42241</v>
          </cell>
          <cell r="G2742">
            <v>1785</v>
          </cell>
        </row>
        <row r="2743">
          <cell r="D2743" t="str">
            <v>AIPL/TC/1453/16-17 C-Form Q3 1617</v>
          </cell>
          <cell r="E2743">
            <v>42650</v>
          </cell>
          <cell r="G2743">
            <v>2123</v>
          </cell>
        </row>
        <row r="2744">
          <cell r="D2744" t="str">
            <v>AIPL/TC/JV/4614/16-17</v>
          </cell>
          <cell r="E2744">
            <v>42720</v>
          </cell>
          <cell r="G2744">
            <v>42330</v>
          </cell>
        </row>
        <row r="2745">
          <cell r="D2745" t="str">
            <v>P.O NO: 065/SLFPL/16-17</v>
          </cell>
          <cell r="E2745">
            <v>42798</v>
          </cell>
          <cell r="G2745">
            <v>70</v>
          </cell>
        </row>
        <row r="2746">
          <cell r="D2746" t="str">
            <v>AIPL/TC/2782/16-17 C-Form Q4 1617</v>
          </cell>
          <cell r="E2746">
            <v>42800</v>
          </cell>
          <cell r="G2746">
            <v>3432</v>
          </cell>
        </row>
        <row r="2747">
          <cell r="D2747" t="str">
            <v>AIPL/BR/-94-/1718</v>
          </cell>
          <cell r="E2747">
            <v>42831</v>
          </cell>
          <cell r="G2747">
            <v>100000</v>
          </cell>
        </row>
        <row r="2748">
          <cell r="D2748" t="str">
            <v>AIPL/BR/-404-/1718</v>
          </cell>
          <cell r="E2748">
            <v>42853</v>
          </cell>
          <cell r="G2748">
            <v>133623</v>
          </cell>
        </row>
        <row r="2749">
          <cell r="D2749" t="str">
            <v>V/SR/82/1718</v>
          </cell>
          <cell r="E2749">
            <v>43076</v>
          </cell>
          <cell r="F2749">
            <v>14160</v>
          </cell>
          <cell r="H2749" t="str">
            <v>Service</v>
          </cell>
        </row>
        <row r="2750">
          <cell r="D2750" t="str">
            <v>V/SR/144/1718</v>
          </cell>
          <cell r="E2750">
            <v>43117</v>
          </cell>
          <cell r="F2750">
            <v>3540</v>
          </cell>
          <cell r="H2750" t="str">
            <v>Service</v>
          </cell>
        </row>
        <row r="2751">
          <cell r="D2751" t="str">
            <v>V/SR/188/1718</v>
          </cell>
          <cell r="E2751">
            <v>43168</v>
          </cell>
          <cell r="F2751">
            <v>59590</v>
          </cell>
          <cell r="H2751" t="str">
            <v>Service</v>
          </cell>
        </row>
        <row r="2752">
          <cell r="D2752" t="str">
            <v>V/SR/13/1819</v>
          </cell>
          <cell r="E2752">
            <v>43229</v>
          </cell>
          <cell r="F2752">
            <v>5310</v>
          </cell>
          <cell r="H2752" t="str">
            <v>Service</v>
          </cell>
        </row>
        <row r="2753">
          <cell r="D2753" t="str">
            <v>V/SR/96/1819</v>
          </cell>
          <cell r="E2753">
            <v>43329</v>
          </cell>
          <cell r="F2753">
            <v>4720</v>
          </cell>
          <cell r="H2753" t="str">
            <v>Service</v>
          </cell>
        </row>
        <row r="2754">
          <cell r="D2754" t="str">
            <v>V/SR/108/1819</v>
          </cell>
          <cell r="E2754">
            <v>43347</v>
          </cell>
          <cell r="F2754">
            <v>5310</v>
          </cell>
          <cell r="H2754" t="str">
            <v>Service</v>
          </cell>
        </row>
        <row r="2755">
          <cell r="D2755" t="str">
            <v>Po No:16-17/000334-1</v>
          </cell>
          <cell r="E2755">
            <v>42492</v>
          </cell>
          <cell r="G2755">
            <v>5355</v>
          </cell>
        </row>
        <row r="2756">
          <cell r="D2756" t="str">
            <v>SIEGER/PO/15/09826-3 C FORM Q1</v>
          </cell>
          <cell r="E2756">
            <v>42531</v>
          </cell>
          <cell r="G2756">
            <v>2402</v>
          </cell>
        </row>
        <row r="2757">
          <cell r="D2757" t="str">
            <v>AIPL/BR/-3026-/1718</v>
          </cell>
          <cell r="E2757">
            <v>43035</v>
          </cell>
          <cell r="G2757">
            <v>5226.9799999999996</v>
          </cell>
        </row>
        <row r="2758">
          <cell r="D2758" t="str">
            <v>AIPL/DN/-37-/1718</v>
          </cell>
          <cell r="E2758">
            <v>43108</v>
          </cell>
          <cell r="F2758">
            <v>18431</v>
          </cell>
          <cell r="H2758" t="str">
            <v>Debit Note</v>
          </cell>
        </row>
        <row r="2759">
          <cell r="D2759" t="str">
            <v>B/JV/-264-/1819</v>
          </cell>
          <cell r="E2759">
            <v>43229</v>
          </cell>
          <cell r="G2759">
            <v>4375</v>
          </cell>
        </row>
        <row r="2760">
          <cell r="D2760" t="str">
            <v>CB/SR/24/1819</v>
          </cell>
          <cell r="E2760">
            <v>43297</v>
          </cell>
          <cell r="F2760">
            <v>8850</v>
          </cell>
          <cell r="H2760" t="str">
            <v>Service</v>
          </cell>
        </row>
        <row r="2761">
          <cell r="D2761" t="str">
            <v>CB/SR/28/1819</v>
          </cell>
          <cell r="E2761">
            <v>43299</v>
          </cell>
          <cell r="F2761">
            <v>3540</v>
          </cell>
          <cell r="H2761" t="str">
            <v>Service</v>
          </cell>
        </row>
        <row r="2762">
          <cell r="D2762" t="str">
            <v>CB/SR/47/1819</v>
          </cell>
          <cell r="E2762">
            <v>43346</v>
          </cell>
          <cell r="F2762">
            <v>3540</v>
          </cell>
          <cell r="H2762" t="str">
            <v>Service</v>
          </cell>
        </row>
        <row r="2763">
          <cell r="D2763" t="str">
            <v>AIPL/TC/CEX/88/16-17-LC</v>
          </cell>
          <cell r="E2763">
            <v>42730</v>
          </cell>
          <cell r="F2763">
            <v>29000000</v>
          </cell>
          <cell r="H2763" t="str">
            <v>Machine</v>
          </cell>
        </row>
        <row r="2764">
          <cell r="D2764">
            <v>1195</v>
          </cell>
          <cell r="E2764">
            <v>41729</v>
          </cell>
          <cell r="G2764">
            <v>1096</v>
          </cell>
        </row>
        <row r="2765">
          <cell r="D2765" t="str">
            <v>SM/PUR/69/12-13/06.11.2012</v>
          </cell>
          <cell r="E2765">
            <v>41729</v>
          </cell>
          <cell r="G2765">
            <v>8871</v>
          </cell>
        </row>
        <row r="2766">
          <cell r="D2766" t="str">
            <v>AIPL/TC/B/1744/15-16</v>
          </cell>
          <cell r="E2766">
            <v>42521</v>
          </cell>
          <cell r="F2766">
            <v>13371</v>
          </cell>
          <cell r="H2766" t="str">
            <v>Sales</v>
          </cell>
        </row>
        <row r="2767">
          <cell r="D2767" t="str">
            <v>Air Travel to Japan</v>
          </cell>
          <cell r="E2767">
            <v>42696</v>
          </cell>
          <cell r="G2767">
            <v>125000</v>
          </cell>
        </row>
        <row r="2768">
          <cell r="D2768" t="str">
            <v>AIPL/H/92/1617</v>
          </cell>
          <cell r="E2768">
            <v>42747</v>
          </cell>
          <cell r="F2768">
            <v>8625</v>
          </cell>
          <cell r="H2768" t="str">
            <v>Service</v>
          </cell>
        </row>
        <row r="2769">
          <cell r="D2769" t="str">
            <v>AIPL/TC/RCT/5115/16-17</v>
          </cell>
          <cell r="E2769">
            <v>42822</v>
          </cell>
          <cell r="G2769">
            <v>30587</v>
          </cell>
        </row>
        <row r="2770">
          <cell r="D2770" t="str">
            <v>H/SR/32/1718</v>
          </cell>
          <cell r="E2770">
            <v>42991</v>
          </cell>
          <cell r="F2770">
            <v>17.7</v>
          </cell>
          <cell r="H2770" t="str">
            <v>Service</v>
          </cell>
        </row>
        <row r="2771">
          <cell r="D2771" t="str">
            <v>H/SR/78/1718</v>
          </cell>
          <cell r="E2771">
            <v>43060</v>
          </cell>
          <cell r="F2771">
            <v>5310</v>
          </cell>
          <cell r="H2771" t="str">
            <v>Service</v>
          </cell>
        </row>
        <row r="2772">
          <cell r="D2772" t="str">
            <v>AIPL/BR/-3787-/1718</v>
          </cell>
          <cell r="E2772">
            <v>43084</v>
          </cell>
          <cell r="G2772">
            <v>11169.1</v>
          </cell>
        </row>
        <row r="2773">
          <cell r="D2773" t="str">
            <v>H/SR/102/1718</v>
          </cell>
          <cell r="E2773">
            <v>43118</v>
          </cell>
          <cell r="F2773">
            <v>7080</v>
          </cell>
          <cell r="H2773" t="str">
            <v>Service</v>
          </cell>
        </row>
        <row r="2774">
          <cell r="D2774" t="str">
            <v>Excess Credit</v>
          </cell>
          <cell r="E2774">
            <v>42368</v>
          </cell>
          <cell r="G2774">
            <v>2595</v>
          </cell>
        </row>
        <row r="2775">
          <cell r="D2775" t="str">
            <v>AIPL/TC/2059/16-17- C Form 3Q</v>
          </cell>
          <cell r="E2775">
            <v>42723</v>
          </cell>
          <cell r="G2775">
            <v>37058</v>
          </cell>
        </row>
        <row r="2776">
          <cell r="D2776" t="str">
            <v>AIPL/TC/2060/16-17- C Form 3Q</v>
          </cell>
          <cell r="E2776">
            <v>42723</v>
          </cell>
          <cell r="G2776">
            <v>5075</v>
          </cell>
        </row>
        <row r="2777">
          <cell r="D2777" t="str">
            <v>AIPL/H/95/1617</v>
          </cell>
          <cell r="E2777">
            <v>42759</v>
          </cell>
          <cell r="F2777">
            <v>3450</v>
          </cell>
          <cell r="H2777" t="str">
            <v>Service</v>
          </cell>
        </row>
        <row r="2778">
          <cell r="D2778" t="str">
            <v>AIPL/TC/2511/16-17</v>
          </cell>
          <cell r="E2778">
            <v>42774</v>
          </cell>
          <cell r="F2778">
            <v>60382</v>
          </cell>
          <cell r="H2778" t="str">
            <v>Sales</v>
          </cell>
        </row>
        <row r="2779">
          <cell r="D2779" t="str">
            <v>AIPL/TC/2513/16-17</v>
          </cell>
          <cell r="E2779">
            <v>42774</v>
          </cell>
          <cell r="F2779">
            <v>14935</v>
          </cell>
          <cell r="H2779" t="str">
            <v>Sales</v>
          </cell>
        </row>
        <row r="2780">
          <cell r="D2780" t="str">
            <v>AIPL/TC/CEX/117/16-17</v>
          </cell>
          <cell r="E2780">
            <v>42811</v>
          </cell>
          <cell r="G2780">
            <v>46</v>
          </cell>
        </row>
        <row r="2781">
          <cell r="D2781" t="str">
            <v>AIPL/TC/CEX/117/16-17-PDC18</v>
          </cell>
          <cell r="E2781">
            <v>42811</v>
          </cell>
          <cell r="F2781">
            <v>916667</v>
          </cell>
          <cell r="H2781" t="str">
            <v>Machine</v>
          </cell>
        </row>
        <row r="2782">
          <cell r="D2782" t="str">
            <v>AIPL/TC/CEX/117/16-17-PDC19</v>
          </cell>
          <cell r="E2782">
            <v>42811</v>
          </cell>
          <cell r="F2782">
            <v>916667</v>
          </cell>
          <cell r="H2782" t="str">
            <v>Machine</v>
          </cell>
        </row>
        <row r="2783">
          <cell r="D2783" t="str">
            <v>AIPL/TC/CEX/117/16-17-PDC20</v>
          </cell>
          <cell r="E2783">
            <v>42811</v>
          </cell>
          <cell r="F2783">
            <v>916667</v>
          </cell>
          <cell r="H2783" t="str">
            <v>Machine</v>
          </cell>
        </row>
        <row r="2784">
          <cell r="D2784" t="str">
            <v>AIPL/TC/CEX/117/16-17-PDC21</v>
          </cell>
          <cell r="E2784">
            <v>42811</v>
          </cell>
          <cell r="F2784">
            <v>916667</v>
          </cell>
          <cell r="H2784" t="str">
            <v>Machine</v>
          </cell>
        </row>
        <row r="2785">
          <cell r="D2785" t="str">
            <v>AIPL/TC/CEX/117/16-17-PDC22</v>
          </cell>
          <cell r="E2785">
            <v>42811</v>
          </cell>
          <cell r="F2785">
            <v>916667</v>
          </cell>
          <cell r="H2785" t="str">
            <v>Machine</v>
          </cell>
        </row>
        <row r="2786">
          <cell r="D2786" t="str">
            <v>AIPL/TC/CEX/117/16-17-PDC23</v>
          </cell>
          <cell r="E2786">
            <v>42811</v>
          </cell>
          <cell r="F2786">
            <v>916667</v>
          </cell>
          <cell r="H2786" t="str">
            <v>Machine</v>
          </cell>
        </row>
        <row r="2787">
          <cell r="D2787" t="str">
            <v>AIPL/TC/CEX/117/16-17-PDC24</v>
          </cell>
          <cell r="E2787">
            <v>42811</v>
          </cell>
          <cell r="F2787">
            <v>916667</v>
          </cell>
          <cell r="H2787" t="str">
            <v>Machine</v>
          </cell>
        </row>
        <row r="2788">
          <cell r="D2788" t="str">
            <v>AIPL/TC/CEX/117/16-17-PDC25</v>
          </cell>
          <cell r="E2788">
            <v>42811</v>
          </cell>
          <cell r="F2788">
            <v>916667</v>
          </cell>
          <cell r="H2788" t="str">
            <v>Machine</v>
          </cell>
        </row>
        <row r="2789">
          <cell r="D2789" t="str">
            <v>AIPL/TC/CEX/117/16-17-PDC26</v>
          </cell>
          <cell r="E2789">
            <v>42811</v>
          </cell>
          <cell r="F2789">
            <v>916667</v>
          </cell>
          <cell r="H2789" t="str">
            <v>Machine</v>
          </cell>
        </row>
        <row r="2790">
          <cell r="D2790" t="str">
            <v>AIPL/TC/CEX/117/16-17-PDC27</v>
          </cell>
          <cell r="E2790">
            <v>42811</v>
          </cell>
          <cell r="F2790">
            <v>916667</v>
          </cell>
          <cell r="H2790" t="str">
            <v>Machine</v>
          </cell>
        </row>
        <row r="2791">
          <cell r="D2791" t="str">
            <v>AIPL/TC/CEX/117/16-17-PDC28</v>
          </cell>
          <cell r="E2791">
            <v>42811</v>
          </cell>
          <cell r="F2791">
            <v>916667</v>
          </cell>
          <cell r="H2791" t="str">
            <v>Machine</v>
          </cell>
        </row>
        <row r="2792">
          <cell r="D2792" t="str">
            <v>AIPL/TC/CEX/117/16-17-PDC29</v>
          </cell>
          <cell r="E2792">
            <v>42811</v>
          </cell>
          <cell r="F2792">
            <v>916667</v>
          </cell>
          <cell r="H2792" t="str">
            <v>Machine</v>
          </cell>
        </row>
        <row r="2793">
          <cell r="D2793" t="str">
            <v>AIPL/TC/CEX/117/16-17-PDC30</v>
          </cell>
          <cell r="E2793">
            <v>42811</v>
          </cell>
          <cell r="F2793">
            <v>916667</v>
          </cell>
          <cell r="H2793" t="str">
            <v>Machine</v>
          </cell>
        </row>
        <row r="2794">
          <cell r="D2794" t="str">
            <v>AIPL/TC/CEX/117/16-17-PDC31</v>
          </cell>
          <cell r="E2794">
            <v>42811</v>
          </cell>
          <cell r="F2794">
            <v>916667</v>
          </cell>
          <cell r="H2794" t="str">
            <v>Machine</v>
          </cell>
        </row>
        <row r="2795">
          <cell r="D2795" t="str">
            <v>AIPL/TC/CEX/117/16-17-PDC32</v>
          </cell>
          <cell r="E2795">
            <v>42811</v>
          </cell>
          <cell r="F2795">
            <v>916667</v>
          </cell>
          <cell r="H2795" t="str">
            <v>Machine</v>
          </cell>
        </row>
        <row r="2796">
          <cell r="D2796" t="str">
            <v>AIPL/TC/CEX/117/16-17-PDC33</v>
          </cell>
          <cell r="E2796">
            <v>42811</v>
          </cell>
          <cell r="F2796">
            <v>916667</v>
          </cell>
          <cell r="H2796" t="str">
            <v>Machine</v>
          </cell>
        </row>
        <row r="2797">
          <cell r="D2797" t="str">
            <v>AIPL/TC/CEX/117/16-17-PDC34</v>
          </cell>
          <cell r="E2797">
            <v>42811</v>
          </cell>
          <cell r="F2797">
            <v>916667</v>
          </cell>
          <cell r="H2797" t="str">
            <v>Machine</v>
          </cell>
        </row>
        <row r="2798">
          <cell r="D2798" t="str">
            <v>AIPL/TC/CEX/117/16-17-PDC35</v>
          </cell>
          <cell r="E2798">
            <v>42811</v>
          </cell>
          <cell r="F2798">
            <v>916667</v>
          </cell>
          <cell r="H2798" t="str">
            <v>Machine</v>
          </cell>
        </row>
        <row r="2799">
          <cell r="D2799" t="str">
            <v>AIPL/TC/CEX/117/16-17-PDC36</v>
          </cell>
          <cell r="E2799">
            <v>42811</v>
          </cell>
          <cell r="F2799">
            <v>916667</v>
          </cell>
          <cell r="H2799" t="str">
            <v>Machine</v>
          </cell>
        </row>
        <row r="2800">
          <cell r="D2800" t="str">
            <v>AIPL/H/117/1617</v>
          </cell>
          <cell r="E2800">
            <v>42816</v>
          </cell>
          <cell r="F2800">
            <v>3450</v>
          </cell>
          <cell r="H2800" t="str">
            <v>Service</v>
          </cell>
        </row>
        <row r="2801">
          <cell r="D2801" t="str">
            <v>AIPL/H/122/1617</v>
          </cell>
          <cell r="E2801">
            <v>42824</v>
          </cell>
          <cell r="F2801">
            <v>3450</v>
          </cell>
          <cell r="H2801" t="str">
            <v>Service</v>
          </cell>
        </row>
        <row r="2802">
          <cell r="D2802" t="str">
            <v>AIPL/H/126/1617</v>
          </cell>
          <cell r="E2802">
            <v>42825</v>
          </cell>
          <cell r="F2802">
            <v>10350</v>
          </cell>
          <cell r="H2802" t="str">
            <v>Service</v>
          </cell>
        </row>
        <row r="2803">
          <cell r="D2803" t="str">
            <v>AIPL/BR/-1060-/1718</v>
          </cell>
          <cell r="E2803">
            <v>42900</v>
          </cell>
          <cell r="G2803">
            <v>32769.25</v>
          </cell>
        </row>
        <row r="2804">
          <cell r="D2804" t="str">
            <v>AIPL/Ser/578/1718</v>
          </cell>
          <cell r="E2804">
            <v>42908</v>
          </cell>
          <cell r="F2804">
            <v>15525</v>
          </cell>
          <cell r="H2804" t="str">
            <v>Service</v>
          </cell>
        </row>
        <row r="2805">
          <cell r="D2805" t="str">
            <v>AIPL/Ser/586/1718</v>
          </cell>
          <cell r="E2805">
            <v>42908</v>
          </cell>
          <cell r="F2805">
            <v>3450</v>
          </cell>
          <cell r="H2805" t="str">
            <v>Service</v>
          </cell>
        </row>
        <row r="2806">
          <cell r="D2806" t="str">
            <v>B/S/855/1718</v>
          </cell>
          <cell r="E2806">
            <v>43004</v>
          </cell>
          <cell r="F2806">
            <v>17.96</v>
          </cell>
          <cell r="H2806" t="str">
            <v>Sales</v>
          </cell>
        </row>
        <row r="2807">
          <cell r="D2807" t="str">
            <v>AIPL/BR/-4115-/1718</v>
          </cell>
          <cell r="E2807">
            <v>43105</v>
          </cell>
          <cell r="G2807">
            <v>13104.1</v>
          </cell>
        </row>
        <row r="2808">
          <cell r="D2808" t="str">
            <v>AIPL/BR/-5208-/1718</v>
          </cell>
          <cell r="E2808">
            <v>43166</v>
          </cell>
          <cell r="G2808">
            <v>7077.05</v>
          </cell>
        </row>
        <row r="2809">
          <cell r="D2809" t="str">
            <v>AIPL/BR/-5250-/1718</v>
          </cell>
          <cell r="E2809">
            <v>43168</v>
          </cell>
          <cell r="G2809">
            <v>10366.1</v>
          </cell>
        </row>
        <row r="2810">
          <cell r="D2810" t="str">
            <v>B/S/2751/1718</v>
          </cell>
          <cell r="E2810">
            <v>43172</v>
          </cell>
          <cell r="F2810">
            <v>10372.200000000001</v>
          </cell>
          <cell r="H2810" t="str">
            <v>Sales</v>
          </cell>
        </row>
        <row r="2811">
          <cell r="D2811" t="str">
            <v>H/SR/133/1718</v>
          </cell>
          <cell r="E2811">
            <v>43180</v>
          </cell>
          <cell r="F2811">
            <v>3540</v>
          </cell>
          <cell r="H2811" t="str">
            <v>Service</v>
          </cell>
        </row>
        <row r="2812">
          <cell r="D2812" t="str">
            <v>H/SR/135/1718</v>
          </cell>
          <cell r="E2812">
            <v>43182</v>
          </cell>
          <cell r="F2812">
            <v>3540</v>
          </cell>
          <cell r="H2812" t="str">
            <v>Service</v>
          </cell>
        </row>
        <row r="2813">
          <cell r="D2813" t="str">
            <v>H/SR/14/1819</v>
          </cell>
          <cell r="E2813">
            <v>43209</v>
          </cell>
          <cell r="F2813">
            <v>10620</v>
          </cell>
          <cell r="H2813" t="str">
            <v>Service</v>
          </cell>
        </row>
        <row r="2814">
          <cell r="D2814" t="str">
            <v>H/SR/15/1819</v>
          </cell>
          <cell r="E2814">
            <v>43209</v>
          </cell>
          <cell r="F2814">
            <v>10620</v>
          </cell>
          <cell r="H2814" t="str">
            <v>Service</v>
          </cell>
        </row>
        <row r="2815">
          <cell r="D2815" t="str">
            <v>H/SR/18/1819</v>
          </cell>
          <cell r="E2815">
            <v>43216</v>
          </cell>
          <cell r="F2815">
            <v>22656</v>
          </cell>
          <cell r="H2815" t="str">
            <v>Service</v>
          </cell>
        </row>
        <row r="2816">
          <cell r="D2816" t="str">
            <v>H/SR/21/1819</v>
          </cell>
          <cell r="E2816">
            <v>43223</v>
          </cell>
          <cell r="F2816">
            <v>3540</v>
          </cell>
          <cell r="H2816" t="str">
            <v>Service</v>
          </cell>
        </row>
        <row r="2817">
          <cell r="D2817" t="str">
            <v>B/BR/-2458-/1819</v>
          </cell>
          <cell r="E2817">
            <v>43340</v>
          </cell>
          <cell r="G2817">
            <v>50000.800000000003</v>
          </cell>
        </row>
        <row r="2818">
          <cell r="D2818" t="str">
            <v>H/SR/83/1819</v>
          </cell>
          <cell r="E2818">
            <v>43347</v>
          </cell>
          <cell r="F2818">
            <v>3540</v>
          </cell>
          <cell r="H2818" t="str">
            <v>Service</v>
          </cell>
        </row>
        <row r="2819">
          <cell r="D2819" t="str">
            <v>H/SR/82/1819</v>
          </cell>
          <cell r="E2819">
            <v>43347</v>
          </cell>
          <cell r="F2819">
            <v>3540</v>
          </cell>
          <cell r="H2819" t="str">
            <v>Service</v>
          </cell>
        </row>
        <row r="2820">
          <cell r="D2820" t="str">
            <v>H/SR/88/1819</v>
          </cell>
          <cell r="E2820">
            <v>43348</v>
          </cell>
          <cell r="F2820">
            <v>15930</v>
          </cell>
          <cell r="H2820" t="str">
            <v>Service</v>
          </cell>
        </row>
        <row r="2821">
          <cell r="D2821" t="str">
            <v>H/SR/91/1819</v>
          </cell>
          <cell r="E2821">
            <v>43364</v>
          </cell>
          <cell r="F2821">
            <v>53100</v>
          </cell>
          <cell r="H2821" t="str">
            <v>Service</v>
          </cell>
        </row>
        <row r="2822">
          <cell r="D2822" t="str">
            <v>H/SR/89/1819</v>
          </cell>
          <cell r="E2822">
            <v>43364</v>
          </cell>
          <cell r="F2822">
            <v>14160</v>
          </cell>
          <cell r="H2822" t="str">
            <v>Service</v>
          </cell>
        </row>
        <row r="2823">
          <cell r="D2823" t="str">
            <v>H/SR/90/1819</v>
          </cell>
          <cell r="E2823">
            <v>43364</v>
          </cell>
          <cell r="F2823">
            <v>14160</v>
          </cell>
          <cell r="H2823" t="str">
            <v>Service</v>
          </cell>
        </row>
        <row r="2824">
          <cell r="D2824" t="str">
            <v>B/S/430/1819</v>
          </cell>
          <cell r="E2824">
            <v>43234</v>
          </cell>
          <cell r="F2824">
            <v>716.93</v>
          </cell>
          <cell r="H2824" t="str">
            <v>Sales</v>
          </cell>
        </row>
        <row r="2825">
          <cell r="D2825" t="str">
            <v>B/SR/360/1819</v>
          </cell>
          <cell r="E2825">
            <v>43364</v>
          </cell>
          <cell r="F2825">
            <v>8850</v>
          </cell>
          <cell r="H2825" t="str">
            <v>Service</v>
          </cell>
        </row>
        <row r="2826">
          <cell r="D2826" t="str">
            <v>AIPL/BR/-3021-/1718</v>
          </cell>
          <cell r="E2826">
            <v>43035</v>
          </cell>
          <cell r="G2826">
            <v>8714</v>
          </cell>
        </row>
        <row r="2827">
          <cell r="D2827" t="str">
            <v>P/SR/96/1819</v>
          </cell>
          <cell r="E2827">
            <v>43336</v>
          </cell>
          <cell r="F2827">
            <v>8850</v>
          </cell>
          <cell r="H2827" t="str">
            <v>Service</v>
          </cell>
        </row>
        <row r="2828">
          <cell r="D2828" t="str">
            <v>B/SR/388/1819</v>
          </cell>
          <cell r="E2828">
            <v>43374</v>
          </cell>
          <cell r="F2828">
            <v>3540</v>
          </cell>
          <cell r="H2828" t="str">
            <v>Service</v>
          </cell>
        </row>
        <row r="2829">
          <cell r="D2829" t="str">
            <v>AIPL/TC/DN/05/14-15</v>
          </cell>
          <cell r="E2829">
            <v>41788</v>
          </cell>
          <cell r="F2829">
            <v>30000</v>
          </cell>
          <cell r="H2829" t="str">
            <v>Debit Note</v>
          </cell>
        </row>
        <row r="2830">
          <cell r="D2830" t="str">
            <v>AIPL/TC/2287/16-17 C Form Q4</v>
          </cell>
          <cell r="E2830">
            <v>42747</v>
          </cell>
          <cell r="G2830">
            <v>1157</v>
          </cell>
        </row>
        <row r="2831">
          <cell r="D2831" t="str">
            <v>AIPL/TC/2402/16-17 C-From Q4 1617</v>
          </cell>
          <cell r="E2831">
            <v>42766</v>
          </cell>
          <cell r="G2831">
            <v>1714</v>
          </cell>
        </row>
        <row r="2832">
          <cell r="D2832" t="str">
            <v>AIPL/TC/2680/16-17 C-Form Q4 1617</v>
          </cell>
          <cell r="E2832">
            <v>42789</v>
          </cell>
          <cell r="G2832">
            <v>7390</v>
          </cell>
        </row>
        <row r="2833">
          <cell r="D2833" t="str">
            <v>F/SR/102/1819</v>
          </cell>
          <cell r="E2833">
            <v>43251</v>
          </cell>
          <cell r="F2833">
            <v>5310</v>
          </cell>
          <cell r="H2833" t="str">
            <v>Service</v>
          </cell>
        </row>
        <row r="2834">
          <cell r="D2834" t="str">
            <v>AIPL/B/542/1617</v>
          </cell>
          <cell r="E2834">
            <v>42747</v>
          </cell>
          <cell r="F2834">
            <v>500</v>
          </cell>
          <cell r="H2834" t="str">
            <v>Service</v>
          </cell>
        </row>
        <row r="2835">
          <cell r="D2835" t="str">
            <v>B/SR/281/1819</v>
          </cell>
          <cell r="E2835">
            <v>43313</v>
          </cell>
          <cell r="F2835">
            <v>3540</v>
          </cell>
          <cell r="H2835" t="str">
            <v>Service</v>
          </cell>
        </row>
        <row r="2836">
          <cell r="D2836" t="str">
            <v>AIPL/TC/2858/16-17- C Form 4Q</v>
          </cell>
          <cell r="E2836">
            <v>42810</v>
          </cell>
          <cell r="G2836">
            <v>6521</v>
          </cell>
        </row>
        <row r="2837">
          <cell r="D2837" t="str">
            <v>AIPL/BR/-3673-/1718</v>
          </cell>
          <cell r="E2837">
            <v>43076</v>
          </cell>
          <cell r="G2837">
            <v>2570</v>
          </cell>
        </row>
        <row r="2838">
          <cell r="D2838" t="str">
            <v>M/SR/2/1819</v>
          </cell>
          <cell r="E2838">
            <v>43206</v>
          </cell>
          <cell r="F2838">
            <v>26550</v>
          </cell>
          <cell r="H2838" t="str">
            <v>Service</v>
          </cell>
        </row>
        <row r="2839">
          <cell r="D2839" t="str">
            <v>AIPL/Ser/504/1718</v>
          </cell>
          <cell r="E2839">
            <v>42900</v>
          </cell>
          <cell r="F2839">
            <v>15525</v>
          </cell>
          <cell r="H2839" t="str">
            <v>Service</v>
          </cell>
        </row>
        <row r="2840">
          <cell r="D2840" t="str">
            <v>AIPL/Ser/754/1718</v>
          </cell>
          <cell r="E2840">
            <v>42914</v>
          </cell>
          <cell r="F2840">
            <v>29325</v>
          </cell>
          <cell r="H2840" t="str">
            <v>Service</v>
          </cell>
        </row>
        <row r="2841">
          <cell r="D2841" t="str">
            <v>B/JV/-2864-/1819</v>
          </cell>
          <cell r="E2841">
            <v>43367</v>
          </cell>
          <cell r="G2841">
            <v>1211</v>
          </cell>
        </row>
        <row r="2842">
          <cell r="D2842">
            <v>284</v>
          </cell>
          <cell r="E2842">
            <v>41729</v>
          </cell>
          <cell r="G2842">
            <v>166</v>
          </cell>
        </row>
        <row r="2843">
          <cell r="D2843" t="str">
            <v>AIPL/W/018/1112</v>
          </cell>
          <cell r="E2843">
            <v>41729</v>
          </cell>
          <cell r="F2843">
            <v>5600</v>
          </cell>
          <cell r="H2843" t="str">
            <v>Service</v>
          </cell>
        </row>
        <row r="2844">
          <cell r="D2844" t="str">
            <v>AIPL/M/177/1617</v>
          </cell>
          <cell r="E2844">
            <v>42727</v>
          </cell>
          <cell r="F2844">
            <v>8625</v>
          </cell>
          <cell r="H2844" t="str">
            <v>Service</v>
          </cell>
        </row>
        <row r="2845">
          <cell r="D2845" t="str">
            <v>AIPL/M/178/1617</v>
          </cell>
          <cell r="E2845">
            <v>42727</v>
          </cell>
          <cell r="F2845">
            <v>8625</v>
          </cell>
          <cell r="H2845" t="str">
            <v>Service</v>
          </cell>
        </row>
        <row r="2846">
          <cell r="D2846">
            <v>419</v>
          </cell>
          <cell r="E2846">
            <v>41729</v>
          </cell>
          <cell r="G2846">
            <v>6894</v>
          </cell>
        </row>
        <row r="2847">
          <cell r="D2847" t="str">
            <v>AIPL/Ser/247/1718</v>
          </cell>
          <cell r="E2847">
            <v>42870</v>
          </cell>
          <cell r="F2847">
            <v>75</v>
          </cell>
          <cell r="H2847" t="str">
            <v>Service</v>
          </cell>
        </row>
        <row r="2848">
          <cell r="D2848" t="str">
            <v>B/BR/-1802-/1819</v>
          </cell>
          <cell r="E2848">
            <v>43300</v>
          </cell>
          <cell r="G2848">
            <v>10000</v>
          </cell>
        </row>
        <row r="2849">
          <cell r="D2849" t="str">
            <v>B/BR/-2810-/1819</v>
          </cell>
          <cell r="E2849">
            <v>43361</v>
          </cell>
          <cell r="G2849">
            <v>25000</v>
          </cell>
        </row>
        <row r="2850">
          <cell r="D2850" t="str">
            <v>AIPL/TC/CN/12/13-14</v>
          </cell>
          <cell r="E2850">
            <v>41563</v>
          </cell>
          <cell r="G2850">
            <v>9026</v>
          </cell>
        </row>
        <row r="2851">
          <cell r="D2851" t="str">
            <v>AIPL/TC/RCT/4617/16-17</v>
          </cell>
          <cell r="E2851">
            <v>42787</v>
          </cell>
          <cell r="G2851">
            <v>33900</v>
          </cell>
        </row>
        <row r="2852">
          <cell r="D2852" t="str">
            <v>B/BR/-2982-/1819</v>
          </cell>
          <cell r="E2852">
            <v>43371</v>
          </cell>
          <cell r="G2852">
            <v>67800</v>
          </cell>
        </row>
        <row r="2853">
          <cell r="D2853" t="str">
            <v>B/S/1478/1718</v>
          </cell>
          <cell r="E2853">
            <v>43061</v>
          </cell>
          <cell r="F2853">
            <v>5887.6</v>
          </cell>
          <cell r="H2853" t="str">
            <v>Sales</v>
          </cell>
        </row>
        <row r="2854">
          <cell r="D2854" t="str">
            <v>AIPL/BR/-3634-/1718</v>
          </cell>
          <cell r="E2854">
            <v>43074</v>
          </cell>
          <cell r="G2854">
            <v>13422.86</v>
          </cell>
        </row>
        <row r="2855">
          <cell r="D2855" t="str">
            <v>B/S/1832/1718</v>
          </cell>
          <cell r="E2855">
            <v>43089</v>
          </cell>
          <cell r="F2855">
            <v>6946.66</v>
          </cell>
          <cell r="H2855" t="str">
            <v>Sales</v>
          </cell>
        </row>
        <row r="2856">
          <cell r="D2856" t="str">
            <v>B/BR/-1151-/1819</v>
          </cell>
          <cell r="E2856">
            <v>43262</v>
          </cell>
          <cell r="G2856">
            <v>50000</v>
          </cell>
        </row>
        <row r="2857">
          <cell r="D2857" t="str">
            <v>B/S/962/1819</v>
          </cell>
          <cell r="E2857">
            <v>43278</v>
          </cell>
          <cell r="F2857">
            <v>50000.44</v>
          </cell>
          <cell r="H2857" t="str">
            <v>Sales</v>
          </cell>
        </row>
        <row r="2858">
          <cell r="D2858" t="str">
            <v>F/SR/275/1819</v>
          </cell>
          <cell r="E2858">
            <v>43322</v>
          </cell>
          <cell r="F2858">
            <v>5310</v>
          </cell>
          <cell r="H2858" t="str">
            <v>Service</v>
          </cell>
        </row>
        <row r="2859">
          <cell r="D2859" t="str">
            <v>1633/14-15</v>
          </cell>
          <cell r="E2859">
            <v>41992</v>
          </cell>
          <cell r="G2859">
            <v>34625</v>
          </cell>
        </row>
        <row r="2860">
          <cell r="D2860" t="str">
            <v>B/S/159/1718</v>
          </cell>
          <cell r="E2860">
            <v>42944</v>
          </cell>
          <cell r="F2860">
            <v>421.24</v>
          </cell>
          <cell r="H2860" t="str">
            <v>Sales</v>
          </cell>
        </row>
        <row r="2861">
          <cell r="D2861" t="str">
            <v>AIPL/BR/-5220-/1718</v>
          </cell>
          <cell r="E2861">
            <v>43167</v>
          </cell>
          <cell r="G2861">
            <v>421.6</v>
          </cell>
        </row>
        <row r="2862">
          <cell r="D2862" t="str">
            <v>B/S/986/1819</v>
          </cell>
          <cell r="E2862">
            <v>43279</v>
          </cell>
          <cell r="F2862">
            <v>1802.2</v>
          </cell>
          <cell r="H2862" t="str">
            <v>Sales</v>
          </cell>
        </row>
        <row r="2863">
          <cell r="D2863" t="str">
            <v>B/BR/-2595-/1819</v>
          </cell>
          <cell r="E2863">
            <v>43348</v>
          </cell>
          <cell r="G2863">
            <v>25146</v>
          </cell>
        </row>
        <row r="2864">
          <cell r="D2864" t="str">
            <v>B/BR/-3014-/1819</v>
          </cell>
          <cell r="E2864">
            <v>43372</v>
          </cell>
          <cell r="G2864">
            <v>115258</v>
          </cell>
        </row>
        <row r="2865">
          <cell r="D2865" t="str">
            <v>1-4-15 Opening Balance Diff</v>
          </cell>
          <cell r="E2865">
            <v>42521</v>
          </cell>
          <cell r="F2865">
            <v>4041</v>
          </cell>
        </row>
        <row r="2866">
          <cell r="D2866" t="str">
            <v>AIPL/Ser/483/1718</v>
          </cell>
          <cell r="E2866">
            <v>42900</v>
          </cell>
          <cell r="F2866">
            <v>853</v>
          </cell>
          <cell r="H2866" t="str">
            <v>Service</v>
          </cell>
        </row>
        <row r="2867">
          <cell r="D2867" t="str">
            <v>B/S/Mach/51/1819</v>
          </cell>
          <cell r="E2867">
            <v>43277</v>
          </cell>
          <cell r="F2867">
            <v>15198400</v>
          </cell>
          <cell r="H2867" t="str">
            <v>Machine</v>
          </cell>
        </row>
        <row r="2868">
          <cell r="D2868" t="str">
            <v>F/SR/205/1819</v>
          </cell>
          <cell r="E2868">
            <v>43284</v>
          </cell>
          <cell r="F2868">
            <v>90624</v>
          </cell>
          <cell r="H2868" t="str">
            <v>Service</v>
          </cell>
        </row>
        <row r="2869">
          <cell r="D2869" t="str">
            <v>B/S/Mach/59/1819</v>
          </cell>
          <cell r="E2869">
            <v>43291</v>
          </cell>
          <cell r="F2869">
            <v>472000</v>
          </cell>
          <cell r="H2869" t="str">
            <v>Machine</v>
          </cell>
        </row>
        <row r="2870">
          <cell r="D2870" t="str">
            <v>B/S/Mach/64/1819</v>
          </cell>
          <cell r="E2870">
            <v>43294</v>
          </cell>
          <cell r="F2870">
            <v>1698374</v>
          </cell>
          <cell r="H2870" t="str">
            <v>Machine</v>
          </cell>
        </row>
        <row r="2871">
          <cell r="D2871" t="str">
            <v>B/S/Mach/68/1819</v>
          </cell>
          <cell r="E2871">
            <v>43306</v>
          </cell>
          <cell r="F2871">
            <v>76110</v>
          </cell>
          <cell r="H2871" t="str">
            <v>Machine</v>
          </cell>
        </row>
        <row r="2872">
          <cell r="D2872" t="str">
            <v>B/S/Mach/103/1819</v>
          </cell>
          <cell r="E2872">
            <v>43347</v>
          </cell>
          <cell r="F2872">
            <v>113516</v>
          </cell>
          <cell r="H2872" t="str">
            <v>Machine</v>
          </cell>
        </row>
        <row r="2873">
          <cell r="D2873" t="str">
            <v>M/SR/134/1718</v>
          </cell>
          <cell r="E2873">
            <v>43088</v>
          </cell>
          <cell r="F2873">
            <v>17700</v>
          </cell>
          <cell r="H2873" t="str">
            <v>Service</v>
          </cell>
        </row>
        <row r="2874">
          <cell r="D2874" t="str">
            <v>M/SR/97/1718</v>
          </cell>
          <cell r="E2874">
            <v>43088</v>
          </cell>
          <cell r="F2874">
            <v>17700</v>
          </cell>
          <cell r="H2874" t="str">
            <v>Service</v>
          </cell>
        </row>
        <row r="2875">
          <cell r="D2875" t="str">
            <v>M/SR/216/1718</v>
          </cell>
          <cell r="E2875">
            <v>43187</v>
          </cell>
          <cell r="F2875">
            <v>38350</v>
          </cell>
          <cell r="H2875" t="str">
            <v>Service</v>
          </cell>
        </row>
        <row r="2876">
          <cell r="D2876" t="str">
            <v>M/SR/16/1819</v>
          </cell>
          <cell r="E2876">
            <v>43220</v>
          </cell>
          <cell r="F2876">
            <v>8850</v>
          </cell>
          <cell r="H2876" t="str">
            <v>Service</v>
          </cell>
        </row>
        <row r="2877">
          <cell r="D2877" t="str">
            <v>AIPL/BR/-3033-/1718</v>
          </cell>
          <cell r="E2877">
            <v>43038</v>
          </cell>
          <cell r="G2877">
            <v>3450</v>
          </cell>
        </row>
        <row r="2878">
          <cell r="D2878" t="str">
            <v>AIPL/BR/-3748-/1718</v>
          </cell>
          <cell r="E2878">
            <v>43082</v>
          </cell>
          <cell r="G2878">
            <v>4740</v>
          </cell>
        </row>
        <row r="2879">
          <cell r="D2879" t="str">
            <v>B/BR/-2908-/1819</v>
          </cell>
          <cell r="E2879">
            <v>43368</v>
          </cell>
          <cell r="G2879">
            <v>30000</v>
          </cell>
        </row>
        <row r="2880">
          <cell r="D2880" t="str">
            <v>AIPL/TC/CEX/114/15-16</v>
          </cell>
          <cell r="E2880">
            <v>42426</v>
          </cell>
          <cell r="F2880">
            <v>10361</v>
          </cell>
          <cell r="H2880" t="str">
            <v>Machine</v>
          </cell>
        </row>
        <row r="2881">
          <cell r="D2881" t="str">
            <v>PUR/SRE/101</v>
          </cell>
          <cell r="E2881">
            <v>41961</v>
          </cell>
          <cell r="G2881">
            <v>24947</v>
          </cell>
        </row>
        <row r="2882">
          <cell r="D2882" t="str">
            <v>B/SR/60/1819</v>
          </cell>
          <cell r="E2882">
            <v>43222</v>
          </cell>
          <cell r="F2882">
            <v>19824</v>
          </cell>
          <cell r="H2882" t="str">
            <v>Service</v>
          </cell>
        </row>
        <row r="2883">
          <cell r="D2883" t="str">
            <v>B/SR/132/1819</v>
          </cell>
          <cell r="E2883">
            <v>43243</v>
          </cell>
          <cell r="F2883">
            <v>7080</v>
          </cell>
          <cell r="H2883" t="str">
            <v>Service</v>
          </cell>
        </row>
        <row r="2884">
          <cell r="D2884" t="str">
            <v>AIPL/B/361/1617</v>
          </cell>
          <cell r="E2884">
            <v>42672</v>
          </cell>
          <cell r="F2884">
            <v>575</v>
          </cell>
          <cell r="H2884" t="str">
            <v>Service</v>
          </cell>
        </row>
        <row r="2885">
          <cell r="D2885" t="str">
            <v>AIPL/BR/-172-/1718</v>
          </cell>
          <cell r="E2885">
            <v>42837</v>
          </cell>
          <cell r="G2885">
            <v>17</v>
          </cell>
        </row>
        <row r="2886">
          <cell r="D2886" t="str">
            <v>AIPL/Jnl/-679-/1718</v>
          </cell>
          <cell r="E2886">
            <v>42886</v>
          </cell>
          <cell r="F2886">
            <v>3450</v>
          </cell>
        </row>
        <row r="2887">
          <cell r="D2887" t="str">
            <v>B/BR/-2166-/1819</v>
          </cell>
          <cell r="E2887">
            <v>43321</v>
          </cell>
          <cell r="G2887">
            <v>226</v>
          </cell>
        </row>
        <row r="2888">
          <cell r="D2888" t="str">
            <v>B/S/1724/1819</v>
          </cell>
          <cell r="E2888">
            <v>43346</v>
          </cell>
          <cell r="F2888">
            <v>226.6</v>
          </cell>
          <cell r="H2888" t="str">
            <v>Sales</v>
          </cell>
        </row>
        <row r="2889">
          <cell r="D2889" t="str">
            <v>B/SR/330/1819</v>
          </cell>
          <cell r="E2889">
            <v>43346</v>
          </cell>
          <cell r="F2889">
            <v>8496</v>
          </cell>
          <cell r="H2889" t="str">
            <v>Service</v>
          </cell>
        </row>
        <row r="2890">
          <cell r="D2890" t="str">
            <v>B/S/1731/1819</v>
          </cell>
          <cell r="E2890">
            <v>43346</v>
          </cell>
          <cell r="F2890">
            <v>41300</v>
          </cell>
          <cell r="H2890" t="str">
            <v>Sales</v>
          </cell>
        </row>
        <row r="2891">
          <cell r="D2891" t="str">
            <v>Sr-18-1819</v>
          </cell>
          <cell r="E2891">
            <v>43346</v>
          </cell>
          <cell r="G2891">
            <v>38256</v>
          </cell>
        </row>
        <row r="2892">
          <cell r="D2892" t="str">
            <v>B/BR/-2994-/1819</v>
          </cell>
          <cell r="E2892">
            <v>43371</v>
          </cell>
          <cell r="G2892">
            <v>8069</v>
          </cell>
        </row>
        <row r="2893">
          <cell r="D2893" t="str">
            <v>Po No: 284, dt 14.11.15</v>
          </cell>
          <cell r="E2893">
            <v>42332</v>
          </cell>
          <cell r="G2893">
            <v>500</v>
          </cell>
        </row>
        <row r="2894">
          <cell r="D2894" t="str">
            <v>AIPL/BR/-876-/1718</v>
          </cell>
          <cell r="E2894">
            <v>42886</v>
          </cell>
          <cell r="G2894">
            <v>300</v>
          </cell>
        </row>
        <row r="2895">
          <cell r="D2895" t="str">
            <v>CH/SR/182/1819</v>
          </cell>
          <cell r="E2895">
            <v>43328</v>
          </cell>
          <cell r="F2895">
            <v>5310</v>
          </cell>
          <cell r="H2895" t="str">
            <v>Service</v>
          </cell>
        </row>
        <row r="2896">
          <cell r="D2896" t="str">
            <v>F/SR/339/1819</v>
          </cell>
          <cell r="E2896">
            <v>43361</v>
          </cell>
          <cell r="F2896">
            <v>3540</v>
          </cell>
          <cell r="H2896" t="str">
            <v>Service</v>
          </cell>
        </row>
        <row r="2897">
          <cell r="D2897" t="str">
            <v>CH/SR/208/1819</v>
          </cell>
          <cell r="E2897">
            <v>43364</v>
          </cell>
          <cell r="F2897">
            <v>5310</v>
          </cell>
          <cell r="H2897" t="str">
            <v>Service</v>
          </cell>
        </row>
        <row r="2898">
          <cell r="D2898" t="str">
            <v>NA</v>
          </cell>
          <cell r="E2898">
            <v>42458</v>
          </cell>
          <cell r="G2898">
            <v>177727</v>
          </cell>
        </row>
        <row r="2899">
          <cell r="D2899" t="str">
            <v>AIPL/BR/-4903-/1718</v>
          </cell>
          <cell r="E2899">
            <v>43152</v>
          </cell>
          <cell r="G2899">
            <v>7200</v>
          </cell>
        </row>
        <row r="2900">
          <cell r="D2900" t="str">
            <v>CB/SR/52/1819</v>
          </cell>
          <cell r="E2900">
            <v>43349</v>
          </cell>
          <cell r="F2900">
            <v>55224</v>
          </cell>
          <cell r="H2900" t="str">
            <v>Service</v>
          </cell>
        </row>
        <row r="2901">
          <cell r="D2901" t="str">
            <v>CB/AMC/1/1819</v>
          </cell>
          <cell r="E2901">
            <v>43367</v>
          </cell>
          <cell r="F2901">
            <v>47200</v>
          </cell>
          <cell r="H2901" t="str">
            <v>Service</v>
          </cell>
        </row>
        <row r="2902">
          <cell r="D2902" t="str">
            <v>B/BR/-2995-/1819</v>
          </cell>
          <cell r="E2902">
            <v>43371</v>
          </cell>
          <cell r="G2902">
            <v>91344</v>
          </cell>
        </row>
        <row r="2903">
          <cell r="D2903" t="str">
            <v>CH/SR/198/1819</v>
          </cell>
          <cell r="E2903">
            <v>43346</v>
          </cell>
          <cell r="F2903">
            <v>3540</v>
          </cell>
          <cell r="H2903" t="str">
            <v>Service</v>
          </cell>
        </row>
        <row r="2904">
          <cell r="D2904" t="str">
            <v>418/14-15ser Adv</v>
          </cell>
          <cell r="E2904">
            <v>41766</v>
          </cell>
          <cell r="G2904">
            <v>2526</v>
          </cell>
        </row>
        <row r="2905">
          <cell r="D2905" t="str">
            <v>800/14-15</v>
          </cell>
          <cell r="E2905">
            <v>41904</v>
          </cell>
          <cell r="G2905">
            <v>1693</v>
          </cell>
        </row>
        <row r="2906">
          <cell r="D2906" t="str">
            <v>AIPL/B/558/1415</v>
          </cell>
          <cell r="E2906">
            <v>42063</v>
          </cell>
          <cell r="G2906">
            <v>327</v>
          </cell>
        </row>
        <row r="2907">
          <cell r="D2907" t="str">
            <v>Serive Advance - Registration</v>
          </cell>
          <cell r="E2907">
            <v>42298</v>
          </cell>
          <cell r="G2907">
            <v>2850</v>
          </cell>
        </row>
        <row r="2908">
          <cell r="D2908" t="str">
            <v>AIPL/TC/B/2094/15-16</v>
          </cell>
          <cell r="E2908">
            <v>42628</v>
          </cell>
          <cell r="F2908">
            <v>408112</v>
          </cell>
          <cell r="H2908" t="str">
            <v>Sales</v>
          </cell>
        </row>
        <row r="2909">
          <cell r="D2909" t="str">
            <v>AIPL/TC/86/1718</v>
          </cell>
          <cell r="E2909">
            <v>42842</v>
          </cell>
          <cell r="F2909">
            <v>297557</v>
          </cell>
          <cell r="H2909" t="str">
            <v>Sales</v>
          </cell>
        </row>
        <row r="2910">
          <cell r="D2910" t="str">
            <v>AIPL/TC/247/1718</v>
          </cell>
          <cell r="E2910">
            <v>42857</v>
          </cell>
          <cell r="F2910">
            <v>135257</v>
          </cell>
          <cell r="H2910" t="str">
            <v>Sales</v>
          </cell>
        </row>
        <row r="2911">
          <cell r="D2911" t="str">
            <v>B/S/1955/1718</v>
          </cell>
          <cell r="E2911">
            <v>43098</v>
          </cell>
          <cell r="F2911">
            <v>17288.18</v>
          </cell>
          <cell r="H2911" t="str">
            <v>Sales</v>
          </cell>
        </row>
        <row r="2912">
          <cell r="D2912" t="str">
            <v>AIPL/BR/-4068-/1718</v>
          </cell>
          <cell r="E2912">
            <v>43103</v>
          </cell>
          <cell r="G2912">
            <v>17288</v>
          </cell>
        </row>
        <row r="2913">
          <cell r="D2913" t="str">
            <v>B/SR/347/1819</v>
          </cell>
          <cell r="E2913">
            <v>43349</v>
          </cell>
          <cell r="F2913">
            <v>7080</v>
          </cell>
          <cell r="H2913" t="str">
            <v>Service</v>
          </cell>
        </row>
        <row r="2914">
          <cell r="D2914" t="str">
            <v>AIPL/TC/B/2031/15-16</v>
          </cell>
          <cell r="E2914">
            <v>42521</v>
          </cell>
          <cell r="F2914">
            <v>45596</v>
          </cell>
          <cell r="H2914" t="str">
            <v>Sales</v>
          </cell>
        </row>
        <row r="2915">
          <cell r="D2915" t="str">
            <v>Po No: 102/16-17</v>
          </cell>
          <cell r="E2915">
            <v>42767</v>
          </cell>
          <cell r="G2915">
            <v>1962</v>
          </cell>
        </row>
        <row r="2916">
          <cell r="D2916" t="str">
            <v>AIPL/TC/573/1718</v>
          </cell>
          <cell r="E2916">
            <v>42895</v>
          </cell>
          <cell r="F2916">
            <v>10792</v>
          </cell>
          <cell r="H2916" t="str">
            <v>Sales</v>
          </cell>
        </row>
        <row r="2917">
          <cell r="D2917" t="str">
            <v>AIPL/BR/-1082-/1718</v>
          </cell>
          <cell r="E2917">
            <v>42901</v>
          </cell>
          <cell r="G2917">
            <v>1080</v>
          </cell>
        </row>
        <row r="2918">
          <cell r="D2918" t="str">
            <v>B/S/614/1718</v>
          </cell>
          <cell r="E2918">
            <v>42983</v>
          </cell>
          <cell r="F2918">
            <v>75118.8</v>
          </cell>
          <cell r="H2918" t="str">
            <v>Sales</v>
          </cell>
        </row>
        <row r="2919">
          <cell r="D2919" t="str">
            <v>B/S/751/1718</v>
          </cell>
          <cell r="E2919">
            <v>42998</v>
          </cell>
          <cell r="F2919">
            <v>22243</v>
          </cell>
          <cell r="H2919" t="str">
            <v>Sales</v>
          </cell>
        </row>
        <row r="2920">
          <cell r="D2920" t="str">
            <v>AIPL/TC/CEX/71/16-17-PDC36</v>
          </cell>
          <cell r="E2920">
            <v>42667</v>
          </cell>
          <cell r="F2920">
            <v>17</v>
          </cell>
          <cell r="H2920" t="str">
            <v>Machine</v>
          </cell>
        </row>
        <row r="2921">
          <cell r="D2921" t="str">
            <v>AIPL/TC/CEX/71/16-17-PDC22</v>
          </cell>
          <cell r="E2921">
            <v>42695</v>
          </cell>
          <cell r="F2921">
            <v>968642</v>
          </cell>
          <cell r="H2921" t="str">
            <v>Machine</v>
          </cell>
        </row>
        <row r="2922">
          <cell r="D2922" t="str">
            <v>AIPL/TC/CEX/71/16-17-PDC23</v>
          </cell>
          <cell r="E2922">
            <v>42695</v>
          </cell>
          <cell r="F2922">
            <v>968642</v>
          </cell>
          <cell r="H2922" t="str">
            <v>Machine</v>
          </cell>
        </row>
        <row r="2923">
          <cell r="D2923" t="str">
            <v>AIPL/TC/CEX/71/16-17-PDC24</v>
          </cell>
          <cell r="E2923">
            <v>42695</v>
          </cell>
          <cell r="F2923">
            <v>968642</v>
          </cell>
          <cell r="H2923" t="str">
            <v>Machine</v>
          </cell>
        </row>
        <row r="2924">
          <cell r="D2924" t="str">
            <v>AIPL/TC/CEX/71/16-17-PDC25</v>
          </cell>
          <cell r="E2924">
            <v>42695</v>
          </cell>
          <cell r="F2924">
            <v>968642</v>
          </cell>
          <cell r="H2924" t="str">
            <v>Machine</v>
          </cell>
        </row>
        <row r="2925">
          <cell r="D2925" t="str">
            <v>AIPL/TC/CEX/71/16-17-PDC26</v>
          </cell>
          <cell r="E2925">
            <v>42695</v>
          </cell>
          <cell r="F2925">
            <v>968642</v>
          </cell>
          <cell r="H2925" t="str">
            <v>Machine</v>
          </cell>
        </row>
        <row r="2926">
          <cell r="D2926" t="str">
            <v>AIPL/TC/CEX/71/16-17-PDC27</v>
          </cell>
          <cell r="E2926">
            <v>42695</v>
          </cell>
          <cell r="F2926">
            <v>968642</v>
          </cell>
          <cell r="H2926" t="str">
            <v>Machine</v>
          </cell>
        </row>
        <row r="2927">
          <cell r="D2927" t="str">
            <v>AIPL/TC/CEX/71/16-17-PDC28</v>
          </cell>
          <cell r="E2927">
            <v>42695</v>
          </cell>
          <cell r="F2927">
            <v>968642</v>
          </cell>
          <cell r="H2927" t="str">
            <v>Machine</v>
          </cell>
        </row>
        <row r="2928">
          <cell r="D2928" t="str">
            <v>AIPL/TC/CEX/71/16-17-PDC29</v>
          </cell>
          <cell r="E2928">
            <v>42695</v>
          </cell>
          <cell r="F2928">
            <v>968642</v>
          </cell>
          <cell r="H2928" t="str">
            <v>Machine</v>
          </cell>
        </row>
        <row r="2929">
          <cell r="D2929" t="str">
            <v>AIPL/TC/CEX/71/16-17-PDC30</v>
          </cell>
          <cell r="E2929">
            <v>42695</v>
          </cell>
          <cell r="F2929">
            <v>968642</v>
          </cell>
          <cell r="H2929" t="str">
            <v>Machine</v>
          </cell>
        </row>
        <row r="2930">
          <cell r="D2930" t="str">
            <v>AIPL/TC/CEX/71/16-17-PDC31</v>
          </cell>
          <cell r="E2930">
            <v>42695</v>
          </cell>
          <cell r="F2930">
            <v>968642</v>
          </cell>
          <cell r="H2930" t="str">
            <v>Machine</v>
          </cell>
        </row>
        <row r="2931">
          <cell r="D2931" t="str">
            <v>AIPL/TC/CEX/71/16-17-PDC32</v>
          </cell>
          <cell r="E2931">
            <v>42695</v>
          </cell>
          <cell r="F2931">
            <v>968642</v>
          </cell>
          <cell r="H2931" t="str">
            <v>Machine</v>
          </cell>
        </row>
        <row r="2932">
          <cell r="D2932" t="str">
            <v>AIPL/TC/CEX/71/16-17-PDC33</v>
          </cell>
          <cell r="E2932">
            <v>42695</v>
          </cell>
          <cell r="F2932">
            <v>968642</v>
          </cell>
          <cell r="H2932" t="str">
            <v>Machine</v>
          </cell>
        </row>
        <row r="2933">
          <cell r="D2933" t="str">
            <v>AIPL/TC/CEX/71/16-17-PDC34</v>
          </cell>
          <cell r="E2933">
            <v>42695</v>
          </cell>
          <cell r="F2933">
            <v>968642</v>
          </cell>
          <cell r="H2933" t="str">
            <v>Machine</v>
          </cell>
        </row>
        <row r="2934">
          <cell r="D2934" t="str">
            <v>AIPL/TC/CEX/71/16-17-PDC35</v>
          </cell>
          <cell r="E2934">
            <v>42695</v>
          </cell>
          <cell r="F2934">
            <v>968642</v>
          </cell>
          <cell r="H2934" t="str">
            <v>Machine</v>
          </cell>
        </row>
        <row r="2935">
          <cell r="D2935" t="str">
            <v>AIPL/TC/RCT/3509/16-17</v>
          </cell>
          <cell r="E2935">
            <v>42716</v>
          </cell>
          <cell r="G2935">
            <v>80199</v>
          </cell>
        </row>
        <row r="2936">
          <cell r="D2936" t="str">
            <v>B/S/1995/1718</v>
          </cell>
          <cell r="E2936">
            <v>43103</v>
          </cell>
          <cell r="F2936">
            <v>57.78</v>
          </cell>
          <cell r="H2936" t="str">
            <v>Sales</v>
          </cell>
        </row>
        <row r="2937">
          <cell r="D2937" t="str">
            <v>CB/SR/23/1819</v>
          </cell>
          <cell r="E2937">
            <v>43285</v>
          </cell>
          <cell r="F2937">
            <v>33630</v>
          </cell>
          <cell r="H2937" t="str">
            <v>Service</v>
          </cell>
        </row>
        <row r="2938">
          <cell r="D2938" t="str">
            <v>CB/SR/34/1819</v>
          </cell>
          <cell r="E2938">
            <v>43314</v>
          </cell>
          <cell r="F2938">
            <v>3540</v>
          </cell>
          <cell r="H2938" t="str">
            <v>Service</v>
          </cell>
        </row>
        <row r="2939">
          <cell r="D2939" t="str">
            <v>B/BR/-2720-/1819</v>
          </cell>
          <cell r="E2939">
            <v>43355</v>
          </cell>
          <cell r="G2939">
            <v>20000</v>
          </cell>
        </row>
        <row r="2940">
          <cell r="D2940" t="str">
            <v>AIPL/TC/RCT/2364/16-17</v>
          </cell>
          <cell r="E2940">
            <v>42635</v>
          </cell>
          <cell r="G2940">
            <v>14177</v>
          </cell>
        </row>
        <row r="2941">
          <cell r="D2941" t="str">
            <v>AIPL/TC/RCT/2784/16-17</v>
          </cell>
          <cell r="E2941">
            <v>42667</v>
          </cell>
          <cell r="G2941">
            <v>2773</v>
          </cell>
        </row>
        <row r="2942">
          <cell r="D2942" t="str">
            <v>B/BR/-1341-/1819</v>
          </cell>
          <cell r="E2942">
            <v>43272</v>
          </cell>
          <cell r="G2942">
            <v>3200</v>
          </cell>
        </row>
        <row r="2943">
          <cell r="D2943" t="str">
            <v>B/AMC/5/1819</v>
          </cell>
          <cell r="E2943">
            <v>43284</v>
          </cell>
          <cell r="F2943">
            <v>47200</v>
          </cell>
          <cell r="H2943" t="str">
            <v>Service</v>
          </cell>
        </row>
        <row r="2944">
          <cell r="D2944" t="str">
            <v>B/BR/-2909-/1819</v>
          </cell>
          <cell r="E2944">
            <v>43368</v>
          </cell>
          <cell r="G2944">
            <v>62430</v>
          </cell>
        </row>
        <row r="2945">
          <cell r="D2945" t="str">
            <v>P.O NO: SCFPL/14-15/702</v>
          </cell>
          <cell r="E2945">
            <v>41792</v>
          </cell>
          <cell r="G2945">
            <v>983</v>
          </cell>
        </row>
        <row r="2946">
          <cell r="D2946" t="str">
            <v>C Form Deposit</v>
          </cell>
          <cell r="E2946">
            <v>42018</v>
          </cell>
          <cell r="G2946">
            <v>2125</v>
          </cell>
        </row>
        <row r="2947">
          <cell r="D2947" t="str">
            <v>P.O NO: CNC/PO/16/048</v>
          </cell>
          <cell r="E2947">
            <v>42703</v>
          </cell>
          <cell r="G2947">
            <v>20</v>
          </cell>
        </row>
        <row r="2948">
          <cell r="D2948" t="str">
            <v>AIPL/BR/-3702-/1718</v>
          </cell>
          <cell r="E2948">
            <v>43080</v>
          </cell>
          <cell r="G2948">
            <v>43</v>
          </cell>
        </row>
        <row r="2949">
          <cell r="D2949" t="str">
            <v>B/SR/22/1819</v>
          </cell>
          <cell r="E2949">
            <v>43202</v>
          </cell>
          <cell r="F2949">
            <v>3540</v>
          </cell>
          <cell r="H2949" t="str">
            <v>Service</v>
          </cell>
        </row>
        <row r="2950">
          <cell r="D2950" t="str">
            <v>B/SR/32/1819</v>
          </cell>
          <cell r="E2950">
            <v>43202</v>
          </cell>
          <cell r="F2950">
            <v>3540</v>
          </cell>
          <cell r="H2950" t="str">
            <v>Service</v>
          </cell>
        </row>
        <row r="2951">
          <cell r="D2951" t="str">
            <v>B/BR/-2837-/1819</v>
          </cell>
          <cell r="E2951">
            <v>43363</v>
          </cell>
          <cell r="G2951">
            <v>4500000</v>
          </cell>
        </row>
        <row r="2952">
          <cell r="D2952" t="str">
            <v>B/BR/-2925-/1819</v>
          </cell>
          <cell r="E2952">
            <v>43369</v>
          </cell>
          <cell r="G2952">
            <v>1400000</v>
          </cell>
        </row>
        <row r="2953">
          <cell r="D2953" t="str">
            <v>B/BR/-2975-/1819</v>
          </cell>
          <cell r="E2953">
            <v>43371</v>
          </cell>
          <cell r="G2953">
            <v>534302</v>
          </cell>
        </row>
        <row r="2954">
          <cell r="D2954" t="str">
            <v>B/S/145/1718</v>
          </cell>
          <cell r="E2954">
            <v>42942</v>
          </cell>
          <cell r="F2954">
            <v>1440</v>
          </cell>
          <cell r="H2954" t="str">
            <v>Sales</v>
          </cell>
        </row>
        <row r="2955">
          <cell r="D2955" t="str">
            <v>AIPL/SS/0117/2012-13</v>
          </cell>
          <cell r="E2955">
            <v>41729</v>
          </cell>
          <cell r="F2955">
            <v>31021</v>
          </cell>
          <cell r="H2955" t="str">
            <v>Sales</v>
          </cell>
        </row>
        <row r="2956">
          <cell r="D2956" t="str">
            <v>P.O NO: 2100017728</v>
          </cell>
          <cell r="E2956">
            <v>42765</v>
          </cell>
          <cell r="G2956">
            <v>30</v>
          </cell>
        </row>
        <row r="2957">
          <cell r="D2957" t="str">
            <v>AIPL/BR/-4524-/1718</v>
          </cell>
          <cell r="E2957">
            <v>43131</v>
          </cell>
          <cell r="G2957">
            <v>3227</v>
          </cell>
        </row>
        <row r="2958">
          <cell r="D2958" t="str">
            <v>B/BR/-2689-/1819</v>
          </cell>
          <cell r="E2958">
            <v>43353</v>
          </cell>
          <cell r="G2958">
            <v>20000</v>
          </cell>
        </row>
        <row r="2959">
          <cell r="D2959" t="str">
            <v>SK/32/2013</v>
          </cell>
          <cell r="E2959">
            <v>41729</v>
          </cell>
          <cell r="G2959">
            <v>3150</v>
          </cell>
        </row>
        <row r="2960">
          <cell r="D2960" t="str">
            <v>AIPL/TC/2246/16-17- C Form 1Q</v>
          </cell>
          <cell r="E2960">
            <v>42739</v>
          </cell>
          <cell r="G2960">
            <v>3213</v>
          </cell>
        </row>
        <row r="2961">
          <cell r="D2961" t="str">
            <v>AIPL/BR/-471-/1718</v>
          </cell>
          <cell r="E2961">
            <v>42859</v>
          </cell>
          <cell r="G2961">
            <v>19720</v>
          </cell>
        </row>
        <row r="2962">
          <cell r="D2962" t="str">
            <v>B/BR/-117-/1819</v>
          </cell>
          <cell r="E2962">
            <v>43197</v>
          </cell>
          <cell r="G2962">
            <v>2570.2800000000002</v>
          </cell>
        </row>
        <row r="2963">
          <cell r="D2963" t="str">
            <v>AIPL/TC/54/16-17- C Form 1Q</v>
          </cell>
          <cell r="E2963">
            <v>42474</v>
          </cell>
          <cell r="G2963">
            <v>300</v>
          </cell>
        </row>
        <row r="2964">
          <cell r="D2964" t="str">
            <v>TDS Credit</v>
          </cell>
          <cell r="E2964">
            <v>42566</v>
          </cell>
          <cell r="G2964">
            <v>501</v>
          </cell>
        </row>
        <row r="2965">
          <cell r="D2965" t="str">
            <v>AIPL/CH/329/1617</v>
          </cell>
          <cell r="E2965">
            <v>42815</v>
          </cell>
          <cell r="F2965">
            <v>8625</v>
          </cell>
          <cell r="H2965" t="str">
            <v>Service</v>
          </cell>
        </row>
        <row r="2966">
          <cell r="D2966" t="str">
            <v>AIPL/CH/347/1617</v>
          </cell>
          <cell r="E2966">
            <v>42825</v>
          </cell>
          <cell r="F2966">
            <v>5175</v>
          </cell>
          <cell r="H2966" t="str">
            <v>Service</v>
          </cell>
        </row>
        <row r="2967">
          <cell r="D2967" t="str">
            <v>AIPL/Ser/625/1718</v>
          </cell>
          <cell r="E2967">
            <v>42910</v>
          </cell>
          <cell r="F2967">
            <v>8625</v>
          </cell>
          <cell r="H2967" t="str">
            <v>Service</v>
          </cell>
        </row>
        <row r="2968">
          <cell r="D2968" t="str">
            <v>B/S/70/1718</v>
          </cell>
          <cell r="E2968">
            <v>42935</v>
          </cell>
          <cell r="F2968">
            <v>40967.24</v>
          </cell>
          <cell r="H2968" t="str">
            <v>Sales</v>
          </cell>
        </row>
        <row r="2969">
          <cell r="D2969" t="str">
            <v>V/SR/50/1718</v>
          </cell>
          <cell r="E2969">
            <v>43024</v>
          </cell>
          <cell r="F2969">
            <v>34388.74</v>
          </cell>
          <cell r="H2969" t="str">
            <v>Service</v>
          </cell>
        </row>
        <row r="2970">
          <cell r="D2970" t="str">
            <v>V/SR/51/1718</v>
          </cell>
          <cell r="E2970">
            <v>43024</v>
          </cell>
          <cell r="F2970">
            <v>20355</v>
          </cell>
          <cell r="H2970" t="str">
            <v>Service</v>
          </cell>
        </row>
        <row r="2971">
          <cell r="D2971" t="str">
            <v>V/SR/61/1718</v>
          </cell>
          <cell r="E2971">
            <v>43039</v>
          </cell>
          <cell r="F2971">
            <v>50740</v>
          </cell>
          <cell r="H2971" t="str">
            <v>Service</v>
          </cell>
        </row>
        <row r="2972">
          <cell r="D2972" t="str">
            <v>V/SR/62/1718</v>
          </cell>
          <cell r="E2972">
            <v>43039</v>
          </cell>
          <cell r="F2972">
            <v>30090</v>
          </cell>
          <cell r="H2972" t="str">
            <v>Service</v>
          </cell>
        </row>
        <row r="2973">
          <cell r="D2973" t="str">
            <v>AIPL/BR/-3692-/1718</v>
          </cell>
          <cell r="E2973">
            <v>43077</v>
          </cell>
          <cell r="G2973">
            <v>126266</v>
          </cell>
        </row>
        <row r="2974">
          <cell r="D2974" t="str">
            <v>AIPL/BR/-5550-/1718</v>
          </cell>
          <cell r="E2974">
            <v>43188</v>
          </cell>
          <cell r="G2974">
            <v>93263</v>
          </cell>
        </row>
        <row r="2975">
          <cell r="D2975" t="str">
            <v>B/S/73/1819</v>
          </cell>
          <cell r="E2975">
            <v>43200</v>
          </cell>
          <cell r="F2975">
            <v>28813</v>
          </cell>
          <cell r="H2975" t="str">
            <v>Sales</v>
          </cell>
        </row>
        <row r="2976">
          <cell r="D2976" t="str">
            <v>B/S/151/1819</v>
          </cell>
          <cell r="E2976">
            <v>43206</v>
          </cell>
          <cell r="F2976">
            <v>95087</v>
          </cell>
          <cell r="H2976" t="str">
            <v>Sales</v>
          </cell>
        </row>
        <row r="2977">
          <cell r="D2977" t="str">
            <v>B/S/151/1819</v>
          </cell>
          <cell r="E2977">
            <v>43206</v>
          </cell>
          <cell r="F2977">
            <v>44181.32</v>
          </cell>
          <cell r="H2977" t="str">
            <v>Sales</v>
          </cell>
        </row>
        <row r="2978">
          <cell r="D2978" t="str">
            <v>V/SR/47/1819</v>
          </cell>
          <cell r="E2978">
            <v>43270</v>
          </cell>
          <cell r="F2978">
            <v>14691</v>
          </cell>
          <cell r="H2978" t="str">
            <v>Service</v>
          </cell>
        </row>
        <row r="2979">
          <cell r="D2979" t="str">
            <v>V/SR/56/1819</v>
          </cell>
          <cell r="E2979">
            <v>43271</v>
          </cell>
          <cell r="F2979">
            <v>27199</v>
          </cell>
          <cell r="H2979" t="str">
            <v>Service</v>
          </cell>
        </row>
        <row r="2980">
          <cell r="D2980" t="str">
            <v>B/BR/-2638-/1819</v>
          </cell>
          <cell r="E2980">
            <v>43350</v>
          </cell>
          <cell r="G2980">
            <v>55386</v>
          </cell>
        </row>
        <row r="2981">
          <cell r="D2981" t="str">
            <v>F/SR/119/1819</v>
          </cell>
          <cell r="E2981">
            <v>43271</v>
          </cell>
          <cell r="F2981">
            <v>35260.76</v>
          </cell>
          <cell r="H2981" t="str">
            <v>Service</v>
          </cell>
        </row>
        <row r="2982">
          <cell r="D2982" t="str">
            <v>F/SR/145/1819</v>
          </cell>
          <cell r="E2982">
            <v>43271</v>
          </cell>
          <cell r="F2982">
            <v>7080</v>
          </cell>
          <cell r="H2982" t="str">
            <v>Service</v>
          </cell>
        </row>
        <row r="2983">
          <cell r="D2983" t="str">
            <v>B/BR/-2997-/1819</v>
          </cell>
          <cell r="E2983">
            <v>43371</v>
          </cell>
          <cell r="G2983">
            <v>660800</v>
          </cell>
        </row>
        <row r="2984">
          <cell r="D2984" t="str">
            <v>P/SR/165/1718</v>
          </cell>
          <cell r="E2984">
            <v>43153</v>
          </cell>
          <cell r="F2984">
            <v>7080</v>
          </cell>
          <cell r="H2984" t="str">
            <v>Service</v>
          </cell>
        </row>
        <row r="2985">
          <cell r="D2985" t="str">
            <v>P/SR/176/1718</v>
          </cell>
          <cell r="E2985">
            <v>43174</v>
          </cell>
          <cell r="F2985">
            <v>3540</v>
          </cell>
          <cell r="H2985" t="str">
            <v>Service</v>
          </cell>
        </row>
        <row r="2986">
          <cell r="D2986" t="str">
            <v>P/SR/72/1819</v>
          </cell>
          <cell r="E2986">
            <v>43301</v>
          </cell>
          <cell r="F2986">
            <v>3540</v>
          </cell>
          <cell r="H2986" t="str">
            <v>Service</v>
          </cell>
        </row>
        <row r="2987">
          <cell r="D2987" t="str">
            <v>P/SR/92/1819</v>
          </cell>
          <cell r="E2987">
            <v>43336</v>
          </cell>
          <cell r="F2987">
            <v>7080</v>
          </cell>
          <cell r="H2987" t="str">
            <v>Service</v>
          </cell>
        </row>
        <row r="2988">
          <cell r="D2988" t="str">
            <v>F/SR/317/1819</v>
          </cell>
          <cell r="E2988">
            <v>43337</v>
          </cell>
          <cell r="F2988">
            <v>3540</v>
          </cell>
          <cell r="H2988" t="str">
            <v>Service</v>
          </cell>
        </row>
        <row r="2989">
          <cell r="D2989" t="str">
            <v>AIPL/D/473/1617</v>
          </cell>
          <cell r="E2989">
            <v>42804</v>
          </cell>
          <cell r="F2989">
            <v>6403</v>
          </cell>
          <cell r="H2989" t="str">
            <v>Service</v>
          </cell>
        </row>
        <row r="2990">
          <cell r="D2990" t="str">
            <v>AIPL/TC/2928/16-17</v>
          </cell>
          <cell r="E2990">
            <v>42817</v>
          </cell>
          <cell r="F2990">
            <v>3860</v>
          </cell>
          <cell r="H2990" t="str">
            <v>Sales</v>
          </cell>
        </row>
        <row r="2991">
          <cell r="D2991" t="str">
            <v>AIPL/JV/-985-/1718</v>
          </cell>
          <cell r="E2991">
            <v>43008</v>
          </cell>
          <cell r="G2991">
            <v>1338.97</v>
          </cell>
        </row>
        <row r="2992">
          <cell r="D2992" t="str">
            <v>AIPL/JV/-2262-/1718</v>
          </cell>
          <cell r="E2992">
            <v>43077</v>
          </cell>
          <cell r="G2992">
            <v>3492</v>
          </cell>
        </row>
        <row r="2993">
          <cell r="D2993" t="str">
            <v>F/SR/362/1718</v>
          </cell>
          <cell r="E2993">
            <v>43087</v>
          </cell>
          <cell r="F2993">
            <v>10620</v>
          </cell>
          <cell r="H2993" t="str">
            <v>Service</v>
          </cell>
        </row>
        <row r="2994">
          <cell r="D2994" t="str">
            <v>F/SR/61/1819</v>
          </cell>
          <cell r="E2994">
            <v>43214</v>
          </cell>
          <cell r="F2994">
            <v>3540</v>
          </cell>
          <cell r="H2994" t="str">
            <v>Service</v>
          </cell>
        </row>
        <row r="2995">
          <cell r="D2995" t="str">
            <v>F/SR/64/1819</v>
          </cell>
          <cell r="E2995">
            <v>43224</v>
          </cell>
          <cell r="F2995">
            <v>12390</v>
          </cell>
          <cell r="H2995" t="str">
            <v>Service</v>
          </cell>
        </row>
        <row r="2996">
          <cell r="D2996" t="str">
            <v>AIPL/V/213/1617</v>
          </cell>
          <cell r="E2996">
            <v>42735</v>
          </cell>
          <cell r="F2996">
            <v>10531</v>
          </cell>
          <cell r="H2996" t="str">
            <v>Service</v>
          </cell>
        </row>
        <row r="2997">
          <cell r="D2997" t="str">
            <v>V/SR/100/1718</v>
          </cell>
          <cell r="E2997">
            <v>43076</v>
          </cell>
          <cell r="F2997">
            <v>8850</v>
          </cell>
          <cell r="H2997" t="str">
            <v>Service</v>
          </cell>
        </row>
        <row r="2998">
          <cell r="D2998" t="str">
            <v>V/SR/161/1718</v>
          </cell>
          <cell r="E2998">
            <v>43117</v>
          </cell>
          <cell r="F2998">
            <v>3540</v>
          </cell>
          <cell r="H2998" t="str">
            <v>Service</v>
          </cell>
        </row>
        <row r="2999">
          <cell r="D2999" t="str">
            <v>B/BR/-2068-/1819</v>
          </cell>
          <cell r="E2999">
            <v>43315</v>
          </cell>
          <cell r="G2999">
            <v>30009</v>
          </cell>
        </row>
        <row r="3000">
          <cell r="D3000" t="str">
            <v>AIPL/TC/558/1718</v>
          </cell>
          <cell r="E3000">
            <v>42893</v>
          </cell>
          <cell r="F3000">
            <v>14110</v>
          </cell>
          <cell r="H3000" t="str">
            <v>Sales</v>
          </cell>
        </row>
        <row r="3001">
          <cell r="D3001" t="str">
            <v>AIPL/BR/-1043-/1718</v>
          </cell>
          <cell r="E3001">
            <v>42898</v>
          </cell>
          <cell r="G3001">
            <v>57786</v>
          </cell>
        </row>
        <row r="3002">
          <cell r="D3002" t="str">
            <v>AIPL/Ser/502/1718</v>
          </cell>
          <cell r="E3002">
            <v>42900</v>
          </cell>
          <cell r="F3002">
            <v>12075</v>
          </cell>
          <cell r="H3002" t="str">
            <v>Service</v>
          </cell>
        </row>
        <row r="3003">
          <cell r="D3003" t="str">
            <v>AIPL/Ser/503/1718</v>
          </cell>
          <cell r="E3003">
            <v>42900</v>
          </cell>
          <cell r="F3003">
            <v>3450</v>
          </cell>
          <cell r="H3003" t="str">
            <v>Service</v>
          </cell>
        </row>
        <row r="3004">
          <cell r="D3004" t="str">
            <v>AIPL/Ser/750/1718</v>
          </cell>
          <cell r="E3004">
            <v>42914</v>
          </cell>
          <cell r="F3004">
            <v>10350</v>
          </cell>
          <cell r="H3004" t="str">
            <v>Service</v>
          </cell>
        </row>
        <row r="3005">
          <cell r="D3005" t="str">
            <v>P/SR/18/1718</v>
          </cell>
          <cell r="E3005">
            <v>42991</v>
          </cell>
          <cell r="F3005">
            <v>5310</v>
          </cell>
          <cell r="H3005" t="str">
            <v>Service</v>
          </cell>
        </row>
        <row r="3006">
          <cell r="D3006" t="str">
            <v>P/SR/29/1718</v>
          </cell>
          <cell r="E3006">
            <v>42997</v>
          </cell>
          <cell r="F3006">
            <v>5310</v>
          </cell>
          <cell r="H3006" t="str">
            <v>Service</v>
          </cell>
        </row>
        <row r="3007">
          <cell r="D3007" t="str">
            <v>P/SR/30/1718</v>
          </cell>
          <cell r="E3007">
            <v>42997</v>
          </cell>
          <cell r="F3007">
            <v>3540</v>
          </cell>
          <cell r="H3007" t="str">
            <v>Service</v>
          </cell>
        </row>
        <row r="3008">
          <cell r="D3008" t="str">
            <v>P/SR/40/1718</v>
          </cell>
          <cell r="E3008">
            <v>42997</v>
          </cell>
          <cell r="F3008">
            <v>10620</v>
          </cell>
          <cell r="H3008" t="str">
            <v>Service</v>
          </cell>
        </row>
        <row r="3009">
          <cell r="D3009" t="str">
            <v>B/BR/-429-/1819</v>
          </cell>
          <cell r="E3009">
            <v>43215</v>
          </cell>
          <cell r="G3009">
            <v>6398</v>
          </cell>
        </row>
        <row r="3010">
          <cell r="D3010" t="str">
            <v>P/SR/55/1819</v>
          </cell>
          <cell r="E3010">
            <v>43266</v>
          </cell>
          <cell r="F3010">
            <v>7965</v>
          </cell>
          <cell r="H3010" t="str">
            <v>Service</v>
          </cell>
        </row>
        <row r="3011">
          <cell r="D3011" t="str">
            <v>P/SR/57/1819</v>
          </cell>
          <cell r="E3011">
            <v>43266</v>
          </cell>
          <cell r="F3011">
            <v>7080</v>
          </cell>
          <cell r="H3011" t="str">
            <v>Service</v>
          </cell>
        </row>
        <row r="3012">
          <cell r="D3012" t="str">
            <v>Differential Towards Payment Adjustment</v>
          </cell>
          <cell r="E3012">
            <v>42513</v>
          </cell>
          <cell r="F3012">
            <v>643</v>
          </cell>
        </row>
        <row r="3013">
          <cell r="D3013" t="str">
            <v>AIPL/P/65/1617</v>
          </cell>
          <cell r="E3013">
            <v>42546</v>
          </cell>
          <cell r="F3013">
            <v>10350</v>
          </cell>
          <cell r="H3013" t="str">
            <v>service</v>
          </cell>
        </row>
        <row r="3014">
          <cell r="D3014" t="str">
            <v>AIPL/TC/578/16-17</v>
          </cell>
          <cell r="E3014">
            <v>42628</v>
          </cell>
          <cell r="F3014">
            <v>82839</v>
          </cell>
          <cell r="H3014" t="str">
            <v>Sales</v>
          </cell>
        </row>
        <row r="3015">
          <cell r="D3015" t="str">
            <v>C Form Credit</v>
          </cell>
          <cell r="E3015">
            <v>42572</v>
          </cell>
          <cell r="G3015">
            <v>4377</v>
          </cell>
        </row>
        <row r="3016">
          <cell r="D3016" t="str">
            <v>AIPL/SS/TC/0658/15-16</v>
          </cell>
          <cell r="E3016">
            <v>42179</v>
          </cell>
          <cell r="F3016">
            <v>16451</v>
          </cell>
          <cell r="H3016" t="str">
            <v>Sales</v>
          </cell>
        </row>
        <row r="3017">
          <cell r="D3017" t="str">
            <v>892/14-15</v>
          </cell>
          <cell r="E3017">
            <v>42270</v>
          </cell>
          <cell r="G3017">
            <v>2118</v>
          </cell>
        </row>
        <row r="3018">
          <cell r="D3018" t="str">
            <v>CH/SR/215/1819</v>
          </cell>
          <cell r="E3018">
            <v>43376</v>
          </cell>
          <cell r="F3018">
            <v>23600</v>
          </cell>
          <cell r="H3018" t="str">
            <v>Service</v>
          </cell>
        </row>
        <row r="3019">
          <cell r="D3019" t="str">
            <v>B/SR/367/1819</v>
          </cell>
          <cell r="E3019">
            <v>43364</v>
          </cell>
          <cell r="F3019">
            <v>10620</v>
          </cell>
          <cell r="H3019" t="str">
            <v>Service</v>
          </cell>
        </row>
        <row r="3020">
          <cell r="D3020" t="str">
            <v>B/SR/568/1718</v>
          </cell>
          <cell r="E3020">
            <v>43187</v>
          </cell>
          <cell r="F3020">
            <v>3540</v>
          </cell>
          <cell r="H3020" t="str">
            <v>Service</v>
          </cell>
        </row>
        <row r="3021">
          <cell r="D3021" t="str">
            <v>AIPL/Ser/718/1718</v>
          </cell>
          <cell r="E3021">
            <v>42914</v>
          </cell>
          <cell r="F3021">
            <v>285</v>
          </cell>
          <cell r="H3021" t="str">
            <v>Service</v>
          </cell>
        </row>
        <row r="3022">
          <cell r="D3022">
            <v>952</v>
          </cell>
          <cell r="E3022">
            <v>41729</v>
          </cell>
          <cell r="G3022">
            <v>7355</v>
          </cell>
        </row>
        <row r="3023">
          <cell r="D3023" t="str">
            <v>Service Advance</v>
          </cell>
          <cell r="E3023">
            <v>42621</v>
          </cell>
          <cell r="G3023">
            <v>871.38</v>
          </cell>
        </row>
        <row r="3024">
          <cell r="D3024" t="str">
            <v>AIPL/B/395/1617</v>
          </cell>
          <cell r="E3024">
            <v>42683</v>
          </cell>
          <cell r="F3024">
            <v>3450</v>
          </cell>
          <cell r="H3024" t="str">
            <v>Service</v>
          </cell>
        </row>
        <row r="3025">
          <cell r="D3025" t="str">
            <v>AIPL/B/486/1617</v>
          </cell>
          <cell r="E3025">
            <v>42731</v>
          </cell>
          <cell r="F3025">
            <v>2575</v>
          </cell>
          <cell r="H3025" t="str">
            <v>Service</v>
          </cell>
        </row>
        <row r="3026">
          <cell r="D3026" t="str">
            <v>AIPL/BR/-4840-/1718</v>
          </cell>
          <cell r="E3026">
            <v>43148</v>
          </cell>
          <cell r="G3026">
            <v>17134</v>
          </cell>
        </row>
        <row r="3027">
          <cell r="D3027" t="str">
            <v>B/S/2559/1718</v>
          </cell>
          <cell r="E3027">
            <v>43155</v>
          </cell>
          <cell r="F3027">
            <v>38</v>
          </cell>
          <cell r="H3027" t="str">
            <v>Sales</v>
          </cell>
        </row>
        <row r="3028">
          <cell r="D3028" t="str">
            <v>B/BR/-64-/1819</v>
          </cell>
          <cell r="E3028">
            <v>43195</v>
          </cell>
          <cell r="G3028">
            <v>192.16</v>
          </cell>
        </row>
        <row r="3029">
          <cell r="D3029" t="str">
            <v>B/S/156/1819</v>
          </cell>
          <cell r="E3029">
            <v>43207</v>
          </cell>
          <cell r="F3029">
            <v>17288</v>
          </cell>
          <cell r="H3029" t="str">
            <v>Sales</v>
          </cell>
        </row>
        <row r="3030">
          <cell r="D3030" t="str">
            <v>AIPL/TC/760/16-17</v>
          </cell>
          <cell r="E3030">
            <v>42556</v>
          </cell>
          <cell r="F3030">
            <v>8095</v>
          </cell>
          <cell r="H3030" t="str">
            <v>Sales</v>
          </cell>
        </row>
        <row r="3031">
          <cell r="D3031" t="str">
            <v>AIPL/TC/RCT/1732/16-17</v>
          </cell>
          <cell r="E3031">
            <v>42591</v>
          </cell>
          <cell r="F3031">
            <v>4755</v>
          </cell>
          <cell r="H3031" t="str">
            <v>Sales</v>
          </cell>
        </row>
        <row r="3032">
          <cell r="D3032" t="str">
            <v>AIPL/BR/-3022-/1718</v>
          </cell>
          <cell r="E3032">
            <v>43035</v>
          </cell>
          <cell r="G3032">
            <v>50832.08</v>
          </cell>
        </row>
        <row r="3033">
          <cell r="D3033" t="str">
            <v>B/S/1237/1718</v>
          </cell>
          <cell r="E3033">
            <v>43039</v>
          </cell>
          <cell r="F3033">
            <v>3100.16</v>
          </cell>
          <cell r="H3033" t="str">
            <v>Sales</v>
          </cell>
        </row>
        <row r="3034">
          <cell r="D3034" t="str">
            <v>B/S/1407/1718</v>
          </cell>
          <cell r="E3034">
            <v>43054</v>
          </cell>
          <cell r="F3034">
            <v>19464.740000000002</v>
          </cell>
          <cell r="H3034" t="str">
            <v>Sales</v>
          </cell>
        </row>
        <row r="3035">
          <cell r="D3035" t="str">
            <v>AIPL/BR/-4715-/1718</v>
          </cell>
          <cell r="E3035">
            <v>43140</v>
          </cell>
          <cell r="G3035">
            <v>24740.84</v>
          </cell>
        </row>
        <row r="3036">
          <cell r="D3036" t="str">
            <v>B/S/2398/1718</v>
          </cell>
          <cell r="E3036">
            <v>43143</v>
          </cell>
          <cell r="F3036">
            <v>53006.76</v>
          </cell>
          <cell r="H3036" t="str">
            <v>Sales</v>
          </cell>
        </row>
        <row r="3037">
          <cell r="D3037" t="str">
            <v>B/BR/-1415-/1819</v>
          </cell>
          <cell r="E3037">
            <v>43277</v>
          </cell>
          <cell r="G3037">
            <v>61098</v>
          </cell>
        </row>
        <row r="3038">
          <cell r="D3038" t="str">
            <v>B/S/Mach/52/1819</v>
          </cell>
          <cell r="E3038">
            <v>43278</v>
          </cell>
          <cell r="F3038">
            <v>28852002.989999998</v>
          </cell>
          <cell r="H3038" t="str">
            <v>Machine</v>
          </cell>
        </row>
        <row r="3039">
          <cell r="D3039" t="str">
            <v>Sr-15-1819</v>
          </cell>
          <cell r="E3039">
            <v>43293</v>
          </cell>
          <cell r="G3039">
            <v>13623.56</v>
          </cell>
        </row>
        <row r="3040">
          <cell r="D3040" t="str">
            <v>B/SR/332/1819</v>
          </cell>
          <cell r="E3040">
            <v>43346</v>
          </cell>
          <cell r="F3040">
            <v>39530</v>
          </cell>
          <cell r="H3040" t="str">
            <v>Service</v>
          </cell>
        </row>
        <row r="3041">
          <cell r="D3041" t="str">
            <v>Po No: 1346, dt 09.03.16</v>
          </cell>
          <cell r="E3041">
            <v>42439</v>
          </cell>
          <cell r="G3041">
            <v>35</v>
          </cell>
        </row>
        <row r="3042">
          <cell r="D3042" t="str">
            <v>AIPL/TC/1280/16-17- C Form Credit</v>
          </cell>
          <cell r="E3042">
            <v>42629</v>
          </cell>
          <cell r="G3042">
            <v>229</v>
          </cell>
        </row>
        <row r="3043">
          <cell r="D3043" t="str">
            <v>AIPL/DN/-25-/1718</v>
          </cell>
          <cell r="E3043">
            <v>43003</v>
          </cell>
          <cell r="F3043">
            <v>39587</v>
          </cell>
          <cell r="H3043" t="str">
            <v>Debit Note</v>
          </cell>
        </row>
        <row r="3044">
          <cell r="D3044" t="str">
            <v>B/BR/-2567-/1819</v>
          </cell>
          <cell r="E3044">
            <v>43346</v>
          </cell>
          <cell r="G3044">
            <v>13561</v>
          </cell>
        </row>
        <row r="3045">
          <cell r="D3045" t="str">
            <v>AIPL/TC/2275/16-17</v>
          </cell>
          <cell r="E3045">
            <v>42746</v>
          </cell>
          <cell r="F3045">
            <v>12175</v>
          </cell>
          <cell r="H3045" t="str">
            <v>Sales</v>
          </cell>
        </row>
        <row r="3046">
          <cell r="D3046" t="str">
            <v>M/AMC/17/1718</v>
          </cell>
          <cell r="E3046">
            <v>43174</v>
          </cell>
          <cell r="F3046">
            <v>3000</v>
          </cell>
          <cell r="H3046" t="str">
            <v>Service</v>
          </cell>
        </row>
        <row r="3047">
          <cell r="D3047" t="str">
            <v>B/BR/-2272-/1819</v>
          </cell>
          <cell r="E3047">
            <v>43328</v>
          </cell>
          <cell r="G3047">
            <v>58589</v>
          </cell>
        </row>
        <row r="3048">
          <cell r="D3048" t="str">
            <v>SE/PO/Maint-037/14-15</v>
          </cell>
          <cell r="E3048">
            <v>42045</v>
          </cell>
          <cell r="G3048">
            <v>1449</v>
          </cell>
        </row>
        <row r="3049">
          <cell r="D3049" t="str">
            <v>2264/14-15</v>
          </cell>
          <cell r="E3049">
            <v>42398</v>
          </cell>
          <cell r="G3049">
            <v>2068</v>
          </cell>
        </row>
        <row r="3050">
          <cell r="D3050" t="str">
            <v>AIPL/TC/RCT/2768/16-17</v>
          </cell>
          <cell r="E3050">
            <v>42664</v>
          </cell>
          <cell r="G3050">
            <v>7219</v>
          </cell>
        </row>
        <row r="3051">
          <cell r="D3051" t="str">
            <v>CH/SR/75/1819</v>
          </cell>
          <cell r="E3051">
            <v>43265</v>
          </cell>
          <cell r="F3051">
            <v>10620</v>
          </cell>
          <cell r="H3051" t="str">
            <v>Service</v>
          </cell>
        </row>
        <row r="3052">
          <cell r="D3052" t="str">
            <v>CH/SR/99/1819</v>
          </cell>
          <cell r="E3052">
            <v>43285</v>
          </cell>
          <cell r="F3052">
            <v>3540</v>
          </cell>
          <cell r="H3052" t="str">
            <v>Service</v>
          </cell>
        </row>
        <row r="3053">
          <cell r="D3053" t="str">
            <v>CH/SR/135/1819</v>
          </cell>
          <cell r="E3053">
            <v>43298</v>
          </cell>
          <cell r="F3053">
            <v>5310</v>
          </cell>
          <cell r="H3053" t="str">
            <v>Service</v>
          </cell>
        </row>
        <row r="3054">
          <cell r="D3054" t="str">
            <v>B/BR/-1919-/1819</v>
          </cell>
          <cell r="E3054">
            <v>43307</v>
          </cell>
          <cell r="G3054">
            <v>182489</v>
          </cell>
        </row>
        <row r="3055">
          <cell r="D3055" t="str">
            <v>CH/SR/186/1819</v>
          </cell>
          <cell r="E3055">
            <v>43333</v>
          </cell>
          <cell r="F3055">
            <v>3540</v>
          </cell>
          <cell r="H3055" t="str">
            <v>Service</v>
          </cell>
        </row>
        <row r="3056">
          <cell r="D3056" t="str">
            <v>AIPL/TC/693/1718</v>
          </cell>
          <cell r="E3056">
            <v>42905</v>
          </cell>
          <cell r="F3056">
            <v>10488.1</v>
          </cell>
          <cell r="H3056" t="str">
            <v>Sales</v>
          </cell>
        </row>
        <row r="3057">
          <cell r="D3057" t="str">
            <v>AIPL/DN/-27-/1718</v>
          </cell>
          <cell r="E3057">
            <v>43020</v>
          </cell>
          <cell r="F3057">
            <v>8099.65</v>
          </cell>
          <cell r="H3057" t="str">
            <v>Debit Note</v>
          </cell>
        </row>
        <row r="3058">
          <cell r="D3058" t="str">
            <v>M/SR/64/1718</v>
          </cell>
          <cell r="E3058">
            <v>43062</v>
          </cell>
          <cell r="F3058">
            <v>526</v>
          </cell>
          <cell r="H3058" t="str">
            <v>Service</v>
          </cell>
        </row>
        <row r="3059">
          <cell r="D3059" t="str">
            <v>M/SR/71/1718</v>
          </cell>
          <cell r="E3059">
            <v>43062</v>
          </cell>
          <cell r="F3059">
            <v>8850</v>
          </cell>
          <cell r="H3059" t="str">
            <v>Service</v>
          </cell>
        </row>
        <row r="3060">
          <cell r="D3060" t="str">
            <v>M/SR/92/1718</v>
          </cell>
          <cell r="E3060">
            <v>43062</v>
          </cell>
          <cell r="F3060">
            <v>14248.5</v>
          </cell>
          <cell r="H3060" t="str">
            <v>Service</v>
          </cell>
        </row>
        <row r="3061">
          <cell r="D3061" t="str">
            <v>B/S/2727/1718</v>
          </cell>
          <cell r="E3061">
            <v>43168</v>
          </cell>
          <cell r="F3061">
            <v>5741.6</v>
          </cell>
          <cell r="H3061" t="str">
            <v>Sales</v>
          </cell>
        </row>
        <row r="3062">
          <cell r="D3062" t="str">
            <v>AIPL/BR/-5568-/1718</v>
          </cell>
          <cell r="E3062">
            <v>43190</v>
          </cell>
          <cell r="G3062">
            <v>876</v>
          </cell>
        </row>
        <row r="3063">
          <cell r="D3063" t="str">
            <v>B/BR/-2472-/1819</v>
          </cell>
          <cell r="E3063">
            <v>43341</v>
          </cell>
          <cell r="G3063">
            <v>225830</v>
          </cell>
        </row>
        <row r="3064">
          <cell r="D3064" t="str">
            <v>M/SR/82/1819</v>
          </cell>
          <cell r="E3064">
            <v>43355</v>
          </cell>
          <cell r="F3064">
            <v>79060</v>
          </cell>
          <cell r="H3064" t="str">
            <v>Service</v>
          </cell>
        </row>
        <row r="3065">
          <cell r="D3065" t="str">
            <v>F/SR/390/1819</v>
          </cell>
          <cell r="E3065">
            <v>43363</v>
          </cell>
          <cell r="F3065">
            <v>296817</v>
          </cell>
          <cell r="H3065" t="str">
            <v>Service</v>
          </cell>
        </row>
        <row r="3066">
          <cell r="D3066" t="str">
            <v>AIPL/D/187/1617</v>
          </cell>
          <cell r="E3066">
            <v>42601</v>
          </cell>
          <cell r="F3066">
            <v>264</v>
          </cell>
          <cell r="H3066" t="str">
            <v>Service</v>
          </cell>
        </row>
        <row r="3067">
          <cell r="D3067" t="str">
            <v>AIPL/TC/1894/16-17 C Form Q3</v>
          </cell>
          <cell r="E3067">
            <v>42705</v>
          </cell>
          <cell r="G3067">
            <v>1714</v>
          </cell>
        </row>
        <row r="3068">
          <cell r="D3068" t="str">
            <v>AIPL/TC/1306/16-17</v>
          </cell>
          <cell r="E3068">
            <v>42632</v>
          </cell>
          <cell r="F3068">
            <v>67412</v>
          </cell>
          <cell r="H3068" t="str">
            <v>Sales</v>
          </cell>
        </row>
        <row r="3069">
          <cell r="D3069" t="str">
            <v>AIPL/TC/RCT/4033/16-17</v>
          </cell>
          <cell r="E3069">
            <v>42746</v>
          </cell>
          <cell r="G3069">
            <v>5845</v>
          </cell>
        </row>
        <row r="3070">
          <cell r="D3070" t="str">
            <v>AIPL/BR/-523-/1718</v>
          </cell>
          <cell r="E3070">
            <v>42863</v>
          </cell>
          <cell r="G3070">
            <v>1000</v>
          </cell>
        </row>
        <row r="3071">
          <cell r="D3071" t="str">
            <v>AIPL/TC/373/1718</v>
          </cell>
          <cell r="E3071">
            <v>42873</v>
          </cell>
          <cell r="F3071">
            <v>92302.87</v>
          </cell>
          <cell r="H3071" t="str">
            <v>Sales</v>
          </cell>
        </row>
        <row r="3072">
          <cell r="D3072" t="str">
            <v>AIPL/BR/-938-/1718</v>
          </cell>
          <cell r="E3072">
            <v>42891</v>
          </cell>
          <cell r="G3072">
            <v>33000</v>
          </cell>
        </row>
        <row r="3073">
          <cell r="D3073" t="str">
            <v>AIPL/BR/-1117-/1718</v>
          </cell>
          <cell r="E3073">
            <v>42902</v>
          </cell>
          <cell r="G3073">
            <v>150000</v>
          </cell>
        </row>
        <row r="3074">
          <cell r="D3074" t="str">
            <v>AIPL/TC/687/1718</v>
          </cell>
          <cell r="E3074">
            <v>42905</v>
          </cell>
          <cell r="F3074">
            <v>67300.62</v>
          </cell>
          <cell r="H3074" t="str">
            <v>Sales</v>
          </cell>
        </row>
        <row r="3075">
          <cell r="D3075" t="str">
            <v>B/S/80/1718</v>
          </cell>
          <cell r="E3075">
            <v>42936</v>
          </cell>
          <cell r="F3075">
            <v>10.35</v>
          </cell>
          <cell r="H3075" t="str">
            <v>Sales</v>
          </cell>
        </row>
        <row r="3076">
          <cell r="D3076" t="str">
            <v>B/S/388/1718</v>
          </cell>
          <cell r="E3076">
            <v>42965</v>
          </cell>
          <cell r="F3076">
            <v>92899.3</v>
          </cell>
          <cell r="H3076" t="str">
            <v>Sales</v>
          </cell>
        </row>
        <row r="3077">
          <cell r="D3077" t="str">
            <v>B/S/455/1718</v>
          </cell>
          <cell r="E3077">
            <v>42970</v>
          </cell>
          <cell r="F3077">
            <v>13163.31</v>
          </cell>
          <cell r="H3077" t="str">
            <v>Sales</v>
          </cell>
        </row>
        <row r="3078">
          <cell r="D3078" t="str">
            <v>B/S/540/1718</v>
          </cell>
          <cell r="E3078">
            <v>42978</v>
          </cell>
          <cell r="F3078">
            <v>362076.83</v>
          </cell>
          <cell r="H3078" t="str">
            <v>Sales</v>
          </cell>
        </row>
        <row r="3079">
          <cell r="D3079" t="str">
            <v>AIPL/BR/-3044-/1718</v>
          </cell>
          <cell r="E3079">
            <v>43038</v>
          </cell>
          <cell r="G3079">
            <v>345605</v>
          </cell>
        </row>
        <row r="3080">
          <cell r="D3080" t="str">
            <v>B/S/1876/1718</v>
          </cell>
          <cell r="E3080">
            <v>43096</v>
          </cell>
          <cell r="F3080">
            <v>37610.21</v>
          </cell>
          <cell r="H3080" t="str">
            <v>Sales</v>
          </cell>
        </row>
        <row r="3081">
          <cell r="D3081" t="str">
            <v>AIPL/SR/45/1718</v>
          </cell>
          <cell r="E3081">
            <v>43105</v>
          </cell>
          <cell r="G3081">
            <v>40440.959999999999</v>
          </cell>
        </row>
        <row r="3082">
          <cell r="D3082" t="str">
            <v>P/SR/64/1819</v>
          </cell>
          <cell r="E3082">
            <v>43292</v>
          </cell>
          <cell r="F3082">
            <v>10620</v>
          </cell>
          <cell r="H3082" t="str">
            <v>Service</v>
          </cell>
        </row>
        <row r="3083">
          <cell r="D3083" t="str">
            <v>B/S/1378/1819</v>
          </cell>
          <cell r="E3083">
            <v>43313</v>
          </cell>
          <cell r="F3083">
            <v>284299.76</v>
          </cell>
          <cell r="H3083" t="str">
            <v>Sales</v>
          </cell>
        </row>
        <row r="3084">
          <cell r="D3084" t="str">
            <v>B/S/1729/1819</v>
          </cell>
          <cell r="E3084">
            <v>43346</v>
          </cell>
          <cell r="F3084">
            <v>43221.04</v>
          </cell>
          <cell r="H3084" t="str">
            <v>Sales</v>
          </cell>
        </row>
        <row r="3085">
          <cell r="D3085" t="str">
            <v>B/S/1852/1819</v>
          </cell>
          <cell r="E3085">
            <v>43354</v>
          </cell>
          <cell r="F3085">
            <v>325235.14</v>
          </cell>
          <cell r="H3085" t="str">
            <v>Sales</v>
          </cell>
        </row>
        <row r="3086">
          <cell r="D3086" t="str">
            <v>PO NO 21</v>
          </cell>
          <cell r="E3086">
            <v>41729</v>
          </cell>
          <cell r="G3086">
            <v>6825</v>
          </cell>
        </row>
        <row r="3087">
          <cell r="D3087" t="str">
            <v>PO NO 81</v>
          </cell>
          <cell r="E3087">
            <v>41729</v>
          </cell>
          <cell r="G3087">
            <v>9884</v>
          </cell>
        </row>
        <row r="3088">
          <cell r="D3088" t="str">
            <v>Po No SWI -50</v>
          </cell>
          <cell r="E3088">
            <v>41729</v>
          </cell>
          <cell r="G3088">
            <v>5041</v>
          </cell>
        </row>
        <row r="3089">
          <cell r="D3089" t="str">
            <v>P.O NO: 216</v>
          </cell>
          <cell r="E3089">
            <v>42011</v>
          </cell>
          <cell r="G3089">
            <v>692</v>
          </cell>
        </row>
        <row r="3090">
          <cell r="D3090" t="str">
            <v>P.O NO: 480</v>
          </cell>
          <cell r="E3090">
            <v>42632</v>
          </cell>
          <cell r="G3090">
            <v>11652</v>
          </cell>
        </row>
        <row r="3091">
          <cell r="D3091" t="str">
            <v>AIPL/TC/RCT/3865/16-17</v>
          </cell>
          <cell r="E3091">
            <v>42735</v>
          </cell>
          <cell r="G3091">
            <v>4282</v>
          </cell>
        </row>
        <row r="3092">
          <cell r="D3092" t="str">
            <v>AIPL/BR/-448-/1718</v>
          </cell>
          <cell r="E3092">
            <v>42858</v>
          </cell>
          <cell r="G3092">
            <v>19339</v>
          </cell>
        </row>
        <row r="3093">
          <cell r="D3093" t="str">
            <v>AIPL/TC/277/1718</v>
          </cell>
          <cell r="E3093">
            <v>42859</v>
          </cell>
          <cell r="F3093">
            <v>17227.8</v>
          </cell>
          <cell r="H3093" t="str">
            <v>Sales</v>
          </cell>
        </row>
        <row r="3094">
          <cell r="D3094" t="str">
            <v>CH/SR/290/1718</v>
          </cell>
          <cell r="E3094">
            <v>43182</v>
          </cell>
          <cell r="F3094">
            <v>8850</v>
          </cell>
          <cell r="H3094" t="str">
            <v>Service</v>
          </cell>
        </row>
        <row r="3095">
          <cell r="D3095" t="str">
            <v>CH/SR/195/1819</v>
          </cell>
          <cell r="E3095">
            <v>43336</v>
          </cell>
          <cell r="F3095">
            <v>8850</v>
          </cell>
          <cell r="H3095" t="str">
            <v>Service</v>
          </cell>
        </row>
        <row r="3096">
          <cell r="D3096" t="str">
            <v>AIPL/DN/-7-/1718</v>
          </cell>
          <cell r="E3096">
            <v>42872</v>
          </cell>
          <cell r="F3096">
            <v>15143</v>
          </cell>
          <cell r="H3096" t="str">
            <v>Debit Note</v>
          </cell>
        </row>
        <row r="3097">
          <cell r="D3097" t="str">
            <v>B/S/692/1718</v>
          </cell>
          <cell r="E3097">
            <v>42992</v>
          </cell>
          <cell r="F3097">
            <v>203335.18</v>
          </cell>
          <cell r="H3097" t="str">
            <v>Sales</v>
          </cell>
        </row>
        <row r="3098">
          <cell r="D3098" t="str">
            <v>AIPL/BR/-2695-/1718</v>
          </cell>
          <cell r="E3098">
            <v>43011</v>
          </cell>
          <cell r="G3098">
            <v>181609</v>
          </cell>
        </row>
        <row r="3099">
          <cell r="D3099" t="str">
            <v>M/SR/91/1718</v>
          </cell>
          <cell r="E3099">
            <v>43062</v>
          </cell>
          <cell r="F3099">
            <v>80270</v>
          </cell>
          <cell r="H3099" t="str">
            <v>Service</v>
          </cell>
        </row>
        <row r="3100">
          <cell r="D3100" t="str">
            <v>B/S/1774/1718</v>
          </cell>
          <cell r="E3100">
            <v>43087</v>
          </cell>
          <cell r="F3100">
            <v>199058.92</v>
          </cell>
          <cell r="H3100" t="str">
            <v>Sales</v>
          </cell>
        </row>
        <row r="3101">
          <cell r="D3101" t="str">
            <v>AIPL/BR/-4899-/1718</v>
          </cell>
          <cell r="E3101">
            <v>43152</v>
          </cell>
          <cell r="G3101">
            <v>29272</v>
          </cell>
        </row>
        <row r="3102">
          <cell r="D3102" t="str">
            <v>M/SR/55/1819</v>
          </cell>
          <cell r="E3102">
            <v>43286</v>
          </cell>
          <cell r="F3102">
            <v>3540</v>
          </cell>
          <cell r="H3102" t="str">
            <v>Service</v>
          </cell>
        </row>
        <row r="3103">
          <cell r="D3103" t="str">
            <v>AIPL/SS/TC/783/14-15-C Form</v>
          </cell>
          <cell r="E3103">
            <v>42338</v>
          </cell>
          <cell r="G3103">
            <v>4620</v>
          </cell>
        </row>
        <row r="3104">
          <cell r="D3104" t="str">
            <v>AIPL/P/214/1617</v>
          </cell>
          <cell r="E3104">
            <v>42819</v>
          </cell>
          <cell r="F3104">
            <v>17250</v>
          </cell>
          <cell r="H3104" t="str">
            <v>service</v>
          </cell>
        </row>
        <row r="3105">
          <cell r="D3105" t="str">
            <v>AIPL/BR/-2975-/1718</v>
          </cell>
          <cell r="E3105">
            <v>43032</v>
          </cell>
          <cell r="G3105">
            <v>12630</v>
          </cell>
        </row>
        <row r="3106">
          <cell r="D3106" t="str">
            <v>P/SR/89/1819</v>
          </cell>
          <cell r="E3106">
            <v>43329</v>
          </cell>
          <cell r="F3106">
            <v>3540</v>
          </cell>
          <cell r="H3106" t="str">
            <v>Service</v>
          </cell>
        </row>
        <row r="3107">
          <cell r="D3107" t="str">
            <v>B/SR/477/1718</v>
          </cell>
          <cell r="E3107">
            <v>43152</v>
          </cell>
          <cell r="F3107">
            <v>10620</v>
          </cell>
          <cell r="H3107" t="str">
            <v>Service</v>
          </cell>
        </row>
        <row r="3108">
          <cell r="D3108" t="str">
            <v>B/SR/553/1718</v>
          </cell>
          <cell r="E3108">
            <v>43173</v>
          </cell>
          <cell r="F3108">
            <v>17700</v>
          </cell>
          <cell r="H3108" t="str">
            <v>Service</v>
          </cell>
        </row>
        <row r="3109">
          <cell r="D3109" t="str">
            <v>B/SR/5/1819</v>
          </cell>
          <cell r="E3109">
            <v>43196</v>
          </cell>
          <cell r="F3109">
            <v>17700</v>
          </cell>
          <cell r="H3109" t="str">
            <v>Service</v>
          </cell>
        </row>
        <row r="3110">
          <cell r="D3110" t="str">
            <v>B/SR/135/1819</v>
          </cell>
          <cell r="E3110">
            <v>43243</v>
          </cell>
          <cell r="F3110">
            <v>8850</v>
          </cell>
          <cell r="H3110" t="str">
            <v>Service</v>
          </cell>
        </row>
        <row r="3111">
          <cell r="D3111" t="str">
            <v>B/S/705/1819</v>
          </cell>
          <cell r="E3111">
            <v>43257</v>
          </cell>
          <cell r="F3111">
            <v>5378.44</v>
          </cell>
          <cell r="H3111" t="str">
            <v>Sales</v>
          </cell>
        </row>
        <row r="3112">
          <cell r="D3112" t="str">
            <v>B/SR/225/1819</v>
          </cell>
          <cell r="E3112">
            <v>43284</v>
          </cell>
          <cell r="F3112">
            <v>3540</v>
          </cell>
          <cell r="H3112" t="str">
            <v>Service</v>
          </cell>
        </row>
        <row r="3113">
          <cell r="D3113" t="str">
            <v>B/SR/226/1819</v>
          </cell>
          <cell r="E3113">
            <v>43284</v>
          </cell>
          <cell r="F3113">
            <v>3540</v>
          </cell>
          <cell r="H3113" t="str">
            <v>Service</v>
          </cell>
        </row>
        <row r="3114">
          <cell r="D3114" t="str">
            <v>B/SR/240/1819</v>
          </cell>
          <cell r="E3114">
            <v>43285</v>
          </cell>
          <cell r="F3114">
            <v>3540</v>
          </cell>
          <cell r="H3114" t="str">
            <v>Service</v>
          </cell>
        </row>
        <row r="3115">
          <cell r="D3115" t="str">
            <v>Sr-11-1819</v>
          </cell>
          <cell r="E3115">
            <v>43291</v>
          </cell>
          <cell r="G3115">
            <v>4558</v>
          </cell>
        </row>
        <row r="3116">
          <cell r="D3116" t="str">
            <v>B/SR/274/1819</v>
          </cell>
          <cell r="E3116">
            <v>43307</v>
          </cell>
          <cell r="F3116">
            <v>5310</v>
          </cell>
          <cell r="H3116" t="str">
            <v>Service</v>
          </cell>
        </row>
        <row r="3117">
          <cell r="D3117" t="str">
            <v>B/DN/-20-/1819</v>
          </cell>
          <cell r="E3117">
            <v>43313</v>
          </cell>
          <cell r="F3117">
            <v>66739</v>
          </cell>
          <cell r="H3117" t="str">
            <v>Debit Note</v>
          </cell>
        </row>
        <row r="3118">
          <cell r="D3118" t="str">
            <v>M/AMC/9/1718</v>
          </cell>
          <cell r="E3118">
            <v>43098</v>
          </cell>
          <cell r="F3118">
            <v>3600</v>
          </cell>
          <cell r="H3118" t="str">
            <v>Service</v>
          </cell>
        </row>
        <row r="3119">
          <cell r="D3119" t="str">
            <v>B/BR/-3013-/1819</v>
          </cell>
          <cell r="E3119">
            <v>43372</v>
          </cell>
          <cell r="G3119">
            <v>91244.68</v>
          </cell>
        </row>
        <row r="3120">
          <cell r="D3120" t="str">
            <v>B/S/2121/1819</v>
          </cell>
          <cell r="E3120">
            <v>43374</v>
          </cell>
          <cell r="F3120">
            <v>91244.68</v>
          </cell>
          <cell r="H3120" t="str">
            <v>Sales</v>
          </cell>
        </row>
        <row r="3121">
          <cell r="D3121" t="str">
            <v>AIPL/TC/DN/36/15-16 - Stamp Duty</v>
          </cell>
          <cell r="E3121">
            <v>42256</v>
          </cell>
          <cell r="F3121">
            <v>7800</v>
          </cell>
          <cell r="H3121" t="str">
            <v>Debit Note</v>
          </cell>
        </row>
        <row r="3122">
          <cell r="D3122" t="str">
            <v>AIPL/TC/205/16-17</v>
          </cell>
          <cell r="E3122">
            <v>42489</v>
          </cell>
          <cell r="F3122">
            <v>10225</v>
          </cell>
          <cell r="H3122" t="str">
            <v>Sales</v>
          </cell>
        </row>
        <row r="3123">
          <cell r="D3123" t="str">
            <v>AIPL/TC/259/16-17</v>
          </cell>
          <cell r="E3123">
            <v>42495</v>
          </cell>
          <cell r="F3123">
            <v>155003</v>
          </cell>
          <cell r="H3123" t="str">
            <v>Sales</v>
          </cell>
        </row>
        <row r="3124">
          <cell r="D3124" t="str">
            <v>AIPL/TC/395/16-17</v>
          </cell>
          <cell r="E3124">
            <v>42513</v>
          </cell>
          <cell r="F3124">
            <v>99085</v>
          </cell>
          <cell r="H3124" t="str">
            <v>Sales</v>
          </cell>
        </row>
        <row r="3125">
          <cell r="D3125" t="str">
            <v>P.O No. 300472 / 2016 - 17</v>
          </cell>
          <cell r="E3125">
            <v>42723</v>
          </cell>
          <cell r="G3125">
            <v>540</v>
          </cell>
        </row>
        <row r="3126">
          <cell r="D3126" t="str">
            <v>AIPL/TC/2280/16-17</v>
          </cell>
          <cell r="E3126">
            <v>42746</v>
          </cell>
          <cell r="F3126">
            <v>224102</v>
          </cell>
          <cell r="H3126" t="str">
            <v>Sales</v>
          </cell>
        </row>
        <row r="3127">
          <cell r="D3127" t="str">
            <v>AIPL/TC/RCT/4963/16-17</v>
          </cell>
          <cell r="E3127">
            <v>42811</v>
          </cell>
          <cell r="G3127">
            <v>281932</v>
          </cell>
        </row>
        <row r="3128">
          <cell r="D3128" t="str">
            <v>AIPL/DN/-49-/1718</v>
          </cell>
          <cell r="E3128">
            <v>42916</v>
          </cell>
          <cell r="F3128">
            <v>1000000</v>
          </cell>
          <cell r="H3128" t="str">
            <v>Debit Note</v>
          </cell>
        </row>
        <row r="3129">
          <cell r="D3129" t="str">
            <v>B/SR/404/1718</v>
          </cell>
          <cell r="E3129">
            <v>43123</v>
          </cell>
          <cell r="F3129">
            <v>3540</v>
          </cell>
          <cell r="H3129" t="str">
            <v>Service</v>
          </cell>
        </row>
        <row r="3130">
          <cell r="D3130" t="str">
            <v>B/SR/76/1819</v>
          </cell>
          <cell r="E3130">
            <v>43223</v>
          </cell>
          <cell r="F3130">
            <v>5310</v>
          </cell>
          <cell r="H3130" t="str">
            <v>Service</v>
          </cell>
        </row>
        <row r="3131">
          <cell r="D3131" t="str">
            <v>B/SR/397/1819</v>
          </cell>
          <cell r="E3131">
            <v>43374</v>
          </cell>
          <cell r="F3131">
            <v>3540</v>
          </cell>
          <cell r="H3131" t="str">
            <v>Service</v>
          </cell>
        </row>
        <row r="3132">
          <cell r="D3132" t="str">
            <v>AIPL/JV/-2286-/1718</v>
          </cell>
          <cell r="E3132">
            <v>43080</v>
          </cell>
          <cell r="G3132">
            <v>13800</v>
          </cell>
        </row>
        <row r="3133">
          <cell r="D3133" t="str">
            <v>AIPL/BR/-5307-/1718</v>
          </cell>
          <cell r="E3133">
            <v>43173</v>
          </cell>
          <cell r="G3133">
            <v>3419</v>
          </cell>
        </row>
        <row r="3134">
          <cell r="D3134" t="str">
            <v>AIPL/B/233/1415</v>
          </cell>
          <cell r="E3134">
            <v>41862</v>
          </cell>
          <cell r="G3134">
            <v>14628</v>
          </cell>
        </row>
        <row r="3135">
          <cell r="D3135" t="str">
            <v>AIPL/B/103/1516</v>
          </cell>
          <cell r="E3135">
            <v>42155</v>
          </cell>
          <cell r="G3135">
            <v>123</v>
          </cell>
        </row>
        <row r="3136">
          <cell r="D3136" t="str">
            <v>AIPL/TC/RCT/533/16-17</v>
          </cell>
          <cell r="E3136">
            <v>42507</v>
          </cell>
          <cell r="G3136">
            <v>60000</v>
          </cell>
        </row>
        <row r="3137">
          <cell r="D3137" t="str">
            <v>AIPL/TC/811/16-17</v>
          </cell>
          <cell r="E3137">
            <v>42563</v>
          </cell>
          <cell r="F3137">
            <v>138</v>
          </cell>
          <cell r="H3137" t="str">
            <v>Sales</v>
          </cell>
        </row>
        <row r="3138">
          <cell r="D3138" t="str">
            <v>AIPL/B/560/1617</v>
          </cell>
          <cell r="E3138">
            <v>42765</v>
          </cell>
          <cell r="F3138">
            <v>104</v>
          </cell>
          <cell r="H3138" t="str">
            <v>Service</v>
          </cell>
        </row>
        <row r="3139">
          <cell r="D3139" t="str">
            <v>Credit Avialable</v>
          </cell>
          <cell r="E3139">
            <v>42516</v>
          </cell>
          <cell r="G3139">
            <v>7750</v>
          </cell>
        </row>
        <row r="3140">
          <cell r="D3140" t="str">
            <v>P/SR/75/1718</v>
          </cell>
          <cell r="E3140">
            <v>43073</v>
          </cell>
          <cell r="F3140">
            <v>3540</v>
          </cell>
          <cell r="H3140" t="str">
            <v>Service</v>
          </cell>
        </row>
        <row r="3141">
          <cell r="D3141" t="str">
            <v>P/SR/76/1718</v>
          </cell>
          <cell r="E3141">
            <v>43073</v>
          </cell>
          <cell r="F3141">
            <v>11505</v>
          </cell>
          <cell r="H3141" t="str">
            <v>Service</v>
          </cell>
        </row>
        <row r="3142">
          <cell r="D3142" t="str">
            <v>P/SR/92/1718</v>
          </cell>
          <cell r="E3142">
            <v>43139</v>
          </cell>
          <cell r="F3142">
            <v>8850</v>
          </cell>
          <cell r="H3142" t="str">
            <v>Service</v>
          </cell>
        </row>
        <row r="3143">
          <cell r="D3143" t="str">
            <v>AHU/0697</v>
          </cell>
          <cell r="E3143">
            <v>41729</v>
          </cell>
          <cell r="G3143">
            <v>1383</v>
          </cell>
        </row>
        <row r="3144">
          <cell r="D3144" t="str">
            <v>F/SR/220/1718</v>
          </cell>
          <cell r="E3144">
            <v>43061</v>
          </cell>
          <cell r="F3144">
            <v>24780</v>
          </cell>
          <cell r="H3144" t="str">
            <v>Service</v>
          </cell>
        </row>
        <row r="3145">
          <cell r="D3145" t="str">
            <v>AIPL/BR/-4092-/1718</v>
          </cell>
          <cell r="E3145">
            <v>43104</v>
          </cell>
          <cell r="G3145">
            <v>82.04</v>
          </cell>
        </row>
        <row r="3146">
          <cell r="D3146" t="str">
            <v>F/SR/68/1819</v>
          </cell>
          <cell r="E3146">
            <v>43230</v>
          </cell>
          <cell r="F3146">
            <v>5310</v>
          </cell>
          <cell r="H3146" t="str">
            <v>Service</v>
          </cell>
        </row>
        <row r="3147">
          <cell r="D3147" t="str">
            <v>Service Advance</v>
          </cell>
          <cell r="E3147">
            <v>41729</v>
          </cell>
          <cell r="G3147">
            <v>11650</v>
          </cell>
        </row>
        <row r="3148">
          <cell r="D3148" t="str">
            <v>AIPL/TC/RCT/646/16-17</v>
          </cell>
          <cell r="E3148">
            <v>42515</v>
          </cell>
          <cell r="G3148">
            <v>435</v>
          </cell>
        </row>
        <row r="3149">
          <cell r="D3149" t="str">
            <v>AIPL/TC/RCT/2590/16-17</v>
          </cell>
          <cell r="E3149">
            <v>42648</v>
          </cell>
          <cell r="G3149">
            <v>173</v>
          </cell>
        </row>
        <row r="3150">
          <cell r="D3150" t="str">
            <v>B/SR/381/1718</v>
          </cell>
          <cell r="E3150">
            <v>43118</v>
          </cell>
          <cell r="F3150">
            <v>17700</v>
          </cell>
          <cell r="H3150" t="str">
            <v>Service</v>
          </cell>
        </row>
        <row r="3151">
          <cell r="D3151" t="str">
            <v>B/SR/55/1819</v>
          </cell>
          <cell r="E3151">
            <v>43222</v>
          </cell>
          <cell r="F3151">
            <v>1223</v>
          </cell>
          <cell r="H3151" t="str">
            <v>Service</v>
          </cell>
        </row>
        <row r="3152">
          <cell r="D3152" t="str">
            <v>B/S/1604/1819</v>
          </cell>
          <cell r="E3152">
            <v>43336</v>
          </cell>
          <cell r="F3152">
            <v>16327.66</v>
          </cell>
          <cell r="H3152" t="str">
            <v>Sales</v>
          </cell>
        </row>
        <row r="3153">
          <cell r="D3153" t="str">
            <v>B/BR/-2447-/1819</v>
          </cell>
          <cell r="E3153">
            <v>43340</v>
          </cell>
          <cell r="G3153">
            <v>16328</v>
          </cell>
        </row>
        <row r="3154">
          <cell r="D3154" t="str">
            <v>B/SR/345/1819</v>
          </cell>
          <cell r="E3154">
            <v>43349</v>
          </cell>
          <cell r="F3154">
            <v>3540</v>
          </cell>
          <cell r="H3154" t="str">
            <v>Service</v>
          </cell>
        </row>
        <row r="3155">
          <cell r="D3155" t="str">
            <v>B/SR/341/1819</v>
          </cell>
          <cell r="E3155">
            <v>43349</v>
          </cell>
          <cell r="F3155">
            <v>3540</v>
          </cell>
          <cell r="H3155" t="str">
            <v>Service</v>
          </cell>
        </row>
        <row r="3156">
          <cell r="D3156" t="str">
            <v>P.O No-06-Dated-29.07.2016</v>
          </cell>
          <cell r="E3156">
            <v>42611</v>
          </cell>
          <cell r="G3156">
            <v>61</v>
          </cell>
        </row>
        <row r="3157">
          <cell r="D3157" t="str">
            <v>AIPL/BR/-777-/1718</v>
          </cell>
          <cell r="E3157">
            <v>42881</v>
          </cell>
          <cell r="G3157">
            <v>15894</v>
          </cell>
        </row>
        <row r="3158">
          <cell r="D3158" t="str">
            <v>AIPL/TC/486/1718</v>
          </cell>
          <cell r="E3158">
            <v>42885</v>
          </cell>
          <cell r="F3158">
            <v>14159</v>
          </cell>
          <cell r="H3158" t="str">
            <v>Sales</v>
          </cell>
        </row>
        <row r="3159">
          <cell r="D3159" t="str">
            <v>Po No: 2016/01318</v>
          </cell>
          <cell r="E3159">
            <v>42634</v>
          </cell>
          <cell r="G3159">
            <v>8800</v>
          </cell>
        </row>
        <row r="3160">
          <cell r="D3160" t="str">
            <v>CH/SR/150/1819</v>
          </cell>
          <cell r="E3160">
            <v>43308</v>
          </cell>
          <cell r="F3160">
            <v>7080</v>
          </cell>
          <cell r="H3160" t="str">
            <v>Service</v>
          </cell>
        </row>
        <row r="3161">
          <cell r="D3161" t="str">
            <v>CH/SR/163/1819</v>
          </cell>
          <cell r="E3161">
            <v>43314</v>
          </cell>
          <cell r="F3161">
            <v>5310</v>
          </cell>
          <cell r="H3161" t="str">
            <v>Service</v>
          </cell>
        </row>
        <row r="3162">
          <cell r="D3162" t="str">
            <v>CH/SR/212/1819</v>
          </cell>
          <cell r="E3162">
            <v>43364</v>
          </cell>
          <cell r="F3162">
            <v>3540</v>
          </cell>
          <cell r="H3162" t="str">
            <v>Service</v>
          </cell>
        </row>
        <row r="3163">
          <cell r="D3163" t="str">
            <v>B/S/Mach/32/1718</v>
          </cell>
          <cell r="E3163">
            <v>43105</v>
          </cell>
          <cell r="F3163">
            <v>2777776</v>
          </cell>
          <cell r="H3163" t="str">
            <v>Machine</v>
          </cell>
        </row>
        <row r="3164">
          <cell r="D3164" t="str">
            <v>V/SR/183/1718</v>
          </cell>
          <cell r="E3164">
            <v>43168</v>
          </cell>
          <cell r="F3164">
            <v>5900</v>
          </cell>
          <cell r="H3164" t="str">
            <v>Service</v>
          </cell>
        </row>
        <row r="3165">
          <cell r="D3165" t="str">
            <v>V/SR/201/1718</v>
          </cell>
          <cell r="E3165">
            <v>43181</v>
          </cell>
          <cell r="F3165">
            <v>12744</v>
          </cell>
          <cell r="H3165" t="str">
            <v>Service</v>
          </cell>
        </row>
        <row r="3166">
          <cell r="D3166" t="str">
            <v>V/SR/6/1819</v>
          </cell>
          <cell r="E3166">
            <v>43202</v>
          </cell>
          <cell r="F3166">
            <v>5310</v>
          </cell>
          <cell r="H3166" t="str">
            <v>Service</v>
          </cell>
        </row>
        <row r="3167">
          <cell r="D3167" t="str">
            <v>V/SR/12/1819</v>
          </cell>
          <cell r="E3167">
            <v>43229</v>
          </cell>
          <cell r="F3167">
            <v>3540</v>
          </cell>
          <cell r="H3167" t="str">
            <v>Service</v>
          </cell>
        </row>
        <row r="3168">
          <cell r="D3168" t="str">
            <v>V/SR/29/1819</v>
          </cell>
          <cell r="E3168">
            <v>43236</v>
          </cell>
          <cell r="F3168">
            <v>3540</v>
          </cell>
          <cell r="H3168" t="str">
            <v>Service</v>
          </cell>
        </row>
        <row r="3169">
          <cell r="D3169" t="str">
            <v>F/SR/267/1819</v>
          </cell>
          <cell r="E3169">
            <v>43322</v>
          </cell>
          <cell r="F3169">
            <v>18575.560000000001</v>
          </cell>
          <cell r="H3169" t="str">
            <v>Service</v>
          </cell>
        </row>
        <row r="3170">
          <cell r="D3170" t="str">
            <v>AIPL/W/213/1213</v>
          </cell>
          <cell r="E3170">
            <v>41729</v>
          </cell>
          <cell r="F3170">
            <v>21607</v>
          </cell>
          <cell r="H3170" t="str">
            <v>Service</v>
          </cell>
        </row>
        <row r="3171">
          <cell r="D3171" t="str">
            <v>Po No: TE 81</v>
          </cell>
          <cell r="E3171">
            <v>42357</v>
          </cell>
          <cell r="G3171">
            <v>500000</v>
          </cell>
        </row>
        <row r="3172">
          <cell r="D3172" t="str">
            <v>AIPL/Ser/402/1718</v>
          </cell>
          <cell r="E3172">
            <v>42892</v>
          </cell>
          <cell r="F3172">
            <v>3450</v>
          </cell>
          <cell r="H3172" t="str">
            <v>Service</v>
          </cell>
        </row>
        <row r="3173">
          <cell r="D3173" t="str">
            <v>B/SR/133/1819</v>
          </cell>
          <cell r="E3173">
            <v>43243</v>
          </cell>
          <cell r="F3173">
            <v>3540</v>
          </cell>
          <cell r="H3173" t="str">
            <v>Service</v>
          </cell>
        </row>
        <row r="3174">
          <cell r="D3174" t="str">
            <v>B/SR/387/1819</v>
          </cell>
          <cell r="E3174">
            <v>43374</v>
          </cell>
          <cell r="F3174">
            <v>3540</v>
          </cell>
          <cell r="H3174" t="str">
            <v>Service</v>
          </cell>
        </row>
        <row r="3175">
          <cell r="D3175" t="str">
            <v>Excess Credit</v>
          </cell>
          <cell r="E3175">
            <v>42368</v>
          </cell>
          <cell r="G3175">
            <v>296</v>
          </cell>
        </row>
        <row r="3176">
          <cell r="D3176" t="str">
            <v>Pono:AMC/PUR/152</v>
          </cell>
          <cell r="E3176">
            <v>42460</v>
          </cell>
          <cell r="G3176">
            <v>6191</v>
          </cell>
        </row>
        <row r="3177">
          <cell r="D3177" t="str">
            <v>AIPL/BR/-2249-/1718</v>
          </cell>
          <cell r="E3177">
            <v>42977</v>
          </cell>
          <cell r="G3177">
            <v>9908</v>
          </cell>
        </row>
        <row r="3178">
          <cell r="D3178" t="str">
            <v>AIPL/BR/-3754-/1718</v>
          </cell>
          <cell r="E3178">
            <v>43082</v>
          </cell>
          <cell r="G3178">
            <v>10979.36</v>
          </cell>
        </row>
        <row r="3179">
          <cell r="D3179" t="str">
            <v>CH/SR/1/1819</v>
          </cell>
          <cell r="E3179">
            <v>43194</v>
          </cell>
          <cell r="F3179">
            <v>7792</v>
          </cell>
          <cell r="H3179" t="str">
            <v>Service</v>
          </cell>
        </row>
        <row r="3180">
          <cell r="D3180" t="str">
            <v>CH/SR/44/1819</v>
          </cell>
          <cell r="E3180">
            <v>43229</v>
          </cell>
          <cell r="F3180">
            <v>15635</v>
          </cell>
          <cell r="H3180" t="str">
            <v>Service</v>
          </cell>
        </row>
        <row r="3181">
          <cell r="D3181" t="str">
            <v>CH/SR/115/1819</v>
          </cell>
          <cell r="E3181">
            <v>43285</v>
          </cell>
          <cell r="F3181">
            <v>14160</v>
          </cell>
          <cell r="H3181" t="str">
            <v>Service</v>
          </cell>
        </row>
        <row r="3182">
          <cell r="D3182" t="str">
            <v>CH/SR/159/1819</v>
          </cell>
          <cell r="E3182">
            <v>43314</v>
          </cell>
          <cell r="F3182">
            <v>11328</v>
          </cell>
          <cell r="H3182" t="str">
            <v>Service</v>
          </cell>
        </row>
        <row r="3183">
          <cell r="D3183" t="str">
            <v>CH/SR/183/1819</v>
          </cell>
          <cell r="E3183">
            <v>43328</v>
          </cell>
          <cell r="F3183">
            <v>31270</v>
          </cell>
          <cell r="H3183" t="str">
            <v>Service</v>
          </cell>
        </row>
        <row r="3184">
          <cell r="D3184" t="str">
            <v>CH/SR/213/1819</v>
          </cell>
          <cell r="E3184">
            <v>43364</v>
          </cell>
          <cell r="F3184">
            <v>8850</v>
          </cell>
          <cell r="H3184" t="str">
            <v>Service</v>
          </cell>
        </row>
        <row r="3185">
          <cell r="D3185" t="str">
            <v>B/S/1895/1718</v>
          </cell>
          <cell r="E3185">
            <v>43096</v>
          </cell>
          <cell r="G3185">
            <v>1396.34</v>
          </cell>
        </row>
        <row r="3186">
          <cell r="D3186" t="str">
            <v>B/SR/298/1819</v>
          </cell>
          <cell r="E3186">
            <v>43328</v>
          </cell>
          <cell r="F3186">
            <v>5310</v>
          </cell>
          <cell r="H3186" t="str">
            <v>Service</v>
          </cell>
        </row>
        <row r="3187">
          <cell r="D3187" t="str">
            <v>B/SR/320/1819</v>
          </cell>
          <cell r="E3187">
            <v>43336</v>
          </cell>
          <cell r="F3187">
            <v>8850</v>
          </cell>
          <cell r="H3187" t="str">
            <v>Service</v>
          </cell>
        </row>
        <row r="3188">
          <cell r="D3188" t="str">
            <v>PO No.:16/TOL/00005</v>
          </cell>
          <cell r="E3188">
            <v>42521</v>
          </cell>
          <cell r="G3188">
            <v>15126</v>
          </cell>
        </row>
        <row r="3189">
          <cell r="D3189" t="str">
            <v>AIPL/Ser/435/1718</v>
          </cell>
          <cell r="E3189">
            <v>42892</v>
          </cell>
          <cell r="F3189">
            <v>3450</v>
          </cell>
          <cell r="H3189" t="str">
            <v>Service</v>
          </cell>
        </row>
        <row r="3190">
          <cell r="D3190" t="str">
            <v>AIPL/V/128/1617</v>
          </cell>
          <cell r="E3190">
            <v>42625</v>
          </cell>
          <cell r="F3190">
            <v>52210</v>
          </cell>
          <cell r="H3190" t="str">
            <v>Service</v>
          </cell>
        </row>
        <row r="3191">
          <cell r="D3191" t="str">
            <v>AIPL/V/165/1617</v>
          </cell>
          <cell r="E3191">
            <v>42662</v>
          </cell>
          <cell r="F3191">
            <v>36102</v>
          </cell>
          <cell r="H3191" t="str">
            <v>Service</v>
          </cell>
        </row>
        <row r="3192">
          <cell r="D3192" t="str">
            <v>AIPL/TC/1753/16-17</v>
          </cell>
          <cell r="E3192">
            <v>42685</v>
          </cell>
          <cell r="F3192">
            <v>24101</v>
          </cell>
          <cell r="H3192" t="str">
            <v>Sales</v>
          </cell>
        </row>
        <row r="3193">
          <cell r="D3193" t="str">
            <v>AIPL/TC/JV/5184/16-17</v>
          </cell>
          <cell r="E3193">
            <v>42762</v>
          </cell>
          <cell r="G3193">
            <v>34921</v>
          </cell>
        </row>
        <row r="3194">
          <cell r="D3194" t="str">
            <v>AIPL/TC/RCT/4466/16-17</v>
          </cell>
          <cell r="E3194">
            <v>42776</v>
          </cell>
          <cell r="G3194">
            <v>37932</v>
          </cell>
        </row>
        <row r="3195">
          <cell r="D3195" t="str">
            <v>AIPL/V/248/1617</v>
          </cell>
          <cell r="E3195">
            <v>42802</v>
          </cell>
          <cell r="F3195">
            <v>69489</v>
          </cell>
          <cell r="H3195" t="str">
            <v>Service</v>
          </cell>
        </row>
        <row r="3196">
          <cell r="D3196" t="str">
            <v>AIPL-Ser-35-1718</v>
          </cell>
          <cell r="E3196">
            <v>42850</v>
          </cell>
          <cell r="F3196">
            <v>53360</v>
          </cell>
          <cell r="H3196" t="str">
            <v>Service</v>
          </cell>
        </row>
        <row r="3197">
          <cell r="D3197" t="str">
            <v>AIPL-Ser-36-1718</v>
          </cell>
          <cell r="E3197">
            <v>42850</v>
          </cell>
          <cell r="F3197">
            <v>71760</v>
          </cell>
          <cell r="H3197" t="str">
            <v>Service</v>
          </cell>
        </row>
        <row r="3198">
          <cell r="D3198" t="str">
            <v>AIPL/Ser/126/1718</v>
          </cell>
          <cell r="E3198">
            <v>42853</v>
          </cell>
          <cell r="F3198">
            <v>19637</v>
          </cell>
          <cell r="H3198" t="str">
            <v>Service</v>
          </cell>
        </row>
        <row r="3199">
          <cell r="D3199" t="str">
            <v>AIPL/TC/631/1718</v>
          </cell>
          <cell r="E3199">
            <v>42900</v>
          </cell>
          <cell r="F3199">
            <v>19576</v>
          </cell>
          <cell r="H3199" t="str">
            <v>Sales</v>
          </cell>
        </row>
        <row r="3200">
          <cell r="D3200" t="str">
            <v>B/S/789/1718</v>
          </cell>
          <cell r="E3200">
            <v>42999</v>
          </cell>
          <cell r="F3200">
            <v>18248.759999999998</v>
          </cell>
          <cell r="H3200" t="str">
            <v>Sales</v>
          </cell>
        </row>
        <row r="3201">
          <cell r="D3201" t="str">
            <v>B/S/790/1718</v>
          </cell>
          <cell r="E3201">
            <v>42999</v>
          </cell>
          <cell r="F3201">
            <v>1440</v>
          </cell>
          <cell r="H3201" t="str">
            <v>Sales</v>
          </cell>
        </row>
        <row r="3202">
          <cell r="D3202" t="str">
            <v>AIPL/BR/-2620-/1718</v>
          </cell>
          <cell r="E3202">
            <v>43004</v>
          </cell>
          <cell r="G3202">
            <v>815.59</v>
          </cell>
        </row>
        <row r="3203">
          <cell r="D3203" t="str">
            <v>V/SR/194/1718</v>
          </cell>
          <cell r="E3203">
            <v>43175</v>
          </cell>
          <cell r="F3203">
            <v>50858</v>
          </cell>
          <cell r="H3203" t="str">
            <v>Service</v>
          </cell>
        </row>
        <row r="3204">
          <cell r="D3204" t="str">
            <v>B/S/1117/1819</v>
          </cell>
          <cell r="E3204">
            <v>43291</v>
          </cell>
          <cell r="F3204">
            <v>351294.5</v>
          </cell>
          <cell r="H3204" t="str">
            <v>Sales</v>
          </cell>
        </row>
        <row r="3205">
          <cell r="D3205" t="str">
            <v>B/S/1400/1819</v>
          </cell>
          <cell r="E3205">
            <v>43314</v>
          </cell>
          <cell r="F3205">
            <v>608173.48</v>
          </cell>
          <cell r="H3205" t="str">
            <v>Sales</v>
          </cell>
        </row>
        <row r="3206">
          <cell r="D3206" t="str">
            <v>B/S/1510/1819</v>
          </cell>
          <cell r="E3206">
            <v>43322</v>
          </cell>
          <cell r="F3206">
            <v>141379.85999999999</v>
          </cell>
          <cell r="H3206" t="str">
            <v>Sales</v>
          </cell>
        </row>
        <row r="3207">
          <cell r="D3207" t="str">
            <v>V/SR/95/1819</v>
          </cell>
          <cell r="E3207">
            <v>43329</v>
          </cell>
          <cell r="F3207">
            <v>113575</v>
          </cell>
          <cell r="H3207" t="str">
            <v>Service</v>
          </cell>
        </row>
        <row r="3208">
          <cell r="D3208" t="str">
            <v>B/S/1789/1819</v>
          </cell>
          <cell r="E3208">
            <v>43349</v>
          </cell>
          <cell r="F3208">
            <v>176724.82</v>
          </cell>
          <cell r="H3208" t="str">
            <v>Sales</v>
          </cell>
        </row>
        <row r="3209">
          <cell r="D3209" t="str">
            <v>B/S/1790/1819</v>
          </cell>
          <cell r="E3209">
            <v>43349</v>
          </cell>
          <cell r="F3209">
            <v>237764.1</v>
          </cell>
          <cell r="H3209" t="str">
            <v>Sales</v>
          </cell>
        </row>
        <row r="3210">
          <cell r="D3210" t="str">
            <v>B/S/1853/1819</v>
          </cell>
          <cell r="E3210">
            <v>43354</v>
          </cell>
          <cell r="F3210">
            <v>494838.19</v>
          </cell>
          <cell r="H3210" t="str">
            <v>Sales</v>
          </cell>
        </row>
        <row r="3211">
          <cell r="D3211" t="str">
            <v>B/S/1854/1819</v>
          </cell>
          <cell r="E3211">
            <v>43354</v>
          </cell>
          <cell r="F3211">
            <v>118161.25</v>
          </cell>
          <cell r="H3211" t="str">
            <v>Sales</v>
          </cell>
        </row>
        <row r="3212">
          <cell r="D3212" t="str">
            <v>B/S/1860/1819</v>
          </cell>
          <cell r="E3212">
            <v>43354</v>
          </cell>
          <cell r="F3212">
            <v>208039.66</v>
          </cell>
          <cell r="H3212" t="str">
            <v>Sales</v>
          </cell>
        </row>
        <row r="3213">
          <cell r="D3213" t="str">
            <v>B/S/1862/1819</v>
          </cell>
          <cell r="E3213">
            <v>43354</v>
          </cell>
          <cell r="F3213">
            <v>293809.62</v>
          </cell>
          <cell r="H3213" t="str">
            <v>Sales</v>
          </cell>
        </row>
        <row r="3214">
          <cell r="D3214" t="str">
            <v>B/S/1897/1819</v>
          </cell>
          <cell r="E3214">
            <v>43355</v>
          </cell>
          <cell r="F3214">
            <v>25818.400000000001</v>
          </cell>
          <cell r="H3214" t="str">
            <v>Sales</v>
          </cell>
        </row>
        <row r="3215">
          <cell r="D3215" t="str">
            <v>V/SR/116/1819</v>
          </cell>
          <cell r="E3215">
            <v>43362</v>
          </cell>
          <cell r="F3215">
            <v>85786</v>
          </cell>
          <cell r="H3215" t="str">
            <v>Service</v>
          </cell>
        </row>
        <row r="3216">
          <cell r="D3216" t="str">
            <v>B/S/1965/1819</v>
          </cell>
          <cell r="E3216">
            <v>43363</v>
          </cell>
          <cell r="F3216">
            <v>551923.1</v>
          </cell>
          <cell r="H3216" t="str">
            <v>Sales</v>
          </cell>
        </row>
        <row r="3217">
          <cell r="D3217" t="str">
            <v>B/S/2108/1819</v>
          </cell>
          <cell r="E3217">
            <v>43374</v>
          </cell>
          <cell r="F3217">
            <v>321919.81</v>
          </cell>
          <cell r="H3217" t="str">
            <v>Sales</v>
          </cell>
        </row>
        <row r="3218">
          <cell r="D3218" t="str">
            <v>B/S/2109/1819</v>
          </cell>
          <cell r="E3218">
            <v>43374</v>
          </cell>
          <cell r="F3218">
            <v>1058591.92</v>
          </cell>
          <cell r="H3218" t="str">
            <v>Sales</v>
          </cell>
        </row>
        <row r="3219">
          <cell r="D3219" t="str">
            <v>P.O NO: TE/013/2016-17</v>
          </cell>
          <cell r="E3219">
            <v>42662</v>
          </cell>
          <cell r="G3219">
            <v>5165</v>
          </cell>
        </row>
        <row r="3220">
          <cell r="D3220" t="str">
            <v>B/DN/-1-/1819</v>
          </cell>
          <cell r="E3220">
            <v>43191</v>
          </cell>
          <cell r="F3220">
            <v>1650</v>
          </cell>
          <cell r="H3220" t="str">
            <v>Debit Note</v>
          </cell>
        </row>
        <row r="3221">
          <cell r="D3221" t="str">
            <v>B/BR/-2670-/1819</v>
          </cell>
          <cell r="E3221">
            <v>43353</v>
          </cell>
          <cell r="G3221">
            <v>9085</v>
          </cell>
        </row>
        <row r="3222">
          <cell r="D3222" t="str">
            <v>AIPL/SS/TC/1319/13-14</v>
          </cell>
          <cell r="E3222">
            <v>42760</v>
          </cell>
          <cell r="F3222">
            <v>735</v>
          </cell>
          <cell r="H3222" t="str">
            <v>Sales</v>
          </cell>
        </row>
        <row r="3223">
          <cell r="D3223" t="str">
            <v>AIPL/TC/D/1634/15-16</v>
          </cell>
          <cell r="E3223">
            <v>42760</v>
          </cell>
          <cell r="F3223">
            <v>240</v>
          </cell>
          <cell r="H3223" t="str">
            <v>Sales</v>
          </cell>
        </row>
        <row r="3224">
          <cell r="D3224" t="str">
            <v>AIPL/TC/RCT/5165/16-17</v>
          </cell>
          <cell r="E3224">
            <v>42824</v>
          </cell>
          <cell r="G3224">
            <v>1178</v>
          </cell>
        </row>
        <row r="3225">
          <cell r="D3225" t="str">
            <v>F/SR/112/1718</v>
          </cell>
          <cell r="E3225">
            <v>42984</v>
          </cell>
          <cell r="F3225">
            <v>20607.52</v>
          </cell>
          <cell r="H3225" t="str">
            <v>Service</v>
          </cell>
        </row>
        <row r="3226">
          <cell r="D3226" t="str">
            <v>F/SR/259/1718</v>
          </cell>
          <cell r="E3226">
            <v>43062</v>
          </cell>
          <cell r="F3226">
            <v>19069.98</v>
          </cell>
          <cell r="H3226" t="str">
            <v>Service</v>
          </cell>
        </row>
        <row r="3227">
          <cell r="D3227" t="str">
            <v>B/SR/219/1819</v>
          </cell>
          <cell r="E3227">
            <v>43284</v>
          </cell>
          <cell r="F3227">
            <v>5310</v>
          </cell>
          <cell r="H3227" t="str">
            <v>Service</v>
          </cell>
        </row>
        <row r="3228">
          <cell r="D3228" t="str">
            <v>Excess Credit</v>
          </cell>
          <cell r="E3228">
            <v>42368</v>
          </cell>
          <cell r="G3228">
            <v>7561</v>
          </cell>
        </row>
        <row r="3229">
          <cell r="D3229" t="str">
            <v>B/BR/-2163-/1819</v>
          </cell>
          <cell r="E3229">
            <v>43320</v>
          </cell>
          <cell r="G3229">
            <v>39414</v>
          </cell>
        </row>
        <row r="3230">
          <cell r="D3230" t="str">
            <v>AIPL/TC/D/1992/15-16- C Form 4Q</v>
          </cell>
          <cell r="E3230">
            <v>42451</v>
          </cell>
          <cell r="G3230">
            <v>9659</v>
          </cell>
        </row>
        <row r="3231">
          <cell r="D3231" t="str">
            <v>AIPL/D/488/1516</v>
          </cell>
          <cell r="E3231">
            <v>42459</v>
          </cell>
          <cell r="F3231">
            <v>9239</v>
          </cell>
          <cell r="H3231" t="str">
            <v>Service</v>
          </cell>
        </row>
        <row r="3232">
          <cell r="D3232" t="str">
            <v>AIPL/D/489/1516</v>
          </cell>
          <cell r="E3232">
            <v>42459</v>
          </cell>
          <cell r="F3232">
            <v>11450</v>
          </cell>
          <cell r="H3232" t="str">
            <v>Service</v>
          </cell>
        </row>
        <row r="3233">
          <cell r="D3233" t="str">
            <v>AIPL/TC/553/16-17 C Form Q1</v>
          </cell>
          <cell r="E3233">
            <v>42531</v>
          </cell>
          <cell r="G3233">
            <v>5569</v>
          </cell>
        </row>
        <row r="3234">
          <cell r="D3234" t="str">
            <v>AIPL/TC/618/16-17 C Form Q1</v>
          </cell>
          <cell r="E3234">
            <v>42542</v>
          </cell>
          <cell r="G3234">
            <v>5462</v>
          </cell>
        </row>
        <row r="3235">
          <cell r="D3235" t="str">
            <v>AIPL/TC/2696/16-17 Q4</v>
          </cell>
          <cell r="E3235">
            <v>42791</v>
          </cell>
          <cell r="G3235">
            <v>4284</v>
          </cell>
        </row>
        <row r="3236">
          <cell r="D3236" t="str">
            <v>AIPL/TC/2699/16-17 C Form Q4</v>
          </cell>
          <cell r="E3236">
            <v>42791</v>
          </cell>
          <cell r="G3236">
            <v>2314</v>
          </cell>
        </row>
        <row r="3237">
          <cell r="D3237" t="str">
            <v>AIPL/Ser/546/1718</v>
          </cell>
          <cell r="E3237">
            <v>42906</v>
          </cell>
          <cell r="F3237">
            <v>20700</v>
          </cell>
          <cell r="H3237" t="str">
            <v>Service</v>
          </cell>
        </row>
        <row r="3238">
          <cell r="D3238" t="str">
            <v>AIPL/Ser/795/1718</v>
          </cell>
          <cell r="E3238">
            <v>42916</v>
          </cell>
          <cell r="F3238">
            <v>5175</v>
          </cell>
          <cell r="H3238" t="str">
            <v>Service</v>
          </cell>
        </row>
        <row r="3239">
          <cell r="D3239" t="str">
            <v>AIPL/BR/-3250-/1718</v>
          </cell>
          <cell r="E3239">
            <v>43047</v>
          </cell>
          <cell r="G3239">
            <v>16689</v>
          </cell>
        </row>
        <row r="3240">
          <cell r="D3240" t="str">
            <v>B/S/2850/1718</v>
          </cell>
          <cell r="E3240">
            <v>43179</v>
          </cell>
          <cell r="F3240">
            <v>11311.48</v>
          </cell>
          <cell r="H3240" t="str">
            <v>Sales</v>
          </cell>
        </row>
        <row r="3241">
          <cell r="D3241" t="str">
            <v>F/SR/71/1819</v>
          </cell>
          <cell r="E3241">
            <v>43230</v>
          </cell>
          <cell r="F3241">
            <v>12390</v>
          </cell>
          <cell r="H3241" t="str">
            <v>Service</v>
          </cell>
        </row>
        <row r="3242">
          <cell r="D3242" t="str">
            <v>Sr-13-1819</v>
          </cell>
          <cell r="E3242">
            <v>43292</v>
          </cell>
          <cell r="G3242">
            <v>143565.88</v>
          </cell>
        </row>
        <row r="3243">
          <cell r="D3243" t="str">
            <v>B/S/1811/1819</v>
          </cell>
          <cell r="E3243">
            <v>43350</v>
          </cell>
          <cell r="F3243">
            <v>39414</v>
          </cell>
          <cell r="H3243" t="str">
            <v>Sales</v>
          </cell>
        </row>
        <row r="3244">
          <cell r="D3244" t="str">
            <v>B/BR/-2730-/1819</v>
          </cell>
          <cell r="E3244">
            <v>43355</v>
          </cell>
          <cell r="G3244">
            <v>37594</v>
          </cell>
        </row>
        <row r="3245">
          <cell r="D3245">
            <v>2647</v>
          </cell>
          <cell r="E3245">
            <v>41729</v>
          </cell>
          <cell r="G3245">
            <v>1743</v>
          </cell>
        </row>
        <row r="3246">
          <cell r="D3246" t="str">
            <v>AIPL/TC/782/16-17</v>
          </cell>
          <cell r="E3246">
            <v>42558</v>
          </cell>
          <cell r="F3246">
            <v>35700</v>
          </cell>
          <cell r="H3246" t="str">
            <v>Sales</v>
          </cell>
        </row>
        <row r="3247">
          <cell r="D3247" t="str">
            <v>AIPL/P/84/1617</v>
          </cell>
          <cell r="E3247">
            <v>42579</v>
          </cell>
          <cell r="F3247">
            <v>3450</v>
          </cell>
          <cell r="H3247" t="str">
            <v>service</v>
          </cell>
        </row>
        <row r="3248">
          <cell r="D3248" t="str">
            <v>AIPL/P/131/1617</v>
          </cell>
          <cell r="E3248">
            <v>42678</v>
          </cell>
          <cell r="F3248">
            <v>3450</v>
          </cell>
          <cell r="H3248" t="str">
            <v>service</v>
          </cell>
        </row>
        <row r="3249">
          <cell r="D3249" t="str">
            <v>B/SR/374/1819</v>
          </cell>
          <cell r="E3249">
            <v>43364</v>
          </cell>
          <cell r="F3249">
            <v>3540</v>
          </cell>
          <cell r="H3249" t="str">
            <v>Service</v>
          </cell>
        </row>
        <row r="3250">
          <cell r="D3250" t="str">
            <v>P/SR/54/1819</v>
          </cell>
          <cell r="E3250">
            <v>43266</v>
          </cell>
          <cell r="F3250">
            <v>5310</v>
          </cell>
          <cell r="H3250" t="str">
            <v>Service</v>
          </cell>
        </row>
        <row r="3251">
          <cell r="D3251" t="str">
            <v>P/SR/73/1819</v>
          </cell>
          <cell r="E3251">
            <v>43301</v>
          </cell>
          <cell r="F3251">
            <v>8850</v>
          </cell>
          <cell r="H3251" t="str">
            <v>Service</v>
          </cell>
        </row>
        <row r="3252">
          <cell r="D3252" t="str">
            <v>P/SR/85/1819</v>
          </cell>
          <cell r="E3252">
            <v>43322</v>
          </cell>
          <cell r="F3252">
            <v>5310</v>
          </cell>
          <cell r="H3252" t="str">
            <v>Service</v>
          </cell>
        </row>
        <row r="3253">
          <cell r="D3253" t="str">
            <v>P/SR/84/1819</v>
          </cell>
          <cell r="E3253">
            <v>43322</v>
          </cell>
          <cell r="F3253">
            <v>5310</v>
          </cell>
          <cell r="H3253" t="str">
            <v>Service</v>
          </cell>
        </row>
        <row r="3254">
          <cell r="D3254" t="str">
            <v>P/SR/87/1819</v>
          </cell>
          <cell r="E3254">
            <v>43329</v>
          </cell>
          <cell r="F3254">
            <v>3540</v>
          </cell>
          <cell r="H3254" t="str">
            <v>Service</v>
          </cell>
        </row>
        <row r="3255">
          <cell r="D3255" t="str">
            <v>B/BR/-2511-/1819</v>
          </cell>
          <cell r="E3255">
            <v>43343</v>
          </cell>
          <cell r="G3255">
            <v>19209</v>
          </cell>
        </row>
        <row r="3256">
          <cell r="D3256" t="str">
            <v>P/SR/99/1819</v>
          </cell>
          <cell r="E3256">
            <v>43347</v>
          </cell>
          <cell r="F3256">
            <v>7080</v>
          </cell>
          <cell r="H3256" t="str">
            <v>Service</v>
          </cell>
        </row>
        <row r="3257">
          <cell r="D3257" t="str">
            <v>P/SR/119/1819</v>
          </cell>
          <cell r="E3257">
            <v>43372</v>
          </cell>
          <cell r="F3257">
            <v>12390</v>
          </cell>
          <cell r="H3257" t="str">
            <v>Service</v>
          </cell>
        </row>
        <row r="3258">
          <cell r="D3258" t="str">
            <v>AIPL/BR/-5227-/1718</v>
          </cell>
          <cell r="E3258">
            <v>43167</v>
          </cell>
          <cell r="G3258">
            <v>382.47</v>
          </cell>
        </row>
        <row r="3259">
          <cell r="D3259" t="str">
            <v>F/SR/176/1819</v>
          </cell>
          <cell r="E3259">
            <v>43277</v>
          </cell>
          <cell r="F3259">
            <v>9735</v>
          </cell>
          <cell r="H3259" t="str">
            <v>Service</v>
          </cell>
        </row>
        <row r="3260">
          <cell r="D3260" t="str">
            <v>F/SR/175/1819</v>
          </cell>
          <cell r="E3260">
            <v>43277</v>
          </cell>
          <cell r="F3260">
            <v>12390</v>
          </cell>
          <cell r="H3260" t="str">
            <v>Service</v>
          </cell>
        </row>
        <row r="3261">
          <cell r="D3261" t="str">
            <v>B/S/1928/1819</v>
          </cell>
          <cell r="E3261">
            <v>43361</v>
          </cell>
          <cell r="F3261">
            <v>101143.56</v>
          </cell>
          <cell r="H3261" t="str">
            <v>Sales</v>
          </cell>
        </row>
        <row r="3262">
          <cell r="D3262" t="str">
            <v>F/SR/334/1819</v>
          </cell>
          <cell r="E3262">
            <v>43361</v>
          </cell>
          <cell r="F3262">
            <v>5310</v>
          </cell>
          <cell r="H3262" t="str">
            <v>Service</v>
          </cell>
        </row>
        <row r="3263">
          <cell r="D3263" t="str">
            <v>F/SR/215/1718</v>
          </cell>
          <cell r="E3263">
            <v>43061</v>
          </cell>
          <cell r="F3263">
            <v>7080</v>
          </cell>
          <cell r="H3263" t="str">
            <v>Service</v>
          </cell>
        </row>
        <row r="3264">
          <cell r="D3264" t="str">
            <v>F/SR/216/1718</v>
          </cell>
          <cell r="E3264">
            <v>43061</v>
          </cell>
          <cell r="F3264">
            <v>5310</v>
          </cell>
          <cell r="H3264" t="str">
            <v>Service</v>
          </cell>
        </row>
        <row r="3265">
          <cell r="D3265" t="str">
            <v>AIPL/BR/-4947-/1718</v>
          </cell>
          <cell r="E3265">
            <v>43154</v>
          </cell>
          <cell r="G3265">
            <v>5000</v>
          </cell>
        </row>
        <row r="3266">
          <cell r="D3266" t="str">
            <v>B/SR/376/1819</v>
          </cell>
          <cell r="E3266">
            <v>43364</v>
          </cell>
          <cell r="F3266">
            <v>5310</v>
          </cell>
          <cell r="H3266" t="str">
            <v>Service</v>
          </cell>
        </row>
        <row r="3267">
          <cell r="D3267" t="str">
            <v>C Form AIPL/SS/TC/424/14/15</v>
          </cell>
          <cell r="E3267">
            <v>41799</v>
          </cell>
          <cell r="G3267">
            <v>2356</v>
          </cell>
        </row>
        <row r="3268">
          <cell r="D3268" t="str">
            <v>AIPL/SS/TC/1380/14-15- C Form Q3</v>
          </cell>
          <cell r="E3268">
            <v>42244</v>
          </cell>
          <cell r="G3268">
            <v>559</v>
          </cell>
        </row>
        <row r="3269">
          <cell r="D3269" t="str">
            <v>AIPL/SS/TC/2351/14-15- C Form Q4</v>
          </cell>
          <cell r="E3269">
            <v>42244</v>
          </cell>
          <cell r="G3269">
            <v>4623</v>
          </cell>
        </row>
        <row r="3270">
          <cell r="D3270" t="str">
            <v>PO/24/09.04.12</v>
          </cell>
          <cell r="E3270">
            <v>42244</v>
          </cell>
          <cell r="G3270">
            <v>1319</v>
          </cell>
        </row>
        <row r="3271">
          <cell r="D3271" t="str">
            <v>TDS/ 331-1112</v>
          </cell>
          <cell r="E3271">
            <v>42244</v>
          </cell>
          <cell r="G3271">
            <v>166</v>
          </cell>
        </row>
        <row r="3272">
          <cell r="D3272" t="str">
            <v>AIPL/TC/CO/0517/15-16/ C Form 2Q</v>
          </cell>
          <cell r="E3272">
            <v>42258</v>
          </cell>
          <cell r="G3272">
            <v>2385</v>
          </cell>
        </row>
        <row r="3273">
          <cell r="D3273" t="str">
            <v>AIPL/TC/1938/16-17- C Form 3Q</v>
          </cell>
          <cell r="E3273">
            <v>42711</v>
          </cell>
          <cell r="G3273">
            <v>4080</v>
          </cell>
        </row>
        <row r="3274">
          <cell r="D3274" t="str">
            <v>CB/SR/19/1819</v>
          </cell>
          <cell r="E3274">
            <v>43272</v>
          </cell>
          <cell r="F3274">
            <v>7080</v>
          </cell>
          <cell r="H3274" t="str">
            <v>Service</v>
          </cell>
        </row>
        <row r="3275">
          <cell r="D3275" t="str">
            <v>CB/SR/41/1819</v>
          </cell>
          <cell r="E3275">
            <v>43328</v>
          </cell>
          <cell r="F3275">
            <v>3540</v>
          </cell>
          <cell r="H3275" t="str">
            <v>Service</v>
          </cell>
        </row>
        <row r="3276">
          <cell r="D3276" t="str">
            <v>B/BR/-2905-/1819</v>
          </cell>
          <cell r="E3276">
            <v>43368</v>
          </cell>
          <cell r="G3276">
            <v>38515</v>
          </cell>
        </row>
        <row r="3277">
          <cell r="D3277" t="str">
            <v>CB/SR/61/1819</v>
          </cell>
          <cell r="E3277">
            <v>43376</v>
          </cell>
          <cell r="F3277">
            <v>24780</v>
          </cell>
          <cell r="H3277" t="str">
            <v>Service</v>
          </cell>
        </row>
        <row r="3278">
          <cell r="D3278" t="str">
            <v>B/S/874/1718</v>
          </cell>
          <cell r="E3278">
            <v>43005</v>
          </cell>
          <cell r="F3278">
            <v>1694.88</v>
          </cell>
          <cell r="H3278" t="str">
            <v>Sales</v>
          </cell>
        </row>
        <row r="3279">
          <cell r="D3279" t="str">
            <v>AIPL/SR/42/1718</v>
          </cell>
          <cell r="E3279">
            <v>43070</v>
          </cell>
          <cell r="G3279">
            <v>1694.88</v>
          </cell>
        </row>
        <row r="3280">
          <cell r="D3280" t="str">
            <v>B/S/1814/1718</v>
          </cell>
          <cell r="E3280">
            <v>43088</v>
          </cell>
          <cell r="F3280">
            <v>12486.76</v>
          </cell>
          <cell r="H3280" t="str">
            <v>Sales</v>
          </cell>
        </row>
        <row r="3281">
          <cell r="D3281" t="str">
            <v>B/BR/-370-/1819</v>
          </cell>
          <cell r="E3281">
            <v>43210</v>
          </cell>
          <cell r="G3281">
            <v>244840.14</v>
          </cell>
        </row>
        <row r="3282">
          <cell r="D3282" t="str">
            <v>V/SR/123/1819</v>
          </cell>
          <cell r="E3282">
            <v>43369</v>
          </cell>
          <cell r="F3282">
            <v>23010</v>
          </cell>
          <cell r="H3282" t="str">
            <v>Service</v>
          </cell>
        </row>
        <row r="3283">
          <cell r="D3283" t="str">
            <v>AIPL/P/90/1415</v>
          </cell>
          <cell r="E3283">
            <v>41922</v>
          </cell>
          <cell r="F3283">
            <v>7023</v>
          </cell>
          <cell r="H3283" t="str">
            <v>service</v>
          </cell>
        </row>
        <row r="3284">
          <cell r="D3284" t="str">
            <v>AIPL-Ser-25-1718</v>
          </cell>
          <cell r="E3284">
            <v>42850</v>
          </cell>
          <cell r="F3284">
            <v>12075</v>
          </cell>
          <cell r="H3284" t="str">
            <v>Service</v>
          </cell>
        </row>
        <row r="3285">
          <cell r="D3285" t="str">
            <v>AIPL/BR/-3459-/1718</v>
          </cell>
          <cell r="E3285">
            <v>43063</v>
          </cell>
          <cell r="G3285">
            <v>8067</v>
          </cell>
        </row>
        <row r="3286">
          <cell r="D3286" t="str">
            <v>P/SR/142/1718</v>
          </cell>
          <cell r="E3286">
            <v>43144</v>
          </cell>
          <cell r="F3286">
            <v>5310</v>
          </cell>
          <cell r="H3286" t="str">
            <v>Service</v>
          </cell>
        </row>
        <row r="3287">
          <cell r="D3287" t="str">
            <v>P/SR/192/1718</v>
          </cell>
          <cell r="E3287">
            <v>43181</v>
          </cell>
          <cell r="F3287">
            <v>5310</v>
          </cell>
          <cell r="H3287" t="str">
            <v>Service</v>
          </cell>
        </row>
        <row r="3288">
          <cell r="D3288" t="str">
            <v>B/S/1433/1819</v>
          </cell>
          <cell r="E3288">
            <v>43318</v>
          </cell>
          <cell r="F3288">
            <v>218285.84</v>
          </cell>
          <cell r="H3288" t="str">
            <v>Sales</v>
          </cell>
        </row>
        <row r="3289">
          <cell r="D3289" t="str">
            <v>P/SR/97/1819</v>
          </cell>
          <cell r="E3289">
            <v>43347</v>
          </cell>
          <cell r="F3289">
            <v>12744</v>
          </cell>
          <cell r="H3289" t="str">
            <v>Service</v>
          </cell>
        </row>
        <row r="3290">
          <cell r="D3290" t="str">
            <v>B/PURO/242/1819</v>
          </cell>
          <cell r="E3290">
            <v>43347</v>
          </cell>
          <cell r="G3290">
            <v>218285.84</v>
          </cell>
        </row>
        <row r="3291">
          <cell r="D3291" t="str">
            <v>P/SR/118/1819</v>
          </cell>
          <cell r="E3291">
            <v>43372</v>
          </cell>
          <cell r="F3291">
            <v>7080</v>
          </cell>
          <cell r="H3291" t="str">
            <v>Service</v>
          </cell>
        </row>
        <row r="3292">
          <cell r="D3292" t="str">
            <v>AIPL/TC/512/16-17 C Form Q1</v>
          </cell>
          <cell r="E3292">
            <v>42527</v>
          </cell>
          <cell r="G3292">
            <v>60297</v>
          </cell>
        </row>
        <row r="3293">
          <cell r="D3293" t="str">
            <v>Service Advance -CB/004/15-16</v>
          </cell>
          <cell r="E3293">
            <v>42270</v>
          </cell>
          <cell r="G3293">
            <v>34200</v>
          </cell>
        </row>
        <row r="3294">
          <cell r="D3294" t="str">
            <v>Po No: UTPL/PUR/759 /15.16</v>
          </cell>
          <cell r="E3294">
            <v>42340</v>
          </cell>
          <cell r="G3294">
            <v>36058</v>
          </cell>
        </row>
        <row r="3295">
          <cell r="D3295" t="str">
            <v>Service Advance- Quote No. : CB/QT/16-17-238</v>
          </cell>
          <cell r="E3295">
            <v>42646</v>
          </cell>
          <cell r="G3295">
            <v>17250</v>
          </cell>
        </row>
        <row r="3296">
          <cell r="D3296" t="str">
            <v>AIPL/TC/1455/16-17- C Form 3Q</v>
          </cell>
          <cell r="E3296">
            <v>42733</v>
          </cell>
          <cell r="G3296">
            <v>6072</v>
          </cell>
        </row>
        <row r="3297">
          <cell r="D3297" t="str">
            <v>P.O NO: UTPL/PUR/0592/16-17- Excess Credit</v>
          </cell>
          <cell r="E3297">
            <v>42733</v>
          </cell>
          <cell r="G3297">
            <v>4121</v>
          </cell>
        </row>
        <row r="3298">
          <cell r="D3298" t="str">
            <v>AIPL/BR/-263-/1718</v>
          </cell>
          <cell r="E3298">
            <v>42844</v>
          </cell>
          <cell r="G3298">
            <v>26843</v>
          </cell>
        </row>
        <row r="3299">
          <cell r="D3299" t="str">
            <v>AIPL/TC/273/1718</v>
          </cell>
          <cell r="E3299">
            <v>42859</v>
          </cell>
          <cell r="F3299">
            <v>23913</v>
          </cell>
          <cell r="H3299" t="str">
            <v>Sales</v>
          </cell>
        </row>
        <row r="3300">
          <cell r="D3300" t="str">
            <v>B/DN/-8-/1819</v>
          </cell>
          <cell r="E3300">
            <v>43257</v>
          </cell>
          <cell r="F3300">
            <v>8614</v>
          </cell>
          <cell r="H3300" t="str">
            <v>Debit Note</v>
          </cell>
        </row>
        <row r="3301">
          <cell r="D3301" t="str">
            <v>Po No: 0133, dt 23.02.16</v>
          </cell>
          <cell r="E3301">
            <v>42439</v>
          </cell>
          <cell r="G3301">
            <v>19</v>
          </cell>
        </row>
        <row r="3302">
          <cell r="D3302" t="str">
            <v>AIPL/V/104/1617</v>
          </cell>
          <cell r="E3302">
            <v>42580</v>
          </cell>
          <cell r="F3302">
            <v>2038</v>
          </cell>
          <cell r="H3302" t="str">
            <v>Service</v>
          </cell>
        </row>
        <row r="3303">
          <cell r="D3303" t="str">
            <v>V/SR/195/1718</v>
          </cell>
          <cell r="E3303">
            <v>43175</v>
          </cell>
          <cell r="F3303">
            <v>19470</v>
          </cell>
          <cell r="H3303" t="str">
            <v>Service</v>
          </cell>
        </row>
        <row r="3304">
          <cell r="D3304" t="str">
            <v>V/SR/40/1819</v>
          </cell>
          <cell r="E3304">
            <v>43248</v>
          </cell>
          <cell r="F3304">
            <v>14160</v>
          </cell>
          <cell r="H3304" t="str">
            <v>Service</v>
          </cell>
        </row>
        <row r="3305">
          <cell r="D3305" t="str">
            <v>V/SR/83/1819</v>
          </cell>
          <cell r="E3305">
            <v>43309</v>
          </cell>
          <cell r="F3305">
            <v>14160</v>
          </cell>
          <cell r="H3305" t="str">
            <v>Service</v>
          </cell>
        </row>
        <row r="3306">
          <cell r="D3306" t="str">
            <v>B/BR/-2520-/1819</v>
          </cell>
          <cell r="E3306">
            <v>43343</v>
          </cell>
          <cell r="G3306">
            <v>33210</v>
          </cell>
        </row>
        <row r="3307">
          <cell r="D3307" t="str">
            <v>B/S/1095/1718</v>
          </cell>
          <cell r="E3307">
            <v>43025</v>
          </cell>
          <cell r="F3307">
            <v>7315.08</v>
          </cell>
          <cell r="H3307" t="str">
            <v>Sales</v>
          </cell>
        </row>
        <row r="3308">
          <cell r="D3308" t="str">
            <v>P/SR/123/1718</v>
          </cell>
          <cell r="E3308">
            <v>43144</v>
          </cell>
          <cell r="F3308">
            <v>10620</v>
          </cell>
          <cell r="H3308" t="str">
            <v>Service</v>
          </cell>
        </row>
        <row r="3309">
          <cell r="D3309" t="str">
            <v>B/BR/-2600-/1819</v>
          </cell>
          <cell r="E3309">
            <v>43348</v>
          </cell>
          <cell r="G3309">
            <v>35.56</v>
          </cell>
        </row>
        <row r="3310">
          <cell r="D3310" t="str">
            <v>AIPL/TC/D/0102/15-16 C FORM Q2</v>
          </cell>
          <cell r="E3310">
            <v>42200</v>
          </cell>
          <cell r="G3310">
            <v>1317</v>
          </cell>
        </row>
        <row r="3311">
          <cell r="D3311" t="str">
            <v>3069/14-15</v>
          </cell>
          <cell r="E3311">
            <v>42460</v>
          </cell>
          <cell r="G3311">
            <v>913</v>
          </cell>
        </row>
        <row r="3312">
          <cell r="D3312" t="str">
            <v>CH/SR/173/1718</v>
          </cell>
          <cell r="E3312">
            <v>43143</v>
          </cell>
          <cell r="F3312">
            <v>3540</v>
          </cell>
          <cell r="H3312" t="str">
            <v>Service</v>
          </cell>
        </row>
        <row r="3313">
          <cell r="D3313" t="str">
            <v>CH/SR/233/1718</v>
          </cell>
          <cell r="E3313">
            <v>43167</v>
          </cell>
          <cell r="F3313">
            <v>3540</v>
          </cell>
          <cell r="H3313" t="str">
            <v>Service</v>
          </cell>
        </row>
        <row r="3314">
          <cell r="D3314" t="str">
            <v>AIPL/TC/CEX/96/15-16</v>
          </cell>
          <cell r="E3314">
            <v>42391</v>
          </cell>
          <cell r="F3314">
            <v>18179</v>
          </cell>
          <cell r="H3314" t="str">
            <v>Machine</v>
          </cell>
        </row>
        <row r="3315">
          <cell r="D3315" t="str">
            <v>B/BR/-2732-/1819</v>
          </cell>
          <cell r="E3315">
            <v>43355</v>
          </cell>
          <cell r="G3315">
            <v>118000</v>
          </cell>
        </row>
        <row r="3316">
          <cell r="D3316" t="str">
            <v>B/BR/-1561-/1819</v>
          </cell>
          <cell r="E3316">
            <v>43285</v>
          </cell>
          <cell r="G3316">
            <v>988</v>
          </cell>
        </row>
        <row r="3317">
          <cell r="D3317" t="str">
            <v>B/S/1064/1819</v>
          </cell>
          <cell r="E3317">
            <v>43287</v>
          </cell>
          <cell r="F3317">
            <v>987.74</v>
          </cell>
          <cell r="H3317" t="str">
            <v>Sales</v>
          </cell>
        </row>
        <row r="3318">
          <cell r="D3318" t="str">
            <v>B/SR/371/1819</v>
          </cell>
          <cell r="E3318">
            <v>43364</v>
          </cell>
          <cell r="F3318">
            <v>3540</v>
          </cell>
          <cell r="H3318" t="str">
            <v>Service</v>
          </cell>
        </row>
        <row r="3319">
          <cell r="D3319" t="str">
            <v>B/SR/396/1819</v>
          </cell>
          <cell r="E3319">
            <v>43374</v>
          </cell>
          <cell r="F3319">
            <v>3540</v>
          </cell>
          <cell r="H3319" t="str">
            <v>Service</v>
          </cell>
        </row>
        <row r="3320">
          <cell r="D3320" t="str">
            <v>B/BR/-1114-/1819</v>
          </cell>
          <cell r="E3320">
            <v>43258</v>
          </cell>
          <cell r="G3320">
            <v>176669</v>
          </cell>
        </row>
        <row r="3321">
          <cell r="D3321" t="str">
            <v>AIPL/TC/601/1718</v>
          </cell>
          <cell r="E3321">
            <v>42899</v>
          </cell>
          <cell r="F3321">
            <v>403.13</v>
          </cell>
          <cell r="H3321" t="str">
            <v>Sales</v>
          </cell>
        </row>
        <row r="3322">
          <cell r="D3322" t="str">
            <v>AIPL/Jnl/-595-/1718</v>
          </cell>
          <cell r="E3322">
            <v>42884</v>
          </cell>
          <cell r="G3322">
            <v>16</v>
          </cell>
        </row>
        <row r="3323">
          <cell r="D3323" t="str">
            <v>AIPL/JV/-4193-/1718</v>
          </cell>
          <cell r="E3323">
            <v>43180</v>
          </cell>
          <cell r="G3323">
            <v>2124</v>
          </cell>
        </row>
        <row r="3324">
          <cell r="D3324" t="str">
            <v>B/S/178/1819</v>
          </cell>
          <cell r="E3324">
            <v>43208</v>
          </cell>
          <cell r="F3324">
            <v>849.6</v>
          </cell>
          <cell r="H3324" t="str">
            <v>Sales</v>
          </cell>
        </row>
        <row r="3325">
          <cell r="D3325" t="str">
            <v>P/AMC/8/1819</v>
          </cell>
          <cell r="E3325">
            <v>43368</v>
          </cell>
          <cell r="F3325">
            <v>2124</v>
          </cell>
          <cell r="H3325" t="str">
            <v>Service</v>
          </cell>
        </row>
        <row r="3326">
          <cell r="D3326" t="str">
            <v>AIPL/TC/CH/1462/15-16 C Form Q4</v>
          </cell>
          <cell r="E3326">
            <v>42389</v>
          </cell>
          <cell r="G3326">
            <v>3952</v>
          </cell>
        </row>
        <row r="3327">
          <cell r="D3327" t="str">
            <v>CH/SR/238/1718</v>
          </cell>
          <cell r="E3327">
            <v>43167</v>
          </cell>
          <cell r="F3327">
            <v>8850</v>
          </cell>
          <cell r="H3327" t="str">
            <v>Service</v>
          </cell>
        </row>
        <row r="3328">
          <cell r="D3328" t="str">
            <v>CH/SR/35/1819</v>
          </cell>
          <cell r="E3328">
            <v>43217</v>
          </cell>
          <cell r="F3328">
            <v>3540</v>
          </cell>
          <cell r="H3328" t="str">
            <v>Service</v>
          </cell>
        </row>
        <row r="3329">
          <cell r="D3329" t="str">
            <v>CH/SR/59/1819</v>
          </cell>
          <cell r="E3329">
            <v>43236</v>
          </cell>
          <cell r="F3329">
            <v>5310</v>
          </cell>
          <cell r="H3329" t="str">
            <v>Service</v>
          </cell>
        </row>
        <row r="3330">
          <cell r="D3330" t="str">
            <v>CH/SR/69/1819</v>
          </cell>
          <cell r="E3330">
            <v>43243</v>
          </cell>
          <cell r="F3330">
            <v>3540</v>
          </cell>
          <cell r="H3330" t="str">
            <v>Service</v>
          </cell>
        </row>
        <row r="3331">
          <cell r="D3331" t="str">
            <v>B/DN/-9-/1819</v>
          </cell>
          <cell r="E3331">
            <v>43250</v>
          </cell>
          <cell r="F3331">
            <v>7670</v>
          </cell>
          <cell r="H3331" t="str">
            <v>Debit Note</v>
          </cell>
        </row>
        <row r="3332">
          <cell r="D3332" t="str">
            <v>CH/SR/74/1819</v>
          </cell>
          <cell r="E3332">
            <v>43255</v>
          </cell>
          <cell r="F3332">
            <v>3540</v>
          </cell>
          <cell r="H3332" t="str">
            <v>Service</v>
          </cell>
        </row>
        <row r="3333">
          <cell r="D3333" t="str">
            <v>B/S/1350/1819</v>
          </cell>
          <cell r="E3333">
            <v>43309</v>
          </cell>
          <cell r="F3333">
            <v>17630</v>
          </cell>
          <cell r="H3333" t="str">
            <v>Sales</v>
          </cell>
        </row>
        <row r="3334">
          <cell r="D3334" t="str">
            <v>B/S/1350/1819</v>
          </cell>
          <cell r="E3334">
            <v>43309</v>
          </cell>
          <cell r="F3334">
            <v>3173.4</v>
          </cell>
          <cell r="H3334" t="str">
            <v>Sales</v>
          </cell>
        </row>
        <row r="3335">
          <cell r="D3335" t="str">
            <v>B/PURO/147/1819</v>
          </cell>
          <cell r="E3335">
            <v>43309</v>
          </cell>
          <cell r="G3335">
            <v>20803.400000000001</v>
          </cell>
        </row>
        <row r="3336">
          <cell r="D3336" t="str">
            <v>AIPL/TC/1198/16-17 C Form Q2</v>
          </cell>
          <cell r="E3336">
            <v>42675</v>
          </cell>
          <cell r="G3336">
            <v>2912</v>
          </cell>
        </row>
        <row r="3337">
          <cell r="D3337" t="str">
            <v>AIPL/BR/-3158-/1718</v>
          </cell>
          <cell r="E3337">
            <v>43042</v>
          </cell>
          <cell r="G3337">
            <v>10779</v>
          </cell>
        </row>
        <row r="3338">
          <cell r="D3338" t="str">
            <v>H/SR/100/1718</v>
          </cell>
          <cell r="E3338">
            <v>43104</v>
          </cell>
          <cell r="F3338">
            <v>3540</v>
          </cell>
          <cell r="H3338" t="str">
            <v>Service</v>
          </cell>
        </row>
        <row r="3339">
          <cell r="D3339" t="str">
            <v>AIPL/BR/-4702-/1718</v>
          </cell>
          <cell r="E3339">
            <v>43140</v>
          </cell>
          <cell r="F3339">
            <v>10779</v>
          </cell>
        </row>
        <row r="3340">
          <cell r="D3340" t="str">
            <v>AIPL/BR/-4702-/1718</v>
          </cell>
          <cell r="E3340">
            <v>43140</v>
          </cell>
          <cell r="G3340">
            <v>12779</v>
          </cell>
        </row>
        <row r="3341">
          <cell r="D3341" t="str">
            <v>B/S/46/1819</v>
          </cell>
          <cell r="E3341">
            <v>43199</v>
          </cell>
          <cell r="F3341">
            <v>2000</v>
          </cell>
          <cell r="H3341" t="str">
            <v>Sales</v>
          </cell>
        </row>
        <row r="3342">
          <cell r="D3342" t="str">
            <v>B/S/46/1819</v>
          </cell>
          <cell r="E3342">
            <v>43199</v>
          </cell>
          <cell r="F3342">
            <v>7239.4</v>
          </cell>
          <cell r="H3342" t="str">
            <v>Sales</v>
          </cell>
        </row>
        <row r="3343">
          <cell r="D3343" t="str">
            <v>B/BR/-2597-/1819</v>
          </cell>
          <cell r="E3343">
            <v>43348</v>
          </cell>
          <cell r="G3343">
            <v>50905.2</v>
          </cell>
        </row>
        <row r="3344">
          <cell r="D3344">
            <v>1948</v>
          </cell>
          <cell r="E3344">
            <v>41729</v>
          </cell>
          <cell r="G3344">
            <v>133</v>
          </cell>
        </row>
        <row r="3345">
          <cell r="D3345" t="str">
            <v>F/SR/252/1819</v>
          </cell>
          <cell r="E3345">
            <v>43322</v>
          </cell>
          <cell r="F3345">
            <v>3540</v>
          </cell>
          <cell r="H3345" t="str">
            <v>Service</v>
          </cell>
        </row>
        <row r="3346">
          <cell r="D3346" t="str">
            <v>AIPL/BR/-720-/1718</v>
          </cell>
          <cell r="E3346">
            <v>42879</v>
          </cell>
          <cell r="G3346">
            <v>199619</v>
          </cell>
        </row>
        <row r="3347">
          <cell r="D3347" t="str">
            <v>AIPL/BR/-1693-/1718</v>
          </cell>
          <cell r="E3347">
            <v>42940</v>
          </cell>
          <cell r="G3347">
            <v>33969</v>
          </cell>
        </row>
        <row r="3348">
          <cell r="D3348" t="str">
            <v>AIPL/BR/-1979-/1718</v>
          </cell>
          <cell r="E3348">
            <v>42957</v>
          </cell>
          <cell r="G3348">
            <v>2160</v>
          </cell>
        </row>
        <row r="3349">
          <cell r="D3349" t="str">
            <v>Po No GN2011558</v>
          </cell>
          <cell r="E3349">
            <v>41729</v>
          </cell>
          <cell r="G3349">
            <v>45360</v>
          </cell>
        </row>
        <row r="3350">
          <cell r="D3350" t="str">
            <v>AIPL/TC/DN/06/14-15</v>
          </cell>
          <cell r="E3350">
            <v>41788</v>
          </cell>
          <cell r="F3350">
            <v>22472</v>
          </cell>
          <cell r="H3350" t="str">
            <v>Debit Note</v>
          </cell>
        </row>
        <row r="3351">
          <cell r="D3351" t="str">
            <v>1390/14-15</v>
          </cell>
          <cell r="E3351">
            <v>41970</v>
          </cell>
          <cell r="G3351">
            <v>4200</v>
          </cell>
        </row>
        <row r="3352">
          <cell r="D3352" t="str">
            <v>AIPL/BR/-2243-/1718</v>
          </cell>
          <cell r="E3352">
            <v>42976</v>
          </cell>
          <cell r="G3352">
            <v>25680</v>
          </cell>
        </row>
        <row r="3353">
          <cell r="D3353" t="str">
            <v>F/SR/188/1718</v>
          </cell>
          <cell r="E3353">
            <v>43061</v>
          </cell>
          <cell r="F3353">
            <v>28320</v>
          </cell>
          <cell r="H3353" t="str">
            <v>Service</v>
          </cell>
        </row>
        <row r="3354">
          <cell r="D3354" t="str">
            <v>B/S/2791/1718</v>
          </cell>
          <cell r="E3354">
            <v>43174</v>
          </cell>
          <cell r="F3354">
            <v>700</v>
          </cell>
          <cell r="H3354" t="str">
            <v>Sales</v>
          </cell>
        </row>
        <row r="3355">
          <cell r="D3355" t="str">
            <v>AIPL/BR/-5444-/1718</v>
          </cell>
          <cell r="E3355">
            <v>43181</v>
          </cell>
          <cell r="G3355">
            <v>5405</v>
          </cell>
        </row>
        <row r="3356">
          <cell r="D3356" t="str">
            <v>F/SR/69/1819</v>
          </cell>
          <cell r="E3356">
            <v>43230</v>
          </cell>
          <cell r="F3356">
            <v>48457.88</v>
          </cell>
          <cell r="H3356" t="str">
            <v>Service</v>
          </cell>
        </row>
        <row r="3357">
          <cell r="D3357" t="str">
            <v>B/BR/-1338-/1819</v>
          </cell>
          <cell r="E3357">
            <v>43272</v>
          </cell>
          <cell r="G3357">
            <v>37288</v>
          </cell>
        </row>
        <row r="3358">
          <cell r="D3358" t="str">
            <v>B/BR/-1898-/1819</v>
          </cell>
          <cell r="E3358">
            <v>43306</v>
          </cell>
          <cell r="G3358">
            <v>75918</v>
          </cell>
        </row>
        <row r="3359">
          <cell r="D3359" t="str">
            <v>B/S/Mach/77/1819</v>
          </cell>
          <cell r="E3359">
            <v>43312</v>
          </cell>
          <cell r="F3359">
            <v>5960967.1900000004</v>
          </cell>
          <cell r="H3359" t="str">
            <v>Machine</v>
          </cell>
        </row>
        <row r="3360">
          <cell r="D3360" t="str">
            <v>B/S/Mach/88/1819</v>
          </cell>
          <cell r="E3360">
            <v>43329</v>
          </cell>
          <cell r="F3360">
            <v>413000</v>
          </cell>
          <cell r="H3360" t="str">
            <v>Machine</v>
          </cell>
        </row>
        <row r="3361">
          <cell r="D3361" t="str">
            <v>B/BR/-2490-/1819</v>
          </cell>
          <cell r="E3361">
            <v>43342</v>
          </cell>
          <cell r="G3361">
            <v>413000</v>
          </cell>
        </row>
        <row r="3362">
          <cell r="D3362" t="str">
            <v>F/SR/345/1819</v>
          </cell>
          <cell r="E3362">
            <v>43361</v>
          </cell>
          <cell r="F3362">
            <v>161540.82</v>
          </cell>
          <cell r="H3362" t="str">
            <v>Service</v>
          </cell>
        </row>
        <row r="3363">
          <cell r="D3363" t="str">
            <v>AIPL/B/431/15-16</v>
          </cell>
          <cell r="E3363">
            <v>42582</v>
          </cell>
          <cell r="F3363">
            <v>5153</v>
          </cell>
          <cell r="H3363" t="str">
            <v>Service</v>
          </cell>
        </row>
        <row r="3364">
          <cell r="D3364" t="str">
            <v>B/S/1601/1819</v>
          </cell>
          <cell r="E3364">
            <v>43336</v>
          </cell>
          <cell r="F3364">
            <v>30330.720000000001</v>
          </cell>
          <cell r="H3364" t="str">
            <v>Sales</v>
          </cell>
        </row>
        <row r="3365">
          <cell r="D3365" t="str">
            <v>B/S/1829/1819</v>
          </cell>
          <cell r="E3365">
            <v>43354</v>
          </cell>
          <cell r="F3365">
            <v>16732.400000000001</v>
          </cell>
          <cell r="H3365" t="str">
            <v>Sales</v>
          </cell>
        </row>
        <row r="3366">
          <cell r="D3366" t="str">
            <v>B/SR/105/1819</v>
          </cell>
          <cell r="E3366">
            <v>43229</v>
          </cell>
          <cell r="F3366">
            <v>14160</v>
          </cell>
          <cell r="H3366" t="str">
            <v>Service</v>
          </cell>
        </row>
        <row r="3367">
          <cell r="D3367" t="str">
            <v>B/SR/182/1819</v>
          </cell>
          <cell r="E3367">
            <v>43264</v>
          </cell>
          <cell r="F3367">
            <v>3540</v>
          </cell>
          <cell r="H3367" t="str">
            <v>Service</v>
          </cell>
        </row>
        <row r="3368">
          <cell r="D3368" t="str">
            <v>B/S/1218/1819</v>
          </cell>
          <cell r="E3368">
            <v>43298</v>
          </cell>
          <cell r="F3368">
            <v>16379.58</v>
          </cell>
          <cell r="H3368" t="str">
            <v>Sales</v>
          </cell>
        </row>
        <row r="3369">
          <cell r="D3369" t="str">
            <v>B/S/1677/1819</v>
          </cell>
          <cell r="E3369">
            <v>43342</v>
          </cell>
          <cell r="F3369">
            <v>27299.3</v>
          </cell>
          <cell r="H3369" t="str">
            <v>Sales</v>
          </cell>
        </row>
        <row r="3370">
          <cell r="D3370" t="str">
            <v>1957/14-15</v>
          </cell>
          <cell r="E3370">
            <v>42369</v>
          </cell>
          <cell r="G3370">
            <v>148</v>
          </cell>
        </row>
        <row r="3371">
          <cell r="D3371" t="str">
            <v>P/SR/18/1819</v>
          </cell>
          <cell r="E3371">
            <v>43216</v>
          </cell>
          <cell r="F3371">
            <v>7080</v>
          </cell>
          <cell r="H3371" t="str">
            <v>Service</v>
          </cell>
        </row>
        <row r="3372">
          <cell r="D3372" t="str">
            <v>H/SR/81/1819</v>
          </cell>
          <cell r="E3372">
            <v>43347</v>
          </cell>
          <cell r="F3372">
            <v>3540</v>
          </cell>
          <cell r="H3372" t="str">
            <v>Service</v>
          </cell>
        </row>
        <row r="3373">
          <cell r="D3373">
            <v>213</v>
          </cell>
          <cell r="E3373">
            <v>41729</v>
          </cell>
          <cell r="G3373">
            <v>2000</v>
          </cell>
        </row>
        <row r="3374">
          <cell r="D3374" t="str">
            <v>AIPL/Jnl/-149-/1718</v>
          </cell>
          <cell r="E3374">
            <v>42851</v>
          </cell>
          <cell r="G3374">
            <v>11.2</v>
          </cell>
        </row>
        <row r="3375">
          <cell r="D3375" t="str">
            <v>B/SR/309/1819</v>
          </cell>
          <cell r="E3375">
            <v>43328</v>
          </cell>
          <cell r="F3375">
            <v>8850</v>
          </cell>
          <cell r="H3375" t="str">
            <v>Service</v>
          </cell>
        </row>
        <row r="3376">
          <cell r="D3376" t="str">
            <v>B/SR/389/1718</v>
          </cell>
          <cell r="E3376">
            <v>43123</v>
          </cell>
          <cell r="F3376">
            <v>15635</v>
          </cell>
          <cell r="H3376" t="str">
            <v>Service</v>
          </cell>
        </row>
        <row r="3377">
          <cell r="D3377" t="str">
            <v>B/SR/250/1819</v>
          </cell>
          <cell r="E3377">
            <v>43290</v>
          </cell>
          <cell r="F3377">
            <v>10620</v>
          </cell>
          <cell r="H3377" t="str">
            <v>Service</v>
          </cell>
        </row>
        <row r="3378">
          <cell r="D3378" t="str">
            <v>B/S/1630/1819</v>
          </cell>
          <cell r="E3378">
            <v>43340</v>
          </cell>
          <cell r="F3378">
            <v>42260.52</v>
          </cell>
          <cell r="H3378" t="str">
            <v>Sales</v>
          </cell>
        </row>
        <row r="3379">
          <cell r="D3379" t="str">
            <v>B/BR/-2543-/1819</v>
          </cell>
          <cell r="E3379">
            <v>43344</v>
          </cell>
          <cell r="G3379">
            <v>42261</v>
          </cell>
        </row>
        <row r="3380">
          <cell r="D3380" t="str">
            <v>B/SR/392/1819</v>
          </cell>
          <cell r="E3380">
            <v>43374</v>
          </cell>
          <cell r="F3380">
            <v>3540</v>
          </cell>
          <cell r="H3380" t="str">
            <v>Service</v>
          </cell>
        </row>
        <row r="3381">
          <cell r="D3381" t="str">
            <v>AIPL/TC/RCT/3738/16-17</v>
          </cell>
          <cell r="E3381">
            <v>42730</v>
          </cell>
          <cell r="F3381">
            <v>125</v>
          </cell>
          <cell r="H3381" t="str">
            <v>Sales</v>
          </cell>
        </row>
        <row r="3382">
          <cell r="D3382" t="str">
            <v>M/SR/101/1718</v>
          </cell>
          <cell r="E3382">
            <v>43088</v>
          </cell>
          <cell r="F3382">
            <v>70800</v>
          </cell>
          <cell r="H3382" t="str">
            <v>Service</v>
          </cell>
        </row>
        <row r="3383">
          <cell r="D3383" t="str">
            <v>Pono: Po-1137-R1</v>
          </cell>
          <cell r="E3383">
            <v>42332</v>
          </cell>
          <cell r="G3383">
            <v>17004</v>
          </cell>
        </row>
        <row r="3384">
          <cell r="D3384" t="str">
            <v>P/AMC/5/1718</v>
          </cell>
          <cell r="E3384">
            <v>43034</v>
          </cell>
          <cell r="F3384">
            <v>3540</v>
          </cell>
          <cell r="H3384" t="str">
            <v>Service</v>
          </cell>
        </row>
        <row r="3385">
          <cell r="D3385" t="str">
            <v>AIPL/BR/-3303-/1718</v>
          </cell>
          <cell r="E3385">
            <v>43054</v>
          </cell>
          <cell r="G3385">
            <v>121494</v>
          </cell>
        </row>
        <row r="3386">
          <cell r="D3386" t="str">
            <v>AIPL/BR/-3435-/1718</v>
          </cell>
          <cell r="E3386">
            <v>43062</v>
          </cell>
          <cell r="G3386">
            <v>3336</v>
          </cell>
        </row>
        <row r="3387">
          <cell r="D3387" t="str">
            <v>P/SR/82/1718</v>
          </cell>
          <cell r="E3387">
            <v>43073</v>
          </cell>
          <cell r="F3387">
            <v>8850</v>
          </cell>
          <cell r="H3387" t="str">
            <v>Service</v>
          </cell>
        </row>
        <row r="3388">
          <cell r="D3388" t="str">
            <v>P/SR/88/1819</v>
          </cell>
          <cell r="E3388">
            <v>43329</v>
          </cell>
          <cell r="F3388">
            <v>3540</v>
          </cell>
          <cell r="H3388" t="str">
            <v>Service</v>
          </cell>
        </row>
        <row r="3389">
          <cell r="D3389" t="str">
            <v>PO No. 170516-0001 Excess</v>
          </cell>
          <cell r="E3389">
            <v>42550</v>
          </cell>
          <cell r="G3389">
            <v>43303</v>
          </cell>
        </row>
        <row r="3390">
          <cell r="D3390" t="str">
            <v>AIPL/TC/2540/16-17 C Form Q4</v>
          </cell>
          <cell r="E3390">
            <v>42776</v>
          </cell>
          <cell r="G3390">
            <v>2981</v>
          </cell>
        </row>
        <row r="3391">
          <cell r="D3391" t="str">
            <v>AIPL/SR/29/1718</v>
          </cell>
          <cell r="E3391">
            <v>42929</v>
          </cell>
          <cell r="G3391">
            <v>6471.54</v>
          </cell>
        </row>
        <row r="3392">
          <cell r="D3392" t="str">
            <v>AIPL/BR/-2313-/1718</v>
          </cell>
          <cell r="E3392">
            <v>42982</v>
          </cell>
          <cell r="G3392">
            <v>842</v>
          </cell>
        </row>
        <row r="3393">
          <cell r="D3393" t="str">
            <v>F/SR/505/1718</v>
          </cell>
          <cell r="E3393">
            <v>43159</v>
          </cell>
          <cell r="F3393">
            <v>3540</v>
          </cell>
          <cell r="H3393" t="str">
            <v>Service</v>
          </cell>
        </row>
        <row r="3394">
          <cell r="D3394" t="str">
            <v>F/SR/4/1819</v>
          </cell>
          <cell r="E3394">
            <v>43208</v>
          </cell>
          <cell r="F3394">
            <v>7080</v>
          </cell>
          <cell r="H3394" t="str">
            <v>Service</v>
          </cell>
        </row>
        <row r="3395">
          <cell r="D3395" t="str">
            <v>F/SR/54/1819</v>
          </cell>
          <cell r="E3395">
            <v>43209</v>
          </cell>
          <cell r="F3395">
            <v>3540</v>
          </cell>
          <cell r="H3395" t="str">
            <v>Service</v>
          </cell>
        </row>
        <row r="3396">
          <cell r="D3396" t="str">
            <v>F/SR/180/1819</v>
          </cell>
          <cell r="E3396">
            <v>43277</v>
          </cell>
          <cell r="F3396">
            <v>3540</v>
          </cell>
          <cell r="H3396" t="str">
            <v>Service</v>
          </cell>
        </row>
        <row r="3397">
          <cell r="D3397" t="str">
            <v>F/SR/238/1819</v>
          </cell>
          <cell r="E3397">
            <v>43309</v>
          </cell>
          <cell r="F3397">
            <v>152928</v>
          </cell>
          <cell r="H3397" t="str">
            <v>Service</v>
          </cell>
        </row>
        <row r="3398">
          <cell r="D3398" t="str">
            <v>F/SR/239/1819</v>
          </cell>
          <cell r="E3398">
            <v>43309</v>
          </cell>
          <cell r="F3398">
            <v>26550</v>
          </cell>
          <cell r="H3398" t="str">
            <v>Service</v>
          </cell>
        </row>
        <row r="3399">
          <cell r="D3399" t="str">
            <v>F/SR/270/1819</v>
          </cell>
          <cell r="E3399">
            <v>43322</v>
          </cell>
          <cell r="F3399">
            <v>42480</v>
          </cell>
          <cell r="H3399" t="str">
            <v>Service</v>
          </cell>
        </row>
        <row r="3400">
          <cell r="D3400" t="str">
            <v>F/SR/368/1819</v>
          </cell>
          <cell r="E3400">
            <v>43363</v>
          </cell>
          <cell r="F3400">
            <v>15930</v>
          </cell>
          <cell r="H3400" t="str">
            <v>Service</v>
          </cell>
        </row>
        <row r="3401">
          <cell r="D3401" t="str">
            <v>AIPL/M/72/1617</v>
          </cell>
          <cell r="E3401">
            <v>42578</v>
          </cell>
          <cell r="F3401">
            <v>28750</v>
          </cell>
          <cell r="H3401" t="str">
            <v>Service</v>
          </cell>
        </row>
        <row r="3402">
          <cell r="D3402" t="str">
            <v>1389/14-15</v>
          </cell>
          <cell r="E3402">
            <v>41970</v>
          </cell>
          <cell r="G3402">
            <v>296</v>
          </cell>
        </row>
        <row r="3403">
          <cell r="D3403" t="str">
            <v>Aipl/ss/tc/0665/12-13</v>
          </cell>
          <cell r="E3403">
            <v>41729</v>
          </cell>
          <cell r="F3403">
            <v>28274</v>
          </cell>
          <cell r="H3403" t="str">
            <v>Sales</v>
          </cell>
        </row>
        <row r="3404">
          <cell r="D3404" t="str">
            <v>Po No 299</v>
          </cell>
          <cell r="E3404">
            <v>41729</v>
          </cell>
          <cell r="G3404">
            <v>3465</v>
          </cell>
        </row>
        <row r="3405">
          <cell r="D3405" t="str">
            <v>756/15-16</v>
          </cell>
          <cell r="E3405">
            <v>42094</v>
          </cell>
          <cell r="G3405">
            <v>1335</v>
          </cell>
        </row>
        <row r="3406">
          <cell r="D3406" t="str">
            <v>AIPL/CH/146/1516</v>
          </cell>
          <cell r="E3406">
            <v>42291</v>
          </cell>
          <cell r="F3406">
            <v>3420</v>
          </cell>
          <cell r="H3406" t="str">
            <v>Service</v>
          </cell>
        </row>
        <row r="3407">
          <cell r="D3407" t="str">
            <v>AIPL/CH/159/1516</v>
          </cell>
          <cell r="E3407">
            <v>42306</v>
          </cell>
          <cell r="F3407">
            <v>8550</v>
          </cell>
          <cell r="H3407" t="str">
            <v>Service</v>
          </cell>
        </row>
        <row r="3408">
          <cell r="D3408" t="str">
            <v>AIPL/CH/170/1516</v>
          </cell>
          <cell r="E3408">
            <v>42317</v>
          </cell>
          <cell r="F3408">
            <v>3420</v>
          </cell>
          <cell r="H3408" t="str">
            <v>Service</v>
          </cell>
        </row>
        <row r="3409">
          <cell r="D3409" t="str">
            <v>AIPL/CH/197/1516</v>
          </cell>
          <cell r="E3409">
            <v>42355</v>
          </cell>
          <cell r="F3409">
            <v>3435</v>
          </cell>
          <cell r="H3409" t="str">
            <v>Service</v>
          </cell>
        </row>
        <row r="3410">
          <cell r="D3410" t="str">
            <v>AIPL/CH/202/1516</v>
          </cell>
          <cell r="E3410">
            <v>42360</v>
          </cell>
          <cell r="F3410">
            <v>3435</v>
          </cell>
          <cell r="H3410" t="str">
            <v>Service</v>
          </cell>
        </row>
        <row r="3411">
          <cell r="D3411" t="str">
            <v>B/SR/355/1718</v>
          </cell>
          <cell r="E3411">
            <v>43097</v>
          </cell>
          <cell r="F3411">
            <v>8850</v>
          </cell>
          <cell r="H3411" t="str">
            <v>Service</v>
          </cell>
        </row>
        <row r="3412">
          <cell r="D3412" t="str">
            <v>AIPL/BR/-4385-/1718</v>
          </cell>
          <cell r="E3412">
            <v>43123</v>
          </cell>
          <cell r="G3412">
            <v>52893</v>
          </cell>
        </row>
        <row r="3413">
          <cell r="D3413" t="str">
            <v>AIPL/BR/-4515-/1718</v>
          </cell>
          <cell r="E3413">
            <v>43130</v>
          </cell>
          <cell r="G3413">
            <v>1855</v>
          </cell>
        </row>
        <row r="3414">
          <cell r="D3414" t="str">
            <v>B/BR/-161-/1819</v>
          </cell>
          <cell r="E3414">
            <v>43200</v>
          </cell>
          <cell r="G3414">
            <v>456937</v>
          </cell>
        </row>
        <row r="3415">
          <cell r="D3415" t="str">
            <v>B/S/168/1819</v>
          </cell>
          <cell r="E3415">
            <v>43207</v>
          </cell>
          <cell r="F3415">
            <v>69153</v>
          </cell>
          <cell r="H3415" t="str">
            <v>Sales</v>
          </cell>
        </row>
        <row r="3416">
          <cell r="D3416" t="str">
            <v>B/S/169/1819</v>
          </cell>
          <cell r="E3416">
            <v>43207</v>
          </cell>
          <cell r="F3416">
            <v>434815.84</v>
          </cell>
          <cell r="H3416" t="str">
            <v>Sales</v>
          </cell>
        </row>
        <row r="3417">
          <cell r="D3417" t="str">
            <v>B/SR/334/1819</v>
          </cell>
          <cell r="E3417">
            <v>43347</v>
          </cell>
          <cell r="F3417">
            <v>5310</v>
          </cell>
          <cell r="H3417" t="str">
            <v>Service</v>
          </cell>
        </row>
        <row r="3418">
          <cell r="D3418" t="str">
            <v>B/SR/348/1819</v>
          </cell>
          <cell r="E3418">
            <v>43349</v>
          </cell>
          <cell r="F3418">
            <v>5310</v>
          </cell>
          <cell r="H3418" t="str">
            <v>Service</v>
          </cell>
        </row>
        <row r="3419">
          <cell r="D3419" t="str">
            <v>AIPL/TC/24/16-17- C Form 1Q</v>
          </cell>
          <cell r="E3419">
            <v>42467</v>
          </cell>
          <cell r="G3419">
            <v>60297</v>
          </cell>
        </row>
        <row r="3420">
          <cell r="D3420" t="str">
            <v>AIPL/TC/CO/0299/15-16 C FORM Q2</v>
          </cell>
          <cell r="E3420">
            <v>42223</v>
          </cell>
          <cell r="G3420">
            <v>482</v>
          </cell>
        </row>
        <row r="3421">
          <cell r="D3421" t="str">
            <v>AIPL/TC/CEX/24/16-17</v>
          </cell>
          <cell r="E3421">
            <v>42534</v>
          </cell>
          <cell r="F3421">
            <v>1000</v>
          </cell>
          <cell r="H3421" t="str">
            <v>Machine</v>
          </cell>
        </row>
        <row r="3422">
          <cell r="D3422" t="str">
            <v>MDF Brush 74613438</v>
          </cell>
          <cell r="E3422">
            <v>42648</v>
          </cell>
          <cell r="G3422">
            <v>13664</v>
          </cell>
        </row>
        <row r="3423">
          <cell r="D3423" t="str">
            <v>AIPL/BR/-5248-/1718</v>
          </cell>
          <cell r="E3423">
            <v>43168</v>
          </cell>
          <cell r="G3423">
            <v>20744.400000000001</v>
          </cell>
        </row>
        <row r="3424">
          <cell r="D3424" t="str">
            <v>B/BR/-1241-/1819</v>
          </cell>
          <cell r="E3424">
            <v>43265</v>
          </cell>
          <cell r="G3424">
            <v>60000</v>
          </cell>
        </row>
        <row r="3425">
          <cell r="D3425" t="str">
            <v>B/BR/-2123-/1819</v>
          </cell>
          <cell r="E3425">
            <v>43319</v>
          </cell>
          <cell r="G3425">
            <v>57629</v>
          </cell>
        </row>
        <row r="3426">
          <cell r="D3426" t="str">
            <v>B/S/1471/1819</v>
          </cell>
          <cell r="E3426">
            <v>43320</v>
          </cell>
          <cell r="F3426">
            <v>57628.84</v>
          </cell>
          <cell r="H3426" t="str">
            <v>Sales</v>
          </cell>
        </row>
        <row r="3427">
          <cell r="D3427" t="str">
            <v>M/SR/63/1819</v>
          </cell>
          <cell r="E3427">
            <v>43322</v>
          </cell>
          <cell r="F3427">
            <v>3540</v>
          </cell>
          <cell r="H3427" t="str">
            <v>Service</v>
          </cell>
        </row>
        <row r="3428">
          <cell r="D3428" t="str">
            <v>F/SR/225/1819</v>
          </cell>
          <cell r="E3428">
            <v>43294</v>
          </cell>
          <cell r="F3428">
            <v>3540</v>
          </cell>
          <cell r="H3428" t="str">
            <v>Service</v>
          </cell>
        </row>
        <row r="3429">
          <cell r="D3429" t="str">
            <v>F/SR/314/1819</v>
          </cell>
          <cell r="E3429">
            <v>43337</v>
          </cell>
          <cell r="F3429">
            <v>14160</v>
          </cell>
          <cell r="H3429" t="str">
            <v>Service</v>
          </cell>
        </row>
        <row r="3430">
          <cell r="D3430" t="str">
            <v>M/SR/36/1819</v>
          </cell>
          <cell r="E3430">
            <v>43271</v>
          </cell>
          <cell r="F3430">
            <v>17700</v>
          </cell>
          <cell r="H3430" t="str">
            <v>Service</v>
          </cell>
        </row>
        <row r="3431">
          <cell r="D3431" t="str">
            <v>M/SR/39/1819</v>
          </cell>
          <cell r="E3431">
            <v>43276</v>
          </cell>
          <cell r="F3431">
            <v>17700</v>
          </cell>
          <cell r="H3431" t="str">
            <v>Service</v>
          </cell>
        </row>
        <row r="3432">
          <cell r="D3432" t="str">
            <v>B/JV/-2516-/1819</v>
          </cell>
          <cell r="E3432">
            <v>43343</v>
          </cell>
          <cell r="G3432">
            <v>108</v>
          </cell>
        </row>
        <row r="3433">
          <cell r="D3433" t="str">
            <v>M/SR/70/1819</v>
          </cell>
          <cell r="E3433">
            <v>43347</v>
          </cell>
          <cell r="F3433">
            <v>8850</v>
          </cell>
          <cell r="H3433" t="str">
            <v>Service</v>
          </cell>
        </row>
        <row r="3434">
          <cell r="D3434" t="str">
            <v>B/S/1883/1819</v>
          </cell>
          <cell r="E3434">
            <v>43354</v>
          </cell>
          <cell r="F3434">
            <v>23904.13</v>
          </cell>
          <cell r="H3434" t="str">
            <v>Sales</v>
          </cell>
        </row>
        <row r="3435">
          <cell r="D3435" t="str">
            <v>B/S/1882/1819</v>
          </cell>
          <cell r="E3435">
            <v>43354</v>
          </cell>
          <cell r="F3435">
            <v>254589.19</v>
          </cell>
          <cell r="H3435" t="str">
            <v>Sales</v>
          </cell>
        </row>
        <row r="3436">
          <cell r="D3436" t="str">
            <v>B/S/1884/1819</v>
          </cell>
          <cell r="E3436">
            <v>43354</v>
          </cell>
          <cell r="F3436">
            <v>405923.07</v>
          </cell>
          <cell r="H3436" t="str">
            <v>Sales</v>
          </cell>
        </row>
        <row r="3437">
          <cell r="D3437" t="str">
            <v>AIPL/TC/1444/16-17 C Form Q3</v>
          </cell>
          <cell r="E3437">
            <v>42648</v>
          </cell>
          <cell r="G3437">
            <v>5000</v>
          </cell>
        </row>
        <row r="3438">
          <cell r="D3438">
            <v>1376</v>
          </cell>
          <cell r="E3438">
            <v>41729</v>
          </cell>
          <cell r="G3438">
            <v>2126</v>
          </cell>
        </row>
        <row r="3439">
          <cell r="D3439">
            <v>2795</v>
          </cell>
          <cell r="E3439">
            <v>41729</v>
          </cell>
          <cell r="G3439">
            <v>5202</v>
          </cell>
        </row>
        <row r="3440">
          <cell r="D3440" t="str">
            <v>B/S/2665/1718</v>
          </cell>
          <cell r="E3440">
            <v>43164</v>
          </cell>
          <cell r="F3440">
            <v>130624.82</v>
          </cell>
          <cell r="H3440" t="str">
            <v>Sales</v>
          </cell>
        </row>
        <row r="3441">
          <cell r="D3441" t="str">
            <v>F/SR/323/1819</v>
          </cell>
          <cell r="E3441">
            <v>43337</v>
          </cell>
          <cell r="F3441">
            <v>14160</v>
          </cell>
          <cell r="H3441" t="str">
            <v>Service</v>
          </cell>
        </row>
        <row r="3442">
          <cell r="D3442" t="str">
            <v>F/SR/386/1819</v>
          </cell>
          <cell r="E3442">
            <v>43363</v>
          </cell>
          <cell r="F3442">
            <v>3540</v>
          </cell>
          <cell r="H3442" t="str">
            <v>Service</v>
          </cell>
        </row>
        <row r="3443">
          <cell r="D3443" t="str">
            <v>C Form AIPL/SS/TC/474/14-15</v>
          </cell>
          <cell r="E3443">
            <v>41803</v>
          </cell>
          <cell r="G3443">
            <v>1134</v>
          </cell>
        </row>
        <row r="3444">
          <cell r="D3444" t="str">
            <v>AIPL/Ser/76/1718</v>
          </cell>
          <cell r="E3444">
            <v>42853</v>
          </cell>
          <cell r="F3444">
            <v>20010</v>
          </cell>
          <cell r="H3444" t="str">
            <v>Service</v>
          </cell>
        </row>
        <row r="3445">
          <cell r="D3445" t="str">
            <v>AIPL/BR/-506-/1718</v>
          </cell>
          <cell r="E3445">
            <v>42861</v>
          </cell>
          <cell r="G3445">
            <v>27940</v>
          </cell>
        </row>
        <row r="3446">
          <cell r="D3446" t="str">
            <v>F/SR/387/1819</v>
          </cell>
          <cell r="E3446">
            <v>43363</v>
          </cell>
          <cell r="F3446">
            <v>14160</v>
          </cell>
          <cell r="H3446" t="str">
            <v>Service</v>
          </cell>
        </row>
        <row r="3447">
          <cell r="D3447" t="str">
            <v>AIPL/TC/237/16-17- C Form 1Q</v>
          </cell>
          <cell r="E3447">
            <v>42494</v>
          </cell>
          <cell r="G3447">
            <v>707</v>
          </cell>
        </row>
        <row r="3448">
          <cell r="D3448" t="str">
            <v>F/SR/202/1819</v>
          </cell>
          <cell r="E3448">
            <v>43284</v>
          </cell>
          <cell r="F3448">
            <v>10620</v>
          </cell>
          <cell r="H3448" t="str">
            <v>Service</v>
          </cell>
        </row>
        <row r="3449">
          <cell r="D3449" t="str">
            <v>F/SR/208/1819</v>
          </cell>
          <cell r="E3449">
            <v>43284</v>
          </cell>
          <cell r="F3449">
            <v>12390</v>
          </cell>
          <cell r="H3449" t="str">
            <v>Service</v>
          </cell>
        </row>
        <row r="3450">
          <cell r="D3450" t="str">
            <v>F/SR/265/1819</v>
          </cell>
          <cell r="E3450">
            <v>43322</v>
          </cell>
          <cell r="F3450">
            <v>7080</v>
          </cell>
          <cell r="H3450" t="str">
            <v>Service</v>
          </cell>
        </row>
        <row r="3451">
          <cell r="D3451" t="str">
            <v>F/SR/335/1819</v>
          </cell>
          <cell r="E3451">
            <v>43361</v>
          </cell>
          <cell r="F3451">
            <v>5310</v>
          </cell>
          <cell r="H3451" t="str">
            <v>Service</v>
          </cell>
        </row>
        <row r="3452">
          <cell r="D3452" t="str">
            <v>FUND TRANSFER JP ROAD</v>
          </cell>
          <cell r="E3452">
            <v>41729</v>
          </cell>
          <cell r="G3452">
            <v>6441</v>
          </cell>
        </row>
        <row r="3453">
          <cell r="D3453" t="str">
            <v>B/BR/-1236-/1819</v>
          </cell>
          <cell r="E3453">
            <v>43265</v>
          </cell>
          <cell r="G3453">
            <v>5702</v>
          </cell>
        </row>
        <row r="3454">
          <cell r="D3454" t="str">
            <v>B/BR/-2486-/1819</v>
          </cell>
          <cell r="E3454">
            <v>43342</v>
          </cell>
          <cell r="G3454">
            <v>19020</v>
          </cell>
        </row>
        <row r="3455">
          <cell r="D3455" t="str">
            <v>AIPL/Jnl/-682-/1718</v>
          </cell>
          <cell r="E3455">
            <v>42886</v>
          </cell>
          <cell r="G3455">
            <v>1290</v>
          </cell>
        </row>
        <row r="3456">
          <cell r="D3456" t="str">
            <v>AIPL/Jnl/-682-/1718</v>
          </cell>
          <cell r="E3456">
            <v>42886</v>
          </cell>
          <cell r="F3456">
            <v>704</v>
          </cell>
        </row>
        <row r="3457">
          <cell r="D3457" t="str">
            <v>M/SR/42/1718</v>
          </cell>
          <cell r="E3457">
            <v>43052</v>
          </cell>
          <cell r="F3457">
            <v>42480</v>
          </cell>
          <cell r="H3457" t="str">
            <v>Service</v>
          </cell>
        </row>
        <row r="3458">
          <cell r="D3458" t="str">
            <v>V/SR/76/1718</v>
          </cell>
          <cell r="E3458">
            <v>43076</v>
          </cell>
          <cell r="F3458">
            <v>87084</v>
          </cell>
          <cell r="H3458" t="str">
            <v>Service</v>
          </cell>
        </row>
        <row r="3459">
          <cell r="D3459" t="str">
            <v>V/SR/93/1718</v>
          </cell>
          <cell r="E3459">
            <v>43076</v>
          </cell>
          <cell r="F3459">
            <v>35400</v>
          </cell>
          <cell r="H3459" t="str">
            <v>Service</v>
          </cell>
        </row>
        <row r="3460">
          <cell r="D3460" t="str">
            <v>V/SR/84/1718</v>
          </cell>
          <cell r="E3460">
            <v>43077</v>
          </cell>
          <cell r="F3460">
            <v>68322</v>
          </cell>
          <cell r="H3460" t="str">
            <v>Service</v>
          </cell>
        </row>
        <row r="3461">
          <cell r="D3461" t="str">
            <v>V/SR/133/1718</v>
          </cell>
          <cell r="E3461">
            <v>43112</v>
          </cell>
          <cell r="F3461">
            <v>26845</v>
          </cell>
          <cell r="H3461" t="str">
            <v>Service</v>
          </cell>
        </row>
        <row r="3462">
          <cell r="D3462" t="str">
            <v>V/SR/169/1718</v>
          </cell>
          <cell r="E3462">
            <v>43125</v>
          </cell>
          <cell r="F3462">
            <v>81420</v>
          </cell>
          <cell r="H3462" t="str">
            <v>Service</v>
          </cell>
        </row>
        <row r="3463">
          <cell r="D3463" t="str">
            <v>V/SR/177/1718</v>
          </cell>
          <cell r="E3463">
            <v>43168</v>
          </cell>
          <cell r="F3463">
            <v>20532</v>
          </cell>
          <cell r="H3463" t="str">
            <v>Service</v>
          </cell>
        </row>
        <row r="3464">
          <cell r="D3464" t="str">
            <v>B/S/Mach/124/1819</v>
          </cell>
          <cell r="E3464">
            <v>43367</v>
          </cell>
          <cell r="F3464">
            <v>10030000</v>
          </cell>
          <cell r="H3464" t="str">
            <v>Machine</v>
          </cell>
        </row>
        <row r="3465">
          <cell r="D3465" t="str">
            <v>AIPL/TC/CEX/134/15-16 - Siemens Finance</v>
          </cell>
          <cell r="E3465">
            <v>42457</v>
          </cell>
          <cell r="F3465">
            <v>75605</v>
          </cell>
          <cell r="H3465" t="str">
            <v>Machine</v>
          </cell>
        </row>
        <row r="3466">
          <cell r="D3466" t="str">
            <v>AIPL/TC/DN/12/16-17</v>
          </cell>
          <cell r="E3466">
            <v>42513</v>
          </cell>
          <cell r="F3466">
            <v>10139</v>
          </cell>
          <cell r="H3466" t="str">
            <v>Debit Note</v>
          </cell>
        </row>
        <row r="3467">
          <cell r="D3467" t="str">
            <v>B/SR/214/1819</v>
          </cell>
          <cell r="E3467">
            <v>43284</v>
          </cell>
          <cell r="F3467">
            <v>3540</v>
          </cell>
          <cell r="H3467" t="str">
            <v>Service</v>
          </cell>
        </row>
        <row r="3468">
          <cell r="D3468" t="str">
            <v>AIPL/TC/D/0857/15-16 C FORM Q3</v>
          </cell>
          <cell r="E3468">
            <v>42303</v>
          </cell>
          <cell r="G3468">
            <v>10389</v>
          </cell>
        </row>
        <row r="3469">
          <cell r="D3469" t="str">
            <v>AIPL/TC/RCT/3340/16-17</v>
          </cell>
          <cell r="E3469">
            <v>42704</v>
          </cell>
          <cell r="G3469">
            <v>10924</v>
          </cell>
        </row>
        <row r="3470">
          <cell r="D3470" t="str">
            <v>AIPL/TC/2555/16-17 C Form Q4</v>
          </cell>
          <cell r="E3470">
            <v>42779</v>
          </cell>
          <cell r="G3470">
            <v>104586</v>
          </cell>
        </row>
        <row r="3471">
          <cell r="D3471" t="str">
            <v>AIPL/Ser/501/1718</v>
          </cell>
          <cell r="E3471">
            <v>42900</v>
          </cell>
          <cell r="F3471">
            <v>49220</v>
          </cell>
          <cell r="H3471" t="str">
            <v>Service</v>
          </cell>
        </row>
        <row r="3472">
          <cell r="D3472" t="str">
            <v>AIPL/SR/31/1718</v>
          </cell>
          <cell r="E3472">
            <v>42969</v>
          </cell>
          <cell r="G3472">
            <v>2168</v>
          </cell>
        </row>
        <row r="3473">
          <cell r="D3473" t="str">
            <v>P/SR/97/1718</v>
          </cell>
          <cell r="E3473">
            <v>43140</v>
          </cell>
          <cell r="F3473">
            <v>29500</v>
          </cell>
          <cell r="H3473" t="str">
            <v>Service</v>
          </cell>
        </row>
        <row r="3474">
          <cell r="D3474" t="str">
            <v>12/M/00462</v>
          </cell>
          <cell r="E3474">
            <v>41729</v>
          </cell>
          <cell r="G3474">
            <v>4849.4399999999996</v>
          </cell>
        </row>
        <row r="3475">
          <cell r="D3475" t="str">
            <v>PO NO 390</v>
          </cell>
          <cell r="E3475">
            <v>41729</v>
          </cell>
          <cell r="G3475">
            <v>8174</v>
          </cell>
        </row>
        <row r="3476">
          <cell r="D3476" t="str">
            <v>AIPL/TC/427/16-17- C Form 1Q</v>
          </cell>
          <cell r="E3476">
            <v>42516</v>
          </cell>
          <cell r="G3476">
            <v>3320</v>
          </cell>
        </row>
        <row r="3477">
          <cell r="D3477" t="str">
            <v>AIPL/TC/428/16-17- C Form 1Q</v>
          </cell>
          <cell r="E3477">
            <v>42516</v>
          </cell>
          <cell r="G3477">
            <v>1546</v>
          </cell>
        </row>
        <row r="3478">
          <cell r="D3478" t="str">
            <v>AIPL/CH/43/1617</v>
          </cell>
          <cell r="E3478">
            <v>42517</v>
          </cell>
          <cell r="F3478">
            <v>31</v>
          </cell>
          <cell r="H3478" t="str">
            <v>Service</v>
          </cell>
        </row>
        <row r="3479">
          <cell r="D3479" t="str">
            <v>AIPL/TC/RCT/2573/16-17</v>
          </cell>
          <cell r="E3479">
            <v>42647</v>
          </cell>
          <cell r="G3479">
            <v>35885</v>
          </cell>
        </row>
        <row r="3480">
          <cell r="D3480" t="str">
            <v>AIPL/CH/234/1617</v>
          </cell>
          <cell r="E3480">
            <v>42700</v>
          </cell>
          <cell r="F3480">
            <v>17250</v>
          </cell>
          <cell r="H3480" t="str">
            <v>Service</v>
          </cell>
        </row>
        <row r="3481">
          <cell r="D3481" t="str">
            <v>AIPL/Ser/277/1718</v>
          </cell>
          <cell r="E3481">
            <v>42877</v>
          </cell>
          <cell r="F3481">
            <v>6900</v>
          </cell>
          <cell r="H3481" t="str">
            <v>Service</v>
          </cell>
        </row>
        <row r="3482">
          <cell r="D3482" t="str">
            <v>AIPL/Ser/286/1718</v>
          </cell>
          <cell r="E3482">
            <v>42877</v>
          </cell>
          <cell r="F3482">
            <v>13800</v>
          </cell>
          <cell r="H3482" t="str">
            <v>Service</v>
          </cell>
        </row>
        <row r="3483">
          <cell r="D3483" t="str">
            <v>AIPL/Ser/630/1718</v>
          </cell>
          <cell r="E3483">
            <v>42910</v>
          </cell>
          <cell r="F3483">
            <v>3450</v>
          </cell>
          <cell r="H3483" t="str">
            <v>Service</v>
          </cell>
        </row>
        <row r="3484">
          <cell r="D3484" t="str">
            <v>CH/SR/153/1718</v>
          </cell>
          <cell r="E3484">
            <v>43117</v>
          </cell>
          <cell r="F3484">
            <v>14160</v>
          </cell>
          <cell r="H3484" t="str">
            <v>Service</v>
          </cell>
        </row>
        <row r="3485">
          <cell r="D3485" t="str">
            <v>CH/SR/180/1718</v>
          </cell>
          <cell r="E3485">
            <v>43143</v>
          </cell>
          <cell r="F3485">
            <v>30090</v>
          </cell>
          <cell r="H3485" t="str">
            <v>Service</v>
          </cell>
        </row>
        <row r="3486">
          <cell r="D3486" t="str">
            <v>AIPL/TC/277/16-17- C Form 1Q</v>
          </cell>
          <cell r="E3486">
            <v>42500</v>
          </cell>
          <cell r="G3486">
            <v>3213</v>
          </cell>
        </row>
        <row r="3487">
          <cell r="D3487" t="str">
            <v>AIPL/TC/1127/16-17 C-Form Q2 1617</v>
          </cell>
          <cell r="E3487">
            <v>42607</v>
          </cell>
          <cell r="G3487">
            <v>5504</v>
          </cell>
        </row>
        <row r="3488">
          <cell r="D3488" t="str">
            <v>AIPL/TC/1452/16-17 C-Form Q3 1617</v>
          </cell>
          <cell r="E3488">
            <v>42650</v>
          </cell>
          <cell r="G3488">
            <v>3791</v>
          </cell>
        </row>
        <row r="3489">
          <cell r="D3489" t="str">
            <v>AIPL/TC/2204/16-17 C-From Q3 1617</v>
          </cell>
          <cell r="E3489">
            <v>42734</v>
          </cell>
          <cell r="G3489">
            <v>3213</v>
          </cell>
        </row>
        <row r="3490">
          <cell r="D3490" t="str">
            <v>AIPL/TC/2423/16-17 C-Form Q4 1617</v>
          </cell>
          <cell r="E3490">
            <v>42766</v>
          </cell>
          <cell r="G3490">
            <v>1975</v>
          </cell>
        </row>
        <row r="3491">
          <cell r="D3491" t="str">
            <v>AIPL/Ser/346/1718</v>
          </cell>
          <cell r="E3491">
            <v>42885</v>
          </cell>
          <cell r="F3491">
            <v>3450</v>
          </cell>
          <cell r="H3491" t="str">
            <v>Service</v>
          </cell>
        </row>
        <row r="3492">
          <cell r="D3492" t="str">
            <v>AIPL/TC/704/1718</v>
          </cell>
          <cell r="E3492">
            <v>42906</v>
          </cell>
          <cell r="F3492">
            <v>289</v>
          </cell>
          <cell r="H3492" t="str">
            <v>Sales</v>
          </cell>
        </row>
        <row r="3493">
          <cell r="D3493" t="str">
            <v>AIPL/BR/-1727-/1718</v>
          </cell>
          <cell r="E3493">
            <v>42942</v>
          </cell>
          <cell r="G3493">
            <v>800</v>
          </cell>
        </row>
        <row r="3494">
          <cell r="D3494" t="str">
            <v>M/SR/80/1718</v>
          </cell>
          <cell r="E3494">
            <v>43062</v>
          </cell>
          <cell r="F3494">
            <v>70800</v>
          </cell>
          <cell r="H3494" t="str">
            <v>Service</v>
          </cell>
        </row>
        <row r="3495">
          <cell r="D3495" t="str">
            <v>M/SR/81/1718</v>
          </cell>
          <cell r="E3495">
            <v>43062</v>
          </cell>
          <cell r="F3495">
            <v>10620</v>
          </cell>
          <cell r="H3495" t="str">
            <v>Service</v>
          </cell>
        </row>
        <row r="3496">
          <cell r="D3496" t="str">
            <v>M/SR/195/1718</v>
          </cell>
          <cell r="E3496">
            <v>43174</v>
          </cell>
          <cell r="F3496">
            <v>3540</v>
          </cell>
          <cell r="H3496" t="str">
            <v>Service</v>
          </cell>
        </row>
        <row r="3497">
          <cell r="D3497" t="str">
            <v>AIPL/OPB/-14-/1819</v>
          </cell>
          <cell r="E3497">
            <v>43190</v>
          </cell>
          <cell r="G3497">
            <v>48942.98</v>
          </cell>
        </row>
        <row r="3498">
          <cell r="D3498" t="str">
            <v>M/SR/46/1819</v>
          </cell>
          <cell r="E3498">
            <v>43276</v>
          </cell>
          <cell r="F3498">
            <v>5310</v>
          </cell>
          <cell r="H3498" t="str">
            <v>Service</v>
          </cell>
        </row>
        <row r="3499">
          <cell r="D3499" t="str">
            <v>M/SR/50/1819</v>
          </cell>
          <cell r="E3499">
            <v>43286</v>
          </cell>
          <cell r="F3499">
            <v>5310</v>
          </cell>
          <cell r="H3499" t="str">
            <v>Service</v>
          </cell>
        </row>
        <row r="3500">
          <cell r="D3500" t="str">
            <v>B/BR/-2084-/1819</v>
          </cell>
          <cell r="E3500">
            <v>43316</v>
          </cell>
          <cell r="G3500">
            <v>21266</v>
          </cell>
        </row>
        <row r="3501">
          <cell r="D3501" t="str">
            <v>AIPL/P/68/1415</v>
          </cell>
          <cell r="E3501">
            <v>41849</v>
          </cell>
          <cell r="F3501">
            <v>4214</v>
          </cell>
          <cell r="H3501" t="str">
            <v>service</v>
          </cell>
        </row>
        <row r="3502">
          <cell r="D3502" t="str">
            <v>AIPL/P/72/1415</v>
          </cell>
          <cell r="E3502">
            <v>41869</v>
          </cell>
          <cell r="F3502">
            <v>7023</v>
          </cell>
          <cell r="H3502" t="str">
            <v>service</v>
          </cell>
        </row>
        <row r="3503">
          <cell r="D3503" t="str">
            <v>AIPL/P/150/1415</v>
          </cell>
          <cell r="E3503">
            <v>42004</v>
          </cell>
          <cell r="F3503">
            <v>4214</v>
          </cell>
          <cell r="H3503" t="str">
            <v>service</v>
          </cell>
        </row>
        <row r="3504">
          <cell r="D3504" t="str">
            <v>AIPL/P/161/1415</v>
          </cell>
          <cell r="E3504">
            <v>42035</v>
          </cell>
          <cell r="F3504">
            <v>7023</v>
          </cell>
          <cell r="H3504" t="str">
            <v>service</v>
          </cell>
        </row>
        <row r="3505">
          <cell r="D3505" t="str">
            <v>AIPL/P/49/1516</v>
          </cell>
          <cell r="E3505">
            <v>42155</v>
          </cell>
          <cell r="F3505">
            <v>6320</v>
          </cell>
          <cell r="H3505" t="str">
            <v>service</v>
          </cell>
        </row>
        <row r="3506">
          <cell r="D3506" t="str">
            <v>B/SR/313/1819</v>
          </cell>
          <cell r="E3506">
            <v>43333</v>
          </cell>
          <cell r="F3506">
            <v>3540</v>
          </cell>
          <cell r="H3506" t="str">
            <v>Service</v>
          </cell>
        </row>
        <row r="3507">
          <cell r="D3507" t="str">
            <v>B/SR/324/1819</v>
          </cell>
          <cell r="E3507">
            <v>43346</v>
          </cell>
          <cell r="F3507">
            <v>3540</v>
          </cell>
          <cell r="H3507" t="str">
            <v>Service</v>
          </cell>
        </row>
        <row r="3508">
          <cell r="D3508" t="str">
            <v>B/SR/390/1819</v>
          </cell>
          <cell r="E3508">
            <v>43374</v>
          </cell>
          <cell r="F3508">
            <v>3540</v>
          </cell>
          <cell r="H3508" t="str">
            <v>Service</v>
          </cell>
        </row>
        <row r="3509">
          <cell r="D3509" t="str">
            <v>Po No:YJAT/1112/0000465</v>
          </cell>
          <cell r="E3509">
            <v>42244</v>
          </cell>
          <cell r="G3509">
            <v>55618</v>
          </cell>
        </row>
        <row r="3510">
          <cell r="D3510" t="str">
            <v>Po No:YJAT/1213/00015</v>
          </cell>
          <cell r="E3510">
            <v>42244</v>
          </cell>
          <cell r="G3510">
            <v>7140</v>
          </cell>
        </row>
        <row r="3511">
          <cell r="D3511" t="str">
            <v>B/BR/-2532-/1819</v>
          </cell>
          <cell r="E3511">
            <v>43343</v>
          </cell>
          <cell r="G3511">
            <v>28813.24</v>
          </cell>
        </row>
        <row r="3512">
          <cell r="D3512" t="str">
            <v>B/BR/-2534-/1819</v>
          </cell>
          <cell r="E3512">
            <v>43343</v>
          </cell>
          <cell r="G3512">
            <v>41300</v>
          </cell>
        </row>
        <row r="3513">
          <cell r="D3513" t="str">
            <v>B/BR/-2538-/1819</v>
          </cell>
          <cell r="E3513">
            <v>43343</v>
          </cell>
          <cell r="G3513">
            <v>640881.6</v>
          </cell>
        </row>
        <row r="3514">
          <cell r="D3514" t="str">
            <v>B/BR/-2545-/1819</v>
          </cell>
          <cell r="E3514">
            <v>43344</v>
          </cell>
          <cell r="G3514">
            <v>575527.68000000005</v>
          </cell>
        </row>
        <row r="3515">
          <cell r="D3515" t="str">
            <v>Po No:13596</v>
          </cell>
          <cell r="E3515">
            <v>42475</v>
          </cell>
          <cell r="G3515">
            <v>6726</v>
          </cell>
        </row>
        <row r="3516">
          <cell r="D3516" t="str">
            <v>April 14 Opening Balance Diff As Per Reco</v>
          </cell>
          <cell r="E3516">
            <v>42500</v>
          </cell>
          <cell r="F3516">
            <v>11613</v>
          </cell>
        </row>
        <row r="3517">
          <cell r="D3517" t="str">
            <v>AIPL/TC/1762/16-17 C Form Q3</v>
          </cell>
          <cell r="E3517">
            <v>42688</v>
          </cell>
          <cell r="G3517">
            <v>7411</v>
          </cell>
        </row>
        <row r="3518">
          <cell r="D3518" t="str">
            <v>F/AMC/14/1718</v>
          </cell>
          <cell r="E3518">
            <v>43190</v>
          </cell>
          <cell r="F3518">
            <v>2000</v>
          </cell>
          <cell r="H3518" t="str">
            <v>Service</v>
          </cell>
        </row>
        <row r="3519">
          <cell r="D3519" t="str">
            <v>B/BR/-2620-/1819</v>
          </cell>
          <cell r="E3519">
            <v>43349</v>
          </cell>
          <cell r="G3519">
            <v>370042</v>
          </cell>
        </row>
        <row r="3520">
          <cell r="D3520" t="str">
            <v>AIPL/TC/RCT/5108/16-17</v>
          </cell>
          <cell r="E3520">
            <v>42821</v>
          </cell>
          <cell r="G3520">
            <v>28898</v>
          </cell>
        </row>
        <row r="3521">
          <cell r="D3521" t="str">
            <v>B/SR/223/1819</v>
          </cell>
          <cell r="E3521">
            <v>43284</v>
          </cell>
          <cell r="F3521">
            <v>10620</v>
          </cell>
          <cell r="H3521" t="str">
            <v>Service</v>
          </cell>
        </row>
        <row r="3522">
          <cell r="D3522" t="str">
            <v>AIPL/TC/2416/16-17 C-Form Q4 1617</v>
          </cell>
          <cell r="E3522">
            <v>42766</v>
          </cell>
          <cell r="G3522">
            <v>31245</v>
          </cell>
        </row>
        <row r="3523">
          <cell r="D3523" t="str">
            <v>M/AMC/3/1718</v>
          </cell>
          <cell r="E3523">
            <v>42969</v>
          </cell>
          <cell r="F3523">
            <v>1888</v>
          </cell>
          <cell r="H3523" t="str">
            <v>Service</v>
          </cell>
        </row>
        <row r="3524">
          <cell r="D3524" t="str">
            <v>B/BR/-2662-/1819</v>
          </cell>
          <cell r="E3524">
            <v>43350</v>
          </cell>
          <cell r="G3524">
            <v>13791</v>
          </cell>
        </row>
        <row r="3525">
          <cell r="D3525" t="str">
            <v>AIPL/TC/D/0161/15-16- C- Form 2Q</v>
          </cell>
          <cell r="E3525">
            <v>42207</v>
          </cell>
          <cell r="G3525">
            <v>625</v>
          </cell>
        </row>
        <row r="3526">
          <cell r="D3526" t="str">
            <v>AIPL/TC/2721/16-17 C Form Q4</v>
          </cell>
          <cell r="E3526">
            <v>42794</v>
          </cell>
          <cell r="G3526">
            <v>3191</v>
          </cell>
        </row>
        <row r="3527">
          <cell r="D3527" t="str">
            <v>F/SR/522/1718</v>
          </cell>
          <cell r="E3527">
            <v>43168</v>
          </cell>
          <cell r="F3527">
            <v>5169</v>
          </cell>
          <cell r="H3527" t="str">
            <v>Service</v>
          </cell>
        </row>
        <row r="3528">
          <cell r="D3528" t="str">
            <v>AIPL/BR/-4324-/1718</v>
          </cell>
          <cell r="E3528">
            <v>43118</v>
          </cell>
          <cell r="G3528">
            <v>512.22</v>
          </cell>
        </row>
        <row r="3529">
          <cell r="D3529" t="str">
            <v>AIPL/TC/RCT/3908/16-17</v>
          </cell>
          <cell r="E3529">
            <v>42738</v>
          </cell>
          <cell r="G3529">
            <v>12075</v>
          </cell>
        </row>
        <row r="3530">
          <cell r="D3530" t="str">
            <v>AIPL/BR/-2022-/1718</v>
          </cell>
          <cell r="E3530">
            <v>42963</v>
          </cell>
          <cell r="G3530">
            <v>5175</v>
          </cell>
        </row>
        <row r="3531">
          <cell r="D3531" t="str">
            <v>B/S/1332/1718</v>
          </cell>
          <cell r="E3531">
            <v>43047</v>
          </cell>
          <cell r="F3531">
            <v>21756.84</v>
          </cell>
          <cell r="H3531" t="str">
            <v>Sales</v>
          </cell>
        </row>
        <row r="3532">
          <cell r="D3532" t="str">
            <v>AIPL/SR/44/1718</v>
          </cell>
          <cell r="E3532">
            <v>43070</v>
          </cell>
          <cell r="G3532">
            <v>12210.64</v>
          </cell>
        </row>
        <row r="3533">
          <cell r="D3533" t="str">
            <v>B/BR/-1656-/1819</v>
          </cell>
          <cell r="E3533">
            <v>43292</v>
          </cell>
          <cell r="G3533">
            <v>500000</v>
          </cell>
        </row>
        <row r="3534">
          <cell r="D3534" t="str">
            <v>B/BR/-2835-/1819</v>
          </cell>
          <cell r="E3534">
            <v>43363</v>
          </cell>
          <cell r="G3534">
            <v>500000</v>
          </cell>
        </row>
        <row r="3535">
          <cell r="D3535" t="str">
            <v>AIPL/TC/RCT/3938/16-17</v>
          </cell>
          <cell r="E3535">
            <v>42740</v>
          </cell>
          <cell r="G3535">
            <v>12750</v>
          </cell>
        </row>
        <row r="3536">
          <cell r="D3536" t="str">
            <v>AIPL/Ser/363/1718</v>
          </cell>
          <cell r="E3536">
            <v>42885</v>
          </cell>
          <cell r="F3536">
            <v>2701</v>
          </cell>
          <cell r="H3536" t="str">
            <v>Service</v>
          </cell>
        </row>
        <row r="3537">
          <cell r="D3537" t="str">
            <v>P/SR/108/1819</v>
          </cell>
          <cell r="E3537">
            <v>43364</v>
          </cell>
          <cell r="F3537">
            <v>8850</v>
          </cell>
          <cell r="H3537" t="str">
            <v>Service</v>
          </cell>
        </row>
        <row r="3538">
          <cell r="D3538" t="str">
            <v>AIPL/TC/2428/16-17</v>
          </cell>
          <cell r="E3538">
            <v>42766</v>
          </cell>
          <cell r="F3538">
            <v>62536</v>
          </cell>
          <cell r="H3538" t="str">
            <v>Sales</v>
          </cell>
        </row>
        <row r="3539">
          <cell r="D3539" t="str">
            <v>AIPL/TC/2560/16-17</v>
          </cell>
          <cell r="E3539">
            <v>42779</v>
          </cell>
          <cell r="F3539">
            <v>165529</v>
          </cell>
          <cell r="H3539" t="str">
            <v>Sales</v>
          </cell>
        </row>
        <row r="3540">
          <cell r="D3540" t="str">
            <v>AIPL/TC/259/1718</v>
          </cell>
          <cell r="E3540">
            <v>42858</v>
          </cell>
          <cell r="F3540">
            <v>83033</v>
          </cell>
          <cell r="H3540" t="str">
            <v>Sales</v>
          </cell>
        </row>
        <row r="3541">
          <cell r="D3541" t="str">
            <v>V/SR/81/1819</v>
          </cell>
          <cell r="E3541">
            <v>43299</v>
          </cell>
          <cell r="F3541">
            <v>21240</v>
          </cell>
          <cell r="H3541" t="str">
            <v>Service</v>
          </cell>
        </row>
        <row r="3542">
          <cell r="D3542" t="str">
            <v>PO No.:13</v>
          </cell>
          <cell r="E3542">
            <v>42760</v>
          </cell>
          <cell r="G3542">
            <v>66496</v>
          </cell>
        </row>
        <row r="3543">
          <cell r="D3543" t="str">
            <v>M/SR/16/1718</v>
          </cell>
          <cell r="E3543">
            <v>43033</v>
          </cell>
          <cell r="F3543">
            <v>20532</v>
          </cell>
          <cell r="H3543" t="str">
            <v>Service</v>
          </cell>
        </row>
        <row r="3544">
          <cell r="D3544" t="str">
            <v>B/S/1276/1718</v>
          </cell>
          <cell r="E3544">
            <v>43041</v>
          </cell>
          <cell r="F3544">
            <v>19482.060000000001</v>
          </cell>
          <cell r="H3544" t="str">
            <v>Sales</v>
          </cell>
        </row>
        <row r="3545">
          <cell r="D3545" t="str">
            <v>M/SR/29/1718</v>
          </cell>
          <cell r="E3545">
            <v>43052</v>
          </cell>
          <cell r="F3545">
            <v>20532</v>
          </cell>
          <cell r="H3545" t="str">
            <v>Service</v>
          </cell>
        </row>
        <row r="3546">
          <cell r="D3546" t="str">
            <v>AIPL/BR/-3328-/1718</v>
          </cell>
          <cell r="E3546">
            <v>43055</v>
          </cell>
          <cell r="G3546">
            <v>19482</v>
          </cell>
        </row>
        <row r="3547">
          <cell r="D3547" t="str">
            <v>M/SR/151/1718</v>
          </cell>
          <cell r="E3547">
            <v>43125</v>
          </cell>
          <cell r="F3547">
            <v>20886</v>
          </cell>
          <cell r="H3547" t="str">
            <v>Service</v>
          </cell>
        </row>
        <row r="3548">
          <cell r="D3548" t="str">
            <v>M/SR/200/1718</v>
          </cell>
          <cell r="E3548">
            <v>43181</v>
          </cell>
          <cell r="F3548">
            <v>20532</v>
          </cell>
          <cell r="H3548" t="str">
            <v>Service</v>
          </cell>
        </row>
        <row r="3549">
          <cell r="D3549" t="str">
            <v>B/SR/336/1819</v>
          </cell>
          <cell r="E3549">
            <v>43347</v>
          </cell>
          <cell r="F3549">
            <v>3540</v>
          </cell>
          <cell r="H3549" t="str">
            <v>Service</v>
          </cell>
        </row>
        <row r="3550">
          <cell r="D3550" t="str">
            <v>AIPL/TC/DN/83/16-17</v>
          </cell>
          <cell r="E3550">
            <v>42773</v>
          </cell>
          <cell r="F3550">
            <v>7000</v>
          </cell>
          <cell r="H3550" t="str">
            <v>Debit Note</v>
          </cell>
        </row>
        <row r="3551">
          <cell r="D3551" t="str">
            <v>B/S/1319/1718</v>
          </cell>
          <cell r="E3551">
            <v>43046</v>
          </cell>
          <cell r="F3551">
            <v>21151.5</v>
          </cell>
          <cell r="H3551" t="str">
            <v>Sales</v>
          </cell>
        </row>
        <row r="3552">
          <cell r="D3552" t="str">
            <v>B/S/1770/1718</v>
          </cell>
          <cell r="E3552">
            <v>43087</v>
          </cell>
          <cell r="F3552">
            <v>19748.48</v>
          </cell>
          <cell r="H3552" t="str">
            <v>Sales</v>
          </cell>
        </row>
        <row r="3553">
          <cell r="D3553" t="str">
            <v>B/S/Mach/64/1718</v>
          </cell>
          <cell r="E3553">
            <v>43158</v>
          </cell>
          <cell r="F3553">
            <v>7200934.0999999996</v>
          </cell>
          <cell r="H3553" t="str">
            <v>Machine</v>
          </cell>
        </row>
        <row r="3554">
          <cell r="D3554" t="str">
            <v>B/S/Mach/74/1718</v>
          </cell>
          <cell r="E3554">
            <v>43171</v>
          </cell>
          <cell r="F3554">
            <v>542800</v>
          </cell>
          <cell r="H3554" t="str">
            <v>Machine</v>
          </cell>
        </row>
        <row r="3555">
          <cell r="D3555" t="str">
            <v>B/DN/-26-/1819</v>
          </cell>
          <cell r="E3555">
            <v>43347</v>
          </cell>
          <cell r="F3555">
            <v>53100</v>
          </cell>
          <cell r="H3555" t="str">
            <v>Debit Note</v>
          </cell>
        </row>
        <row r="3556">
          <cell r="D3556" t="str">
            <v>B/S/Mach/102/1819</v>
          </cell>
          <cell r="E3556">
            <v>43347</v>
          </cell>
          <cell r="F3556">
            <v>13958323</v>
          </cell>
          <cell r="H3556" t="str">
            <v>Machine</v>
          </cell>
        </row>
        <row r="3557">
          <cell r="D3557" t="str">
            <v>B/DN/-27-/1819</v>
          </cell>
          <cell r="E3557">
            <v>43353</v>
          </cell>
          <cell r="F3557">
            <v>9440</v>
          </cell>
          <cell r="H3557" t="str">
            <v>Debit Note</v>
          </cell>
        </row>
        <row r="3558">
          <cell r="D3558" t="str">
            <v>B/S/Mach/129/1819</v>
          </cell>
          <cell r="E3558">
            <v>43371</v>
          </cell>
          <cell r="F3558">
            <v>1888000</v>
          </cell>
          <cell r="H3558" t="str">
            <v>Machine</v>
          </cell>
        </row>
        <row r="3559">
          <cell r="D3559" t="str">
            <v>AIPL/CEX/16/1718</v>
          </cell>
          <cell r="E3559">
            <v>42865</v>
          </cell>
          <cell r="F3559">
            <v>257582.51</v>
          </cell>
          <cell r="H3559" t="str">
            <v>Machine</v>
          </cell>
        </row>
        <row r="3560">
          <cell r="D3560" t="str">
            <v>AIPL/BR/-1734-/1718</v>
          </cell>
          <cell r="E3560">
            <v>42942</v>
          </cell>
          <cell r="G3560">
            <v>6581.84</v>
          </cell>
        </row>
        <row r="3561">
          <cell r="D3561" t="str">
            <v>B/S/292/1718</v>
          </cell>
          <cell r="E3561">
            <v>42956</v>
          </cell>
          <cell r="F3561">
            <v>2700</v>
          </cell>
          <cell r="H3561" t="str">
            <v>Sales</v>
          </cell>
        </row>
        <row r="3562">
          <cell r="D3562" t="str">
            <v>AIPL/TC/RCT/4457/16-17</v>
          </cell>
          <cell r="E3562">
            <v>42776</v>
          </cell>
          <cell r="G3562">
            <v>16800</v>
          </cell>
        </row>
        <row r="3563">
          <cell r="D3563" t="str">
            <v>B/BR/-642-/1819</v>
          </cell>
          <cell r="E3563">
            <v>43229</v>
          </cell>
          <cell r="G3563">
            <v>17700</v>
          </cell>
        </row>
        <row r="3564">
          <cell r="D3564" t="str">
            <v>B/SR/304/1819</v>
          </cell>
          <cell r="E3564">
            <v>43328</v>
          </cell>
          <cell r="F3564">
            <v>7080</v>
          </cell>
          <cell r="H3564" t="str">
            <v>Service</v>
          </cell>
        </row>
        <row r="3565">
          <cell r="D3565" t="str">
            <v>B/SR/314/1819</v>
          </cell>
          <cell r="E3565">
            <v>43333</v>
          </cell>
          <cell r="F3565">
            <v>7080</v>
          </cell>
          <cell r="H3565" t="str">
            <v>Service</v>
          </cell>
        </row>
        <row r="3566">
          <cell r="D3566" t="str">
            <v>B/SR/378/1819</v>
          </cell>
          <cell r="E3566">
            <v>43364</v>
          </cell>
          <cell r="F3566">
            <v>3540</v>
          </cell>
          <cell r="H3566" t="str">
            <v>Service</v>
          </cell>
        </row>
        <row r="3567">
          <cell r="D3567" t="str">
            <v>PO No 105/CLS/AMA/2016-17</v>
          </cell>
          <cell r="E3567">
            <v>42780</v>
          </cell>
          <cell r="G3567">
            <v>43653</v>
          </cell>
        </row>
        <row r="3568">
          <cell r="D3568" t="str">
            <v>AIPL/M/219/1617</v>
          </cell>
          <cell r="E3568">
            <v>42782</v>
          </cell>
          <cell r="F3568">
            <v>3450</v>
          </cell>
          <cell r="H3568" t="str">
            <v>Service</v>
          </cell>
        </row>
        <row r="3569">
          <cell r="D3569" t="str">
            <v>AIPL/M/220/1617</v>
          </cell>
          <cell r="E3569">
            <v>42782</v>
          </cell>
          <cell r="F3569">
            <v>10350</v>
          </cell>
          <cell r="H3569" t="str">
            <v>Service</v>
          </cell>
        </row>
        <row r="3570">
          <cell r="D3570" t="str">
            <v>AIPL/TC/RCT/4645/16-17</v>
          </cell>
          <cell r="E3570">
            <v>42788</v>
          </cell>
          <cell r="G3570">
            <v>20000</v>
          </cell>
        </row>
        <row r="3571">
          <cell r="D3571" t="str">
            <v>AIPL/M/223/1617</v>
          </cell>
          <cell r="E3571">
            <v>42802</v>
          </cell>
          <cell r="F3571">
            <v>12075</v>
          </cell>
          <cell r="H3571" t="str">
            <v>Service</v>
          </cell>
        </row>
        <row r="3572">
          <cell r="D3572" t="str">
            <v>AIPL/M/234/1617</v>
          </cell>
          <cell r="E3572">
            <v>42814</v>
          </cell>
          <cell r="F3572">
            <v>11213</v>
          </cell>
          <cell r="H3572" t="str">
            <v>Service</v>
          </cell>
        </row>
        <row r="3573">
          <cell r="D3573" t="str">
            <v>AIPL/TC/RCT/5024/16-17</v>
          </cell>
          <cell r="E3573">
            <v>42815</v>
          </cell>
          <cell r="G3573">
            <v>4016</v>
          </cell>
        </row>
        <row r="3574">
          <cell r="D3574" t="str">
            <v>AIPL/M/247/1617</v>
          </cell>
          <cell r="E3574">
            <v>42825</v>
          </cell>
          <cell r="F3574">
            <v>3450</v>
          </cell>
          <cell r="H3574" t="str">
            <v>Service</v>
          </cell>
        </row>
        <row r="3575">
          <cell r="D3575" t="str">
            <v>AIPL/BR/-177-/1718</v>
          </cell>
          <cell r="E3575">
            <v>42837</v>
          </cell>
          <cell r="G3575">
            <v>14663</v>
          </cell>
        </row>
        <row r="3576">
          <cell r="D3576" t="str">
            <v>M/SR/99/1718</v>
          </cell>
          <cell r="E3576">
            <v>43088</v>
          </cell>
          <cell r="F3576">
            <v>14160</v>
          </cell>
          <cell r="H3576" t="str">
            <v>Service</v>
          </cell>
        </row>
        <row r="3577">
          <cell r="D3577" t="str">
            <v>M/SR/207/1718</v>
          </cell>
          <cell r="E3577">
            <v>43185</v>
          </cell>
          <cell r="F3577">
            <v>6195</v>
          </cell>
          <cell r="H3577" t="str">
            <v>Service</v>
          </cell>
        </row>
        <row r="3578">
          <cell r="D3578" t="str">
            <v>B/S/64/1718</v>
          </cell>
          <cell r="E3578">
            <v>42935</v>
          </cell>
          <cell r="F3578">
            <v>1746.36</v>
          </cell>
          <cell r="H3578" t="str">
            <v>Sales</v>
          </cell>
        </row>
        <row r="3579">
          <cell r="D3579" t="str">
            <v>B/SR/67/1819</v>
          </cell>
          <cell r="E3579">
            <v>43222</v>
          </cell>
          <cell r="F3579">
            <v>1688.22</v>
          </cell>
          <cell r="H3579" t="str">
            <v>Service</v>
          </cell>
        </row>
        <row r="3580">
          <cell r="D3580" t="str">
            <v>H/SR/65/1819</v>
          </cell>
          <cell r="E3580">
            <v>43297</v>
          </cell>
          <cell r="F3580">
            <v>7080</v>
          </cell>
          <cell r="H3580" t="str">
            <v>Service</v>
          </cell>
        </row>
        <row r="3581">
          <cell r="D3581" t="str">
            <v>B/BR/-2634-/1819</v>
          </cell>
          <cell r="E3581">
            <v>43350</v>
          </cell>
          <cell r="G3581">
            <v>30000</v>
          </cell>
        </row>
        <row r="3582">
          <cell r="D3582" t="str">
            <v>AIPL/BR/-2330-/1718</v>
          </cell>
          <cell r="E3582">
            <v>42983</v>
          </cell>
          <cell r="G3582">
            <v>146</v>
          </cell>
        </row>
        <row r="3583">
          <cell r="D3583" t="str">
            <v>H/SR/8/1819</v>
          </cell>
          <cell r="E3583">
            <v>43209</v>
          </cell>
          <cell r="F3583">
            <v>3540</v>
          </cell>
          <cell r="H3583" t="str">
            <v>Service</v>
          </cell>
        </row>
        <row r="3584">
          <cell r="D3584" t="str">
            <v>H/SR/9/1819</v>
          </cell>
          <cell r="E3584">
            <v>43209</v>
          </cell>
          <cell r="F3584">
            <v>3540</v>
          </cell>
          <cell r="H3584" t="str">
            <v>Service</v>
          </cell>
        </row>
        <row r="3585">
          <cell r="D3585" t="str">
            <v>F/SR/518/1718</v>
          </cell>
          <cell r="E3585">
            <v>43168</v>
          </cell>
          <cell r="F3585">
            <v>3540</v>
          </cell>
          <cell r="H3585" t="str">
            <v>Service</v>
          </cell>
        </row>
        <row r="3586">
          <cell r="D3586" t="str">
            <v>AIPL/Jnl/-684-/1718</v>
          </cell>
          <cell r="E3586">
            <v>42886</v>
          </cell>
          <cell r="G3586">
            <v>794</v>
          </cell>
        </row>
        <row r="3587">
          <cell r="D3587" t="str">
            <v>AIPL/TC/733/1718</v>
          </cell>
          <cell r="E3587">
            <v>42908</v>
          </cell>
          <cell r="F3587">
            <v>1389</v>
          </cell>
          <cell r="H3587" t="str">
            <v>Sales</v>
          </cell>
        </row>
        <row r="3588">
          <cell r="D3588" t="str">
            <v>AIPL/BP/JUN/-135-/1718</v>
          </cell>
          <cell r="E3588">
            <v>42915</v>
          </cell>
          <cell r="F3588">
            <v>32484</v>
          </cell>
        </row>
        <row r="3589">
          <cell r="D3589" t="str">
            <v>V/SR/85/1819</v>
          </cell>
          <cell r="E3589">
            <v>43309</v>
          </cell>
          <cell r="F3589">
            <v>39583.1</v>
          </cell>
          <cell r="H3589" t="str">
            <v>Service</v>
          </cell>
        </row>
        <row r="3590">
          <cell r="D3590" t="str">
            <v>V/SR/103/1819</v>
          </cell>
          <cell r="E3590">
            <v>43336</v>
          </cell>
          <cell r="F3590">
            <v>31270</v>
          </cell>
          <cell r="H3590" t="str">
            <v>Service</v>
          </cell>
        </row>
        <row r="3591">
          <cell r="D3591" t="str">
            <v>AIPL/TC/CEX/109/16-17 Cr</v>
          </cell>
          <cell r="E3591">
            <v>42807</v>
          </cell>
          <cell r="G3591">
            <v>31086</v>
          </cell>
        </row>
        <row r="3592">
          <cell r="D3592" t="str">
            <v>AIPL/D/478/1617</v>
          </cell>
          <cell r="E3592">
            <v>42809</v>
          </cell>
          <cell r="F3592">
            <v>10218</v>
          </cell>
          <cell r="H3592" t="str">
            <v>Service</v>
          </cell>
        </row>
        <row r="3593">
          <cell r="D3593" t="str">
            <v>C Form Received</v>
          </cell>
          <cell r="E3593">
            <v>42810</v>
          </cell>
          <cell r="G3593">
            <v>9839</v>
          </cell>
        </row>
        <row r="3594">
          <cell r="D3594" t="str">
            <v>Po No: Prem 01</v>
          </cell>
          <cell r="E3594">
            <v>42812</v>
          </cell>
          <cell r="G3594">
            <v>2521</v>
          </cell>
        </row>
        <row r="3595">
          <cell r="D3595" t="str">
            <v>AIPL/BR/-2985-/1718</v>
          </cell>
          <cell r="E3595">
            <v>43033</v>
          </cell>
          <cell r="G3595">
            <v>18538</v>
          </cell>
        </row>
        <row r="3596">
          <cell r="D3596" t="str">
            <v>F/SR/195/1718</v>
          </cell>
          <cell r="E3596">
            <v>43061</v>
          </cell>
          <cell r="F3596">
            <v>43946.74</v>
          </cell>
          <cell r="H3596" t="str">
            <v>Service</v>
          </cell>
        </row>
        <row r="3597">
          <cell r="D3597" t="str">
            <v>AIPL/BR/-4147-/1718</v>
          </cell>
          <cell r="E3597">
            <v>43106</v>
          </cell>
          <cell r="G3597">
            <v>50000</v>
          </cell>
        </row>
        <row r="3598">
          <cell r="D3598" t="str">
            <v>F/SR/389/1718</v>
          </cell>
          <cell r="E3598">
            <v>43119</v>
          </cell>
          <cell r="F3598">
            <v>20455.3</v>
          </cell>
          <cell r="H3598" t="str">
            <v>Service</v>
          </cell>
        </row>
        <row r="3599">
          <cell r="D3599" t="str">
            <v>F/SR/34/1819</v>
          </cell>
          <cell r="E3599">
            <v>43208</v>
          </cell>
          <cell r="F3599">
            <v>42639.3</v>
          </cell>
          <cell r="H3599" t="str">
            <v>Service</v>
          </cell>
        </row>
        <row r="3600">
          <cell r="D3600" t="str">
            <v>B/BR/-1982-/1819</v>
          </cell>
          <cell r="E3600">
            <v>43311</v>
          </cell>
          <cell r="G3600">
            <v>80000</v>
          </cell>
        </row>
        <row r="3601">
          <cell r="D3601" t="str">
            <v>PO NO: VELCA/BLR-1000414</v>
          </cell>
          <cell r="E3601">
            <v>42812</v>
          </cell>
          <cell r="F3601">
            <v>6261</v>
          </cell>
        </row>
        <row r="3602">
          <cell r="D3602" t="str">
            <v>AIPL/JV/-2298-/1718</v>
          </cell>
          <cell r="E3602">
            <v>43069</v>
          </cell>
          <cell r="F3602">
            <v>8626</v>
          </cell>
        </row>
        <row r="3603">
          <cell r="D3603" t="str">
            <v>AIPL/TC/2948/16-17</v>
          </cell>
          <cell r="E3603">
            <v>42819</v>
          </cell>
          <cell r="F3603">
            <v>6000</v>
          </cell>
          <cell r="H3603" t="str">
            <v>Sales</v>
          </cell>
        </row>
        <row r="3604">
          <cell r="D3604" t="str">
            <v>B/BR/-2934-/1819</v>
          </cell>
          <cell r="E3604">
            <v>43369</v>
          </cell>
          <cell r="G3604">
            <v>17784</v>
          </cell>
        </row>
        <row r="3605">
          <cell r="D3605" t="str">
            <v>V/SR/22/1819</v>
          </cell>
          <cell r="E3605">
            <v>43229</v>
          </cell>
          <cell r="F3605">
            <v>5310</v>
          </cell>
          <cell r="H3605" t="str">
            <v>Service</v>
          </cell>
        </row>
        <row r="3606">
          <cell r="D3606" t="str">
            <v>F/SR/113/1819</v>
          </cell>
          <cell r="E3606">
            <v>43270</v>
          </cell>
          <cell r="F3606">
            <v>17700</v>
          </cell>
          <cell r="H3606" t="str">
            <v>Service</v>
          </cell>
        </row>
        <row r="3607">
          <cell r="D3607" t="str">
            <v>F/SR/229/1819</v>
          </cell>
          <cell r="E3607">
            <v>43297</v>
          </cell>
          <cell r="F3607">
            <v>5310</v>
          </cell>
          <cell r="H3607" t="str">
            <v>Service</v>
          </cell>
        </row>
        <row r="3608">
          <cell r="D3608" t="str">
            <v>AIPL/TC/1273/16-17</v>
          </cell>
          <cell r="E3608">
            <v>42628</v>
          </cell>
          <cell r="F3608">
            <v>10818</v>
          </cell>
          <cell r="H3608" t="str">
            <v>Sales</v>
          </cell>
        </row>
        <row r="3609">
          <cell r="D3609" t="str">
            <v>AIPL/BR/-418-/1718</v>
          </cell>
          <cell r="E3609">
            <v>42854</v>
          </cell>
          <cell r="G3609">
            <v>798.03</v>
          </cell>
        </row>
        <row r="3610">
          <cell r="D3610" t="str">
            <v>AIPL/BR/-1296-/1718</v>
          </cell>
          <cell r="E3610">
            <v>42915</v>
          </cell>
          <cell r="G3610">
            <v>19423.78</v>
          </cell>
        </row>
        <row r="3611">
          <cell r="D3611" t="str">
            <v>B/S/83/1718</v>
          </cell>
          <cell r="E3611">
            <v>42936</v>
          </cell>
          <cell r="F3611">
            <v>1200</v>
          </cell>
          <cell r="H3611" t="str">
            <v>Sales</v>
          </cell>
        </row>
        <row r="3612">
          <cell r="D3612" t="str">
            <v>B/S/1080/1718</v>
          </cell>
          <cell r="E3612">
            <v>43025</v>
          </cell>
          <cell r="F3612">
            <v>9300.48</v>
          </cell>
          <cell r="H3612" t="str">
            <v>Sales</v>
          </cell>
        </row>
        <row r="3613">
          <cell r="D3613" t="str">
            <v>B/S/1081/1718</v>
          </cell>
          <cell r="E3613">
            <v>43025</v>
          </cell>
          <cell r="F3613">
            <v>849.6</v>
          </cell>
          <cell r="H3613" t="str">
            <v>Sales</v>
          </cell>
        </row>
        <row r="3614">
          <cell r="D3614" t="str">
            <v>AIPL/BR/-4201-/1718</v>
          </cell>
          <cell r="E3614">
            <v>43110</v>
          </cell>
          <cell r="G3614">
            <v>45567</v>
          </cell>
        </row>
        <row r="3615">
          <cell r="D3615" t="str">
            <v>AIPL/BR/-4663-/1718</v>
          </cell>
          <cell r="E3615">
            <v>43138</v>
          </cell>
          <cell r="G3615">
            <v>2638</v>
          </cell>
        </row>
        <row r="3616">
          <cell r="D3616" t="str">
            <v>AIPL/BR/-4851-/1718</v>
          </cell>
          <cell r="E3616">
            <v>43148</v>
          </cell>
          <cell r="G3616">
            <v>474.84</v>
          </cell>
        </row>
        <row r="3617">
          <cell r="D3617" t="str">
            <v>B/S/1986/1819</v>
          </cell>
          <cell r="E3617">
            <v>43367</v>
          </cell>
          <cell r="F3617">
            <v>154636.64000000001</v>
          </cell>
          <cell r="H3617" t="str">
            <v>Sales</v>
          </cell>
        </row>
        <row r="3618">
          <cell r="D3618" t="str">
            <v>B/S/2114/1819</v>
          </cell>
          <cell r="E3618">
            <v>43374</v>
          </cell>
          <cell r="F3618">
            <v>10565.72</v>
          </cell>
          <cell r="H3618" t="str">
            <v>Sales</v>
          </cell>
        </row>
        <row r="3619">
          <cell r="D3619" t="str">
            <v>AIPL/OpB/-33-/1718</v>
          </cell>
          <cell r="E3619">
            <v>42735</v>
          </cell>
          <cell r="G3619">
            <v>3890</v>
          </cell>
        </row>
        <row r="3620">
          <cell r="D3620" t="str">
            <v>AIPL/OpB/-62-/1718</v>
          </cell>
          <cell r="E3620">
            <v>42762</v>
          </cell>
          <cell r="G3620">
            <v>3772</v>
          </cell>
        </row>
        <row r="3621">
          <cell r="D3621" t="str">
            <v>AIPL/BR/-2005-/1718</v>
          </cell>
          <cell r="E3621">
            <v>42958</v>
          </cell>
          <cell r="G3621">
            <v>17273</v>
          </cell>
        </row>
        <row r="3622">
          <cell r="D3622" t="str">
            <v>M/SR/12/1718</v>
          </cell>
          <cell r="E3622">
            <v>43033</v>
          </cell>
          <cell r="F3622">
            <v>3302</v>
          </cell>
          <cell r="H3622" t="str">
            <v>Service</v>
          </cell>
        </row>
        <row r="3623">
          <cell r="D3623" t="str">
            <v>AIPL/BR/-3049-/1718</v>
          </cell>
          <cell r="E3623">
            <v>43038</v>
          </cell>
          <cell r="G3623">
            <v>63954</v>
          </cell>
        </row>
        <row r="3624">
          <cell r="D3624" t="str">
            <v>B/S/1638/1718</v>
          </cell>
          <cell r="E3624">
            <v>43074</v>
          </cell>
          <cell r="F3624">
            <v>37207.839999999997</v>
          </cell>
          <cell r="H3624" t="str">
            <v>Sales</v>
          </cell>
        </row>
        <row r="3625">
          <cell r="D3625" t="str">
            <v>AIPL/BR/-4901-/1718</v>
          </cell>
          <cell r="E3625">
            <v>43152</v>
          </cell>
          <cell r="G3625">
            <v>40500</v>
          </cell>
        </row>
        <row r="3626">
          <cell r="D3626" t="str">
            <v>M/SR/173/1718</v>
          </cell>
          <cell r="E3626">
            <v>43160</v>
          </cell>
          <cell r="F3626">
            <v>17700</v>
          </cell>
          <cell r="H3626" t="str">
            <v>Service</v>
          </cell>
        </row>
        <row r="3627">
          <cell r="D3627" t="str">
            <v>AIPL/BR/-5109-/1718</v>
          </cell>
          <cell r="E3627">
            <v>43161</v>
          </cell>
          <cell r="G3627">
            <v>91560</v>
          </cell>
        </row>
        <row r="3628">
          <cell r="D3628" t="str">
            <v>M/SR/218/1718</v>
          </cell>
          <cell r="E3628">
            <v>43190</v>
          </cell>
          <cell r="F3628">
            <v>17700</v>
          </cell>
          <cell r="H3628" t="str">
            <v>Service</v>
          </cell>
        </row>
        <row r="3629">
          <cell r="D3629" t="str">
            <v>B/S/148/1819</v>
          </cell>
          <cell r="E3629">
            <v>43206</v>
          </cell>
          <cell r="F3629">
            <v>56805.9</v>
          </cell>
          <cell r="H3629" t="str">
            <v>Sales</v>
          </cell>
        </row>
        <row r="3630">
          <cell r="D3630" t="str">
            <v>M/SR/32/1819</v>
          </cell>
          <cell r="E3630">
            <v>43248</v>
          </cell>
          <cell r="F3630">
            <v>8850</v>
          </cell>
          <cell r="H3630" t="str">
            <v>Service</v>
          </cell>
        </row>
        <row r="3631">
          <cell r="D3631" t="str">
            <v>M/SR/40/1819</v>
          </cell>
          <cell r="E3631">
            <v>43276</v>
          </cell>
          <cell r="F3631">
            <v>17700</v>
          </cell>
          <cell r="H3631" t="str">
            <v>Service</v>
          </cell>
        </row>
        <row r="3632">
          <cell r="D3632" t="str">
            <v>M/SR/41/1819</v>
          </cell>
          <cell r="E3632">
            <v>43276</v>
          </cell>
          <cell r="F3632">
            <v>17700</v>
          </cell>
          <cell r="H3632" t="str">
            <v>Service</v>
          </cell>
        </row>
        <row r="3633">
          <cell r="D3633" t="str">
            <v>B/S/927/1819</v>
          </cell>
          <cell r="E3633">
            <v>43276</v>
          </cell>
          <cell r="F3633">
            <v>32298.240000000002</v>
          </cell>
          <cell r="H3633" t="str">
            <v>Sales</v>
          </cell>
        </row>
        <row r="3634">
          <cell r="D3634" t="str">
            <v>B/S/931/1819</v>
          </cell>
          <cell r="E3634">
            <v>43276</v>
          </cell>
          <cell r="F3634">
            <v>27373.64</v>
          </cell>
          <cell r="H3634" t="str">
            <v>Sales</v>
          </cell>
        </row>
        <row r="3635">
          <cell r="D3635" t="str">
            <v>M/SR/57/1819</v>
          </cell>
          <cell r="E3635">
            <v>43298</v>
          </cell>
          <cell r="F3635">
            <v>17700</v>
          </cell>
          <cell r="H3635" t="str">
            <v>Service</v>
          </cell>
        </row>
        <row r="3636">
          <cell r="D3636" t="str">
            <v>M/SR/60/1819</v>
          </cell>
          <cell r="E3636">
            <v>43306</v>
          </cell>
          <cell r="F3636">
            <v>20266.5</v>
          </cell>
          <cell r="H3636" t="str">
            <v>Service</v>
          </cell>
        </row>
        <row r="3637">
          <cell r="D3637" t="str">
            <v>B/BR/-2007-/1819</v>
          </cell>
          <cell r="E3637">
            <v>43312</v>
          </cell>
          <cell r="G3637">
            <v>8612</v>
          </cell>
        </row>
        <row r="3638">
          <cell r="D3638" t="str">
            <v>M/SR/64/1819</v>
          </cell>
          <cell r="E3638">
            <v>43322</v>
          </cell>
          <cell r="F3638">
            <v>17700</v>
          </cell>
          <cell r="H3638" t="str">
            <v>Service</v>
          </cell>
        </row>
        <row r="3639">
          <cell r="D3639" t="str">
            <v>B/BR/-2193-/1819</v>
          </cell>
          <cell r="E3639">
            <v>43322</v>
          </cell>
          <cell r="G3639">
            <v>34749</v>
          </cell>
        </row>
        <row r="3640">
          <cell r="D3640" t="str">
            <v>M/SR/69/1819</v>
          </cell>
          <cell r="E3640">
            <v>43336</v>
          </cell>
          <cell r="F3640">
            <v>53100</v>
          </cell>
          <cell r="H3640" t="str">
            <v>Service</v>
          </cell>
        </row>
        <row r="3641">
          <cell r="D3641" t="str">
            <v>B/BR/-2787-/1819</v>
          </cell>
          <cell r="E3641">
            <v>43360</v>
          </cell>
          <cell r="G3641">
            <v>15367</v>
          </cell>
        </row>
        <row r="3642">
          <cell r="D3642" t="str">
            <v>AIPL/OpB/-63-/1718</v>
          </cell>
          <cell r="E3642">
            <v>42509</v>
          </cell>
          <cell r="G3642">
            <v>26218</v>
          </cell>
        </row>
        <row r="3643">
          <cell r="D3643" t="str">
            <v>CH/SR/192/1718</v>
          </cell>
          <cell r="E3643">
            <v>43143</v>
          </cell>
          <cell r="F3643">
            <v>8850</v>
          </cell>
          <cell r="H3643" t="str">
            <v>Service</v>
          </cell>
        </row>
        <row r="3644">
          <cell r="D3644" t="str">
            <v>AIPL/OpB/-64-/1718</v>
          </cell>
          <cell r="E3644">
            <v>42244</v>
          </cell>
          <cell r="G3644">
            <v>6048</v>
          </cell>
        </row>
        <row r="3645">
          <cell r="D3645" t="str">
            <v>AIPL/OpB/-68-/1718</v>
          </cell>
          <cell r="E3645">
            <v>42734</v>
          </cell>
          <cell r="F3645">
            <v>699</v>
          </cell>
          <cell r="H3645" t="str">
            <v>Machine</v>
          </cell>
        </row>
        <row r="3646">
          <cell r="D3646" t="str">
            <v>B/SR/399/1819</v>
          </cell>
          <cell r="E3646">
            <v>43374</v>
          </cell>
          <cell r="F3646">
            <v>8850</v>
          </cell>
          <cell r="H3646" t="str">
            <v>Service</v>
          </cell>
        </row>
        <row r="3647">
          <cell r="D3647" t="str">
            <v>AIPL/JV/-3865-/1718</v>
          </cell>
          <cell r="E3647">
            <v>43166</v>
          </cell>
          <cell r="G3647">
            <v>3558</v>
          </cell>
        </row>
        <row r="3648">
          <cell r="D3648" t="str">
            <v>CB/SR/21/1819</v>
          </cell>
          <cell r="E3648">
            <v>43285</v>
          </cell>
          <cell r="F3648">
            <v>106200</v>
          </cell>
          <cell r="H3648" t="str">
            <v>Service</v>
          </cell>
        </row>
        <row r="3649">
          <cell r="D3649" t="str">
            <v>CB/SR/48/1819</v>
          </cell>
          <cell r="E3649">
            <v>43346</v>
          </cell>
          <cell r="F3649">
            <v>38338.199999999997</v>
          </cell>
          <cell r="H3649" t="str">
            <v>Service</v>
          </cell>
        </row>
        <row r="3650">
          <cell r="D3650" t="str">
            <v>AMC/13/1617</v>
          </cell>
          <cell r="E3650">
            <v>42530</v>
          </cell>
          <cell r="F3650">
            <v>576</v>
          </cell>
          <cell r="H3650" t="str">
            <v>Service</v>
          </cell>
        </row>
        <row r="3651">
          <cell r="D3651" t="str">
            <v>AIPL/BR/-3083-/1718</v>
          </cell>
          <cell r="E3651">
            <v>43039</v>
          </cell>
          <cell r="G3651">
            <v>1249.5</v>
          </cell>
        </row>
        <row r="3652">
          <cell r="D3652" t="str">
            <v>AIPL/BR/-4703-/1718</v>
          </cell>
          <cell r="E3652">
            <v>43140</v>
          </cell>
          <cell r="G3652">
            <v>2027</v>
          </cell>
        </row>
        <row r="3653">
          <cell r="D3653" t="str">
            <v>B/BR/-1652-/1819</v>
          </cell>
          <cell r="E3653">
            <v>43291</v>
          </cell>
          <cell r="G3653">
            <v>12051.82</v>
          </cell>
        </row>
        <row r="3654">
          <cell r="D3654" t="str">
            <v>B/BR/-2478-/1819</v>
          </cell>
          <cell r="E3654">
            <v>43341</v>
          </cell>
          <cell r="G3654">
            <v>118077</v>
          </cell>
        </row>
        <row r="3655">
          <cell r="D3655" t="str">
            <v>B/BR/-2854-/1819</v>
          </cell>
          <cell r="E3655">
            <v>43364</v>
          </cell>
          <cell r="G3655">
            <v>64926</v>
          </cell>
        </row>
        <row r="3656">
          <cell r="D3656" t="str">
            <v>AIPL/BR/-34-/1718</v>
          </cell>
          <cell r="E3656">
            <v>42828</v>
          </cell>
          <cell r="G3656">
            <v>6426</v>
          </cell>
        </row>
        <row r="3657">
          <cell r="D3657" t="str">
            <v>M/SR/167/1718</v>
          </cell>
          <cell r="E3657">
            <v>43160</v>
          </cell>
          <cell r="F3657">
            <v>24780</v>
          </cell>
          <cell r="H3657" t="str">
            <v>Service</v>
          </cell>
        </row>
        <row r="3658">
          <cell r="D3658" t="str">
            <v>B/S/1265/1819</v>
          </cell>
          <cell r="E3658">
            <v>43301</v>
          </cell>
          <cell r="F3658">
            <v>1245.28</v>
          </cell>
          <cell r="H3658" t="str">
            <v>Sales</v>
          </cell>
        </row>
        <row r="3659">
          <cell r="D3659" t="str">
            <v>P/SR/76/1819</v>
          </cell>
          <cell r="E3659">
            <v>43309</v>
          </cell>
          <cell r="F3659">
            <v>12390</v>
          </cell>
          <cell r="H3659" t="str">
            <v>Service</v>
          </cell>
        </row>
        <row r="3660">
          <cell r="D3660" t="str">
            <v>P.O NO: 1450035070</v>
          </cell>
          <cell r="E3660">
            <v>42755</v>
          </cell>
          <cell r="G3660">
            <v>29881</v>
          </cell>
        </row>
        <row r="3661">
          <cell r="D3661" t="str">
            <v>PO.NOL1450035276</v>
          </cell>
          <cell r="E3661">
            <v>42825</v>
          </cell>
          <cell r="G3661">
            <v>6357</v>
          </cell>
        </row>
        <row r="3662">
          <cell r="D3662" t="str">
            <v>AIPL/Ser/204/1718</v>
          </cell>
          <cell r="E3662">
            <v>42867</v>
          </cell>
          <cell r="F3662">
            <v>34020</v>
          </cell>
          <cell r="H3662" t="str">
            <v>Service</v>
          </cell>
        </row>
        <row r="3663">
          <cell r="D3663" t="str">
            <v>AIPL/Ser/207/1718</v>
          </cell>
          <cell r="E3663">
            <v>42867</v>
          </cell>
          <cell r="F3663">
            <v>37260</v>
          </cell>
          <cell r="H3663" t="str">
            <v>Service</v>
          </cell>
        </row>
        <row r="3664">
          <cell r="D3664" t="str">
            <v>AIPL/Jnl/-681-/1718</v>
          </cell>
          <cell r="E3664">
            <v>42886</v>
          </cell>
          <cell r="G3664">
            <v>705</v>
          </cell>
        </row>
        <row r="3665">
          <cell r="D3665" t="str">
            <v>AIPL/Jnl/-683-/1718</v>
          </cell>
          <cell r="E3665">
            <v>42886</v>
          </cell>
          <cell r="G3665">
            <v>59348</v>
          </cell>
        </row>
        <row r="3666">
          <cell r="D3666" t="str">
            <v>AIPL/JV/Jun/-476-/1718</v>
          </cell>
          <cell r="E3666">
            <v>42916</v>
          </cell>
          <cell r="G3666">
            <v>3240</v>
          </cell>
        </row>
        <row r="3667">
          <cell r="D3667" t="str">
            <v>AIPL/BR/-1408-/1718</v>
          </cell>
          <cell r="E3667">
            <v>42922</v>
          </cell>
          <cell r="G3667">
            <v>1389</v>
          </cell>
        </row>
        <row r="3668">
          <cell r="D3668" t="str">
            <v>B/S/527/1819</v>
          </cell>
          <cell r="E3668">
            <v>43244</v>
          </cell>
          <cell r="F3668">
            <v>44557.74</v>
          </cell>
          <cell r="H3668" t="str">
            <v>Sales</v>
          </cell>
        </row>
        <row r="3669">
          <cell r="D3669" t="str">
            <v>M/AMC/7/1819</v>
          </cell>
          <cell r="E3669">
            <v>43298</v>
          </cell>
          <cell r="F3669">
            <v>236300</v>
          </cell>
          <cell r="H3669" t="str">
            <v>Service</v>
          </cell>
        </row>
        <row r="3670">
          <cell r="D3670" t="str">
            <v>B/BR/-2501-/1819</v>
          </cell>
          <cell r="E3670">
            <v>43342</v>
          </cell>
          <cell r="G3670">
            <v>76557</v>
          </cell>
        </row>
        <row r="3671">
          <cell r="D3671" t="str">
            <v>AIPL-Ser-33-1718</v>
          </cell>
          <cell r="E3671">
            <v>42850</v>
          </cell>
          <cell r="F3671">
            <v>3750</v>
          </cell>
          <cell r="H3671" t="str">
            <v>Service</v>
          </cell>
        </row>
        <row r="3672">
          <cell r="D3672" t="str">
            <v>B/BR/-2879-/1819</v>
          </cell>
          <cell r="E3672">
            <v>43367</v>
          </cell>
          <cell r="G3672">
            <v>28814</v>
          </cell>
        </row>
        <row r="3673">
          <cell r="D3673" t="str">
            <v>B/SR/495/1718</v>
          </cell>
          <cell r="E3673">
            <v>43153</v>
          </cell>
          <cell r="F3673">
            <v>3540</v>
          </cell>
          <cell r="H3673" t="str">
            <v>Service</v>
          </cell>
        </row>
        <row r="3674">
          <cell r="D3674" t="str">
            <v>B/SR/137/1819</v>
          </cell>
          <cell r="E3674">
            <v>43246</v>
          </cell>
          <cell r="F3674">
            <v>3540</v>
          </cell>
          <cell r="H3674" t="str">
            <v>Service</v>
          </cell>
        </row>
        <row r="3675">
          <cell r="D3675" t="str">
            <v>AIPL/TC/599/1718</v>
          </cell>
          <cell r="E3675">
            <v>42899</v>
          </cell>
          <cell r="F3675">
            <v>15893</v>
          </cell>
          <cell r="H3675" t="str">
            <v>Sales</v>
          </cell>
        </row>
        <row r="3676">
          <cell r="D3676" t="str">
            <v>AIPL/TC/749/1718</v>
          </cell>
          <cell r="E3676">
            <v>42909</v>
          </cell>
          <cell r="F3676">
            <v>3531</v>
          </cell>
          <cell r="H3676" t="str">
            <v>Sales</v>
          </cell>
        </row>
        <row r="3677">
          <cell r="D3677" t="str">
            <v>B/S/1991/1718</v>
          </cell>
          <cell r="E3677">
            <v>43103</v>
          </cell>
          <cell r="F3677">
            <v>3112.84</v>
          </cell>
          <cell r="H3677" t="str">
            <v>Sales</v>
          </cell>
        </row>
        <row r="3678">
          <cell r="D3678" t="str">
            <v>B/S/1786/1819</v>
          </cell>
          <cell r="E3678">
            <v>43348</v>
          </cell>
          <cell r="F3678">
            <v>6985.6</v>
          </cell>
          <cell r="H3678" t="str">
            <v>Sales</v>
          </cell>
        </row>
        <row r="3679">
          <cell r="D3679" t="str">
            <v>B/S/1935/1819</v>
          </cell>
          <cell r="E3679">
            <v>43361</v>
          </cell>
          <cell r="F3679">
            <v>39718.800000000003</v>
          </cell>
          <cell r="H3679" t="str">
            <v>Sales</v>
          </cell>
        </row>
        <row r="3680">
          <cell r="D3680" t="str">
            <v>B/S/2052/1819</v>
          </cell>
          <cell r="E3680">
            <v>43370</v>
          </cell>
          <cell r="F3680">
            <v>59189.98</v>
          </cell>
          <cell r="H3680" t="str">
            <v>Sales</v>
          </cell>
        </row>
        <row r="3681">
          <cell r="D3681" t="str">
            <v>M/SR/24/1819</v>
          </cell>
          <cell r="E3681">
            <v>43231</v>
          </cell>
          <cell r="F3681">
            <v>5310</v>
          </cell>
          <cell r="H3681" t="str">
            <v>Service</v>
          </cell>
        </row>
        <row r="3682">
          <cell r="D3682" t="str">
            <v>M/SR/34/1819</v>
          </cell>
          <cell r="E3682">
            <v>43255</v>
          </cell>
          <cell r="F3682">
            <v>8850</v>
          </cell>
          <cell r="H3682" t="str">
            <v>Service</v>
          </cell>
        </row>
        <row r="3683">
          <cell r="D3683" t="str">
            <v>B/BR/-1599-/1819</v>
          </cell>
          <cell r="E3683">
            <v>43288</v>
          </cell>
          <cell r="G3683">
            <v>27854</v>
          </cell>
        </row>
        <row r="3684">
          <cell r="D3684" t="str">
            <v>H/SR/96/1819</v>
          </cell>
          <cell r="E3684">
            <v>43376</v>
          </cell>
          <cell r="F3684">
            <v>3540</v>
          </cell>
          <cell r="H3684" t="str">
            <v>Service</v>
          </cell>
        </row>
        <row r="3685">
          <cell r="D3685" t="str">
            <v>AIPL/OpB/-67-/1718</v>
          </cell>
          <cell r="E3685">
            <v>42808</v>
          </cell>
          <cell r="G3685">
            <v>50000</v>
          </cell>
        </row>
        <row r="3686">
          <cell r="D3686" t="str">
            <v>AIPL/Ser/77/1718</v>
          </cell>
          <cell r="E3686">
            <v>42853</v>
          </cell>
          <cell r="F3686">
            <v>69000</v>
          </cell>
          <cell r="H3686" t="str">
            <v>Service</v>
          </cell>
        </row>
        <row r="3687">
          <cell r="D3687" t="str">
            <v>AIPL/Ser/260/1718</v>
          </cell>
          <cell r="E3687">
            <v>42874</v>
          </cell>
          <cell r="F3687">
            <v>5175</v>
          </cell>
          <cell r="H3687" t="str">
            <v>Service</v>
          </cell>
        </row>
        <row r="3688">
          <cell r="D3688" t="str">
            <v>AIPL/BR/-1253-/1718</v>
          </cell>
          <cell r="E3688">
            <v>42914</v>
          </cell>
          <cell r="G3688">
            <v>39175</v>
          </cell>
        </row>
        <row r="3689">
          <cell r="D3689" t="str">
            <v>AIPL/BR/-1306-/1718</v>
          </cell>
          <cell r="E3689">
            <v>42916</v>
          </cell>
          <cell r="G3689">
            <v>2250</v>
          </cell>
        </row>
        <row r="3690">
          <cell r="D3690" t="str">
            <v>AIPL/BR/-1854-/1718</v>
          </cell>
          <cell r="E3690">
            <v>42949</v>
          </cell>
          <cell r="G3690">
            <v>2707.5</v>
          </cell>
        </row>
        <row r="3691">
          <cell r="D3691" t="str">
            <v>CB/AMC/5/1718</v>
          </cell>
          <cell r="E3691">
            <v>43168</v>
          </cell>
          <cell r="F3691">
            <v>32000</v>
          </cell>
          <cell r="H3691" t="str">
            <v>Service</v>
          </cell>
        </row>
        <row r="3692">
          <cell r="D3692" t="str">
            <v>B/S/1257/1718</v>
          </cell>
          <cell r="E3692">
            <v>43041</v>
          </cell>
          <cell r="F3692">
            <v>505.72</v>
          </cell>
          <cell r="H3692" t="str">
            <v>Sales</v>
          </cell>
        </row>
        <row r="3693">
          <cell r="D3693" t="str">
            <v>B/S/898/1819</v>
          </cell>
          <cell r="E3693">
            <v>43273</v>
          </cell>
          <cell r="F3693">
            <v>25417.360000000001</v>
          </cell>
          <cell r="H3693" t="str">
            <v>Sales</v>
          </cell>
        </row>
        <row r="3694">
          <cell r="D3694" t="str">
            <v>B/S/1019/1819</v>
          </cell>
          <cell r="E3694">
            <v>43281</v>
          </cell>
          <cell r="F3694">
            <v>1267.32</v>
          </cell>
          <cell r="H3694" t="str">
            <v>Sales</v>
          </cell>
        </row>
        <row r="3695">
          <cell r="D3695" t="str">
            <v>CB/SR/26/1819</v>
          </cell>
          <cell r="E3695">
            <v>43297</v>
          </cell>
          <cell r="F3695">
            <v>5310</v>
          </cell>
          <cell r="H3695" t="str">
            <v>Service</v>
          </cell>
        </row>
        <row r="3696">
          <cell r="D3696" t="str">
            <v>CB/SR/25/1819</v>
          </cell>
          <cell r="E3696">
            <v>43297</v>
          </cell>
          <cell r="F3696">
            <v>62304</v>
          </cell>
          <cell r="H3696" t="str">
            <v>Service</v>
          </cell>
        </row>
        <row r="3697">
          <cell r="D3697" t="str">
            <v>AIPL/Ser/142/1718</v>
          </cell>
          <cell r="E3697">
            <v>42854</v>
          </cell>
          <cell r="F3697">
            <v>23000</v>
          </cell>
          <cell r="H3697" t="str">
            <v>Service</v>
          </cell>
        </row>
        <row r="3698">
          <cell r="D3698" t="str">
            <v>AIPL/BR/-785-/1718</v>
          </cell>
          <cell r="E3698">
            <v>42881</v>
          </cell>
          <cell r="G3698">
            <v>18765</v>
          </cell>
        </row>
        <row r="3699">
          <cell r="D3699" t="str">
            <v>AIPL/BR/-4429-/1718</v>
          </cell>
          <cell r="E3699">
            <v>43124</v>
          </cell>
          <cell r="G3699">
            <v>38177.25</v>
          </cell>
        </row>
        <row r="3700">
          <cell r="D3700" t="str">
            <v>F/SR/453/1718</v>
          </cell>
          <cell r="E3700">
            <v>43131</v>
          </cell>
          <cell r="F3700">
            <v>7080</v>
          </cell>
          <cell r="H3700" t="str">
            <v>Service</v>
          </cell>
        </row>
        <row r="3701">
          <cell r="D3701" t="str">
            <v>AIPL/BR/-5389-/1718</v>
          </cell>
          <cell r="E3701">
            <v>43176</v>
          </cell>
          <cell r="G3701">
            <v>17744.22</v>
          </cell>
        </row>
        <row r="3702">
          <cell r="D3702" t="str">
            <v>F/SR/297/1819</v>
          </cell>
          <cell r="E3702">
            <v>43337</v>
          </cell>
          <cell r="F3702">
            <v>6195</v>
          </cell>
          <cell r="H3702" t="str">
            <v>Service</v>
          </cell>
        </row>
        <row r="3703">
          <cell r="D3703" t="str">
            <v>B/BR/-2606-/1819</v>
          </cell>
          <cell r="E3703">
            <v>43349</v>
          </cell>
          <cell r="G3703">
            <v>264403</v>
          </cell>
        </row>
        <row r="3704">
          <cell r="D3704" t="str">
            <v>F/AMC/10/1819</v>
          </cell>
          <cell r="E3704">
            <v>43377</v>
          </cell>
          <cell r="F3704">
            <v>177000</v>
          </cell>
          <cell r="H3704" t="str">
            <v>Service</v>
          </cell>
        </row>
        <row r="3705">
          <cell r="D3705" t="str">
            <v>AIPL/TC/DN/38/15-16 - Stamp Duty</v>
          </cell>
          <cell r="E3705">
            <v>42268</v>
          </cell>
          <cell r="F3705">
            <v>4456</v>
          </cell>
          <cell r="H3705" t="str">
            <v>Debit Note</v>
          </cell>
        </row>
        <row r="3706">
          <cell r="D3706" t="str">
            <v>AIPL/OpB/-57-/1718</v>
          </cell>
          <cell r="E3706">
            <v>42368</v>
          </cell>
          <cell r="G3706">
            <v>5324</v>
          </cell>
        </row>
        <row r="3707">
          <cell r="D3707" t="str">
            <v>AIPL/TC/CN/45/16-17</v>
          </cell>
          <cell r="E3707">
            <v>42592</v>
          </cell>
          <cell r="G3707">
            <v>15120</v>
          </cell>
        </row>
        <row r="3708">
          <cell r="D3708" t="str">
            <v>H/SR/72/1819</v>
          </cell>
          <cell r="E3708">
            <v>43307</v>
          </cell>
          <cell r="F3708">
            <v>33984</v>
          </cell>
          <cell r="H3708" t="str">
            <v>Service</v>
          </cell>
        </row>
        <row r="3709">
          <cell r="D3709" t="str">
            <v>H/SR/73/1819</v>
          </cell>
          <cell r="E3709">
            <v>43314</v>
          </cell>
          <cell r="F3709">
            <v>14160</v>
          </cell>
          <cell r="H3709" t="str">
            <v>Service</v>
          </cell>
        </row>
        <row r="3710">
          <cell r="D3710" t="str">
            <v>H/SR/74/1819</v>
          </cell>
          <cell r="E3710">
            <v>43314</v>
          </cell>
          <cell r="F3710">
            <v>84960</v>
          </cell>
          <cell r="H3710" t="str">
            <v>Service</v>
          </cell>
        </row>
        <row r="3711">
          <cell r="D3711" t="str">
            <v>F/SR/118/1819</v>
          </cell>
          <cell r="E3711">
            <v>43271</v>
          </cell>
          <cell r="F3711">
            <v>3540</v>
          </cell>
          <cell r="H3711" t="str">
            <v>Service</v>
          </cell>
        </row>
        <row r="3712">
          <cell r="D3712" t="str">
            <v>F/SR/276/1819</v>
          </cell>
          <cell r="E3712">
            <v>43322</v>
          </cell>
          <cell r="F3712">
            <v>3540</v>
          </cell>
          <cell r="H3712" t="str">
            <v>Service</v>
          </cell>
        </row>
        <row r="3713">
          <cell r="D3713" t="str">
            <v>AIPL/JV/-2288-/1718</v>
          </cell>
          <cell r="E3713">
            <v>43080</v>
          </cell>
          <cell r="G3713">
            <v>97</v>
          </cell>
        </row>
        <row r="3714">
          <cell r="D3714" t="str">
            <v>AIPL/BR/-3790-/1718</v>
          </cell>
          <cell r="E3714">
            <v>43084</v>
          </cell>
          <cell r="G3714">
            <v>2048.3000000000002</v>
          </cell>
        </row>
        <row r="3715">
          <cell r="D3715" t="str">
            <v>AIPL/BR/-4886-/1718</v>
          </cell>
          <cell r="E3715">
            <v>43151</v>
          </cell>
          <cell r="G3715">
            <v>2895.28</v>
          </cell>
        </row>
        <row r="3716">
          <cell r="D3716" t="str">
            <v>AIPL/BR/-5586-/1718</v>
          </cell>
          <cell r="E3716">
            <v>43190</v>
          </cell>
          <cell r="G3716">
            <v>35105</v>
          </cell>
        </row>
        <row r="3717">
          <cell r="D3717" t="str">
            <v>B/SR/46/1819</v>
          </cell>
          <cell r="E3717">
            <v>43209</v>
          </cell>
          <cell r="F3717">
            <v>4244.18</v>
          </cell>
          <cell r="H3717" t="str">
            <v>Service</v>
          </cell>
        </row>
        <row r="3718">
          <cell r="D3718" t="str">
            <v>B/S/298/1819</v>
          </cell>
          <cell r="E3718">
            <v>43218</v>
          </cell>
          <cell r="F3718">
            <v>17110</v>
          </cell>
          <cell r="H3718" t="str">
            <v>Sales</v>
          </cell>
        </row>
        <row r="3719">
          <cell r="D3719" t="str">
            <v>B/SR/59/1819</v>
          </cell>
          <cell r="E3719">
            <v>43222</v>
          </cell>
          <cell r="F3719">
            <v>8496</v>
          </cell>
          <cell r="H3719" t="str">
            <v>Service</v>
          </cell>
        </row>
        <row r="3720">
          <cell r="D3720" t="str">
            <v>B/SR/58/1819</v>
          </cell>
          <cell r="E3720">
            <v>43222</v>
          </cell>
          <cell r="F3720">
            <v>39648</v>
          </cell>
          <cell r="H3720" t="str">
            <v>Service</v>
          </cell>
        </row>
        <row r="3721">
          <cell r="D3721" t="str">
            <v>B/S/413/1819</v>
          </cell>
          <cell r="E3721">
            <v>43231</v>
          </cell>
          <cell r="F3721">
            <v>5430.36</v>
          </cell>
          <cell r="H3721" t="str">
            <v>Sales</v>
          </cell>
        </row>
        <row r="3722">
          <cell r="D3722" t="str">
            <v>B/SR/190/1819</v>
          </cell>
          <cell r="E3722">
            <v>43264</v>
          </cell>
          <cell r="F3722">
            <v>16992</v>
          </cell>
          <cell r="H3722" t="str">
            <v>Service</v>
          </cell>
        </row>
        <row r="3723">
          <cell r="D3723" t="str">
            <v>B/SR/196/1819</v>
          </cell>
          <cell r="E3723">
            <v>43264</v>
          </cell>
          <cell r="F3723">
            <v>17700</v>
          </cell>
          <cell r="H3723" t="str">
            <v>Service</v>
          </cell>
        </row>
        <row r="3724">
          <cell r="D3724" t="str">
            <v>B/SR/172/1819</v>
          </cell>
          <cell r="E3724">
            <v>43264</v>
          </cell>
          <cell r="F3724">
            <v>3540</v>
          </cell>
          <cell r="H3724" t="str">
            <v>Service</v>
          </cell>
        </row>
        <row r="3725">
          <cell r="D3725" t="str">
            <v>P/SR/47/1718</v>
          </cell>
          <cell r="E3725">
            <v>43073</v>
          </cell>
          <cell r="F3725">
            <v>3540</v>
          </cell>
          <cell r="H3725" t="str">
            <v>Service</v>
          </cell>
        </row>
        <row r="3726">
          <cell r="D3726" t="str">
            <v>P/SR/49/1718</v>
          </cell>
          <cell r="E3726">
            <v>43073</v>
          </cell>
          <cell r="F3726">
            <v>5310</v>
          </cell>
          <cell r="H3726" t="str">
            <v>Service</v>
          </cell>
        </row>
        <row r="3727">
          <cell r="D3727" t="str">
            <v>P/SR/50/1718</v>
          </cell>
          <cell r="E3727">
            <v>43073</v>
          </cell>
          <cell r="F3727">
            <v>8850</v>
          </cell>
          <cell r="H3727" t="str">
            <v>Service</v>
          </cell>
        </row>
        <row r="3728">
          <cell r="D3728" t="str">
            <v>P/SR/80/1718</v>
          </cell>
          <cell r="E3728">
            <v>43073</v>
          </cell>
          <cell r="F3728">
            <v>3540</v>
          </cell>
          <cell r="H3728" t="str">
            <v>Service</v>
          </cell>
        </row>
        <row r="3729">
          <cell r="D3729" t="str">
            <v>P/SR/122/1718</v>
          </cell>
          <cell r="E3729">
            <v>43144</v>
          </cell>
          <cell r="F3729">
            <v>3540</v>
          </cell>
          <cell r="H3729" t="str">
            <v>Service</v>
          </cell>
        </row>
        <row r="3730">
          <cell r="D3730" t="str">
            <v>P/SR/56/1819</v>
          </cell>
          <cell r="E3730">
            <v>43266</v>
          </cell>
          <cell r="F3730">
            <v>3540</v>
          </cell>
          <cell r="H3730" t="str">
            <v>Service</v>
          </cell>
        </row>
        <row r="3731">
          <cell r="D3731" t="str">
            <v>B/S/Mach/93/1819</v>
          </cell>
          <cell r="E3731">
            <v>43339</v>
          </cell>
          <cell r="F3731">
            <v>30000000</v>
          </cell>
          <cell r="H3731" t="str">
            <v>Machine</v>
          </cell>
        </row>
        <row r="3732">
          <cell r="D3732" t="str">
            <v>B/S/1653/1819</v>
          </cell>
          <cell r="E3732">
            <v>43340</v>
          </cell>
          <cell r="F3732">
            <v>177000</v>
          </cell>
          <cell r="H3732" t="str">
            <v>Sales</v>
          </cell>
        </row>
        <row r="3733">
          <cell r="D3733" t="str">
            <v>B/BR/-2457-/1819</v>
          </cell>
          <cell r="E3733">
            <v>43340</v>
          </cell>
          <cell r="G3733">
            <v>177000</v>
          </cell>
        </row>
        <row r="3734">
          <cell r="D3734" t="str">
            <v>AIPL/BR/-2466-/1718</v>
          </cell>
          <cell r="E3734">
            <v>42993</v>
          </cell>
          <cell r="G3734">
            <v>32657</v>
          </cell>
        </row>
        <row r="3735">
          <cell r="D3735" t="str">
            <v>AIPL/BR/-2467-/1718</v>
          </cell>
          <cell r="E3735">
            <v>42993</v>
          </cell>
          <cell r="G3735">
            <v>6900</v>
          </cell>
        </row>
        <row r="3736">
          <cell r="D3736" t="str">
            <v>F/SR/396/1718</v>
          </cell>
          <cell r="E3736">
            <v>43119</v>
          </cell>
          <cell r="F3736">
            <v>12390</v>
          </cell>
          <cell r="H3736" t="str">
            <v>Service</v>
          </cell>
        </row>
        <row r="3737">
          <cell r="D3737" t="str">
            <v>F/SR/496/1718</v>
          </cell>
          <cell r="E3737">
            <v>43155</v>
          </cell>
          <cell r="F3737">
            <v>10620</v>
          </cell>
          <cell r="H3737" t="str">
            <v>Service</v>
          </cell>
        </row>
        <row r="3738">
          <cell r="D3738" t="str">
            <v>F/SR/45/1819</v>
          </cell>
          <cell r="E3738">
            <v>43208</v>
          </cell>
          <cell r="F3738">
            <v>12390</v>
          </cell>
          <cell r="H3738" t="str">
            <v>Service</v>
          </cell>
        </row>
        <row r="3739">
          <cell r="D3739" t="str">
            <v>F/SR/140/1819</v>
          </cell>
          <cell r="E3739">
            <v>43271</v>
          </cell>
          <cell r="F3739">
            <v>8850</v>
          </cell>
          <cell r="H3739" t="str">
            <v>Service</v>
          </cell>
        </row>
        <row r="3740">
          <cell r="D3740" t="str">
            <v>F/SR/219/1819</v>
          </cell>
          <cell r="E3740">
            <v>43294</v>
          </cell>
          <cell r="F3740">
            <v>3540</v>
          </cell>
          <cell r="H3740" t="str">
            <v>Service</v>
          </cell>
        </row>
        <row r="3741">
          <cell r="D3741" t="str">
            <v>F/SR/237/1819</v>
          </cell>
          <cell r="E3741">
            <v>43309</v>
          </cell>
          <cell r="F3741">
            <v>7080</v>
          </cell>
          <cell r="H3741" t="str">
            <v>Service</v>
          </cell>
        </row>
        <row r="3742">
          <cell r="D3742" t="str">
            <v>B/BR/-2144-/1819</v>
          </cell>
          <cell r="E3742">
            <v>43319</v>
          </cell>
          <cell r="G3742">
            <v>1465</v>
          </cell>
        </row>
        <row r="3743">
          <cell r="D3743" t="str">
            <v>M/SR/72/1819</v>
          </cell>
          <cell r="E3743">
            <v>43347</v>
          </cell>
          <cell r="F3743">
            <v>17700</v>
          </cell>
          <cell r="H3743" t="str">
            <v>Service</v>
          </cell>
        </row>
        <row r="3744">
          <cell r="D3744" t="str">
            <v>P/SR/58/1718</v>
          </cell>
          <cell r="E3744">
            <v>43073</v>
          </cell>
          <cell r="F3744">
            <v>3540</v>
          </cell>
          <cell r="H3744" t="str">
            <v>Service</v>
          </cell>
        </row>
        <row r="3745">
          <cell r="D3745" t="str">
            <v>AIPL/BR/-1855-/1718</v>
          </cell>
          <cell r="E3745">
            <v>42949</v>
          </cell>
          <cell r="G3745">
            <v>42</v>
          </cell>
        </row>
        <row r="3746">
          <cell r="D3746" t="str">
            <v>B/S/551/1718</v>
          </cell>
          <cell r="E3746">
            <v>42978</v>
          </cell>
          <cell r="F3746">
            <v>11981300</v>
          </cell>
          <cell r="H3746" t="str">
            <v>Machine</v>
          </cell>
        </row>
        <row r="3747">
          <cell r="D3747" t="str">
            <v>B/S/758/1718</v>
          </cell>
          <cell r="E3747">
            <v>42998</v>
          </cell>
          <cell r="F3747">
            <v>1180000</v>
          </cell>
          <cell r="H3747" t="str">
            <v>Sales</v>
          </cell>
        </row>
        <row r="3748">
          <cell r="D3748" t="str">
            <v>AIPL/BR/-4593-/1718</v>
          </cell>
          <cell r="E3748">
            <v>43134</v>
          </cell>
          <cell r="G3748">
            <v>53432.46</v>
          </cell>
        </row>
        <row r="3749">
          <cell r="D3749" t="str">
            <v>B/S/2329/1718</v>
          </cell>
          <cell r="E3749">
            <v>43137</v>
          </cell>
          <cell r="F3749">
            <v>45306.48</v>
          </cell>
          <cell r="H3749" t="str">
            <v>Sales</v>
          </cell>
        </row>
        <row r="3750">
          <cell r="D3750" t="str">
            <v>B/S/2592/1718</v>
          </cell>
          <cell r="E3750">
            <v>43157</v>
          </cell>
          <cell r="F3750">
            <v>4430.8999999999996</v>
          </cell>
          <cell r="H3750" t="str">
            <v>Sales</v>
          </cell>
        </row>
        <row r="3751">
          <cell r="D3751" t="str">
            <v>AIPL/BR/-2928-/1718</v>
          </cell>
          <cell r="E3751">
            <v>43025</v>
          </cell>
          <cell r="G3751">
            <v>8000</v>
          </cell>
        </row>
        <row r="3752">
          <cell r="D3752" t="str">
            <v>F/SR/318/1718</v>
          </cell>
          <cell r="E3752">
            <v>43066</v>
          </cell>
          <cell r="F3752">
            <v>1966</v>
          </cell>
          <cell r="H3752" t="str">
            <v>Service</v>
          </cell>
        </row>
        <row r="3753">
          <cell r="D3753" t="str">
            <v>F/SR/447/1718</v>
          </cell>
          <cell r="E3753">
            <v>43130</v>
          </cell>
          <cell r="F3753">
            <v>75740.66</v>
          </cell>
          <cell r="H3753" t="str">
            <v>Service</v>
          </cell>
        </row>
        <row r="3754">
          <cell r="D3754" t="str">
            <v>B/S/2669/1718</v>
          </cell>
          <cell r="E3754">
            <v>43164</v>
          </cell>
          <cell r="F3754">
            <v>1425715.2</v>
          </cell>
          <cell r="H3754" t="str">
            <v>Sales</v>
          </cell>
        </row>
        <row r="3755">
          <cell r="D3755" t="str">
            <v>B/S/1394/1819</v>
          </cell>
          <cell r="E3755">
            <v>43314</v>
          </cell>
          <cell r="F3755">
            <v>4514.68</v>
          </cell>
          <cell r="H3755" t="str">
            <v>Sales</v>
          </cell>
        </row>
        <row r="3756">
          <cell r="D3756" t="str">
            <v>B/S/1415/1819</v>
          </cell>
          <cell r="E3756">
            <v>43318</v>
          </cell>
          <cell r="F3756">
            <v>42260.52</v>
          </cell>
          <cell r="H3756" t="str">
            <v>Sales</v>
          </cell>
        </row>
        <row r="3757">
          <cell r="D3757" t="str">
            <v>B/S/1626/1819</v>
          </cell>
          <cell r="E3757">
            <v>43340</v>
          </cell>
          <cell r="F3757">
            <v>46390.52</v>
          </cell>
          <cell r="H3757" t="str">
            <v>Sales</v>
          </cell>
        </row>
        <row r="3758">
          <cell r="D3758" t="str">
            <v>B/S/1665/1819</v>
          </cell>
          <cell r="E3758">
            <v>43341</v>
          </cell>
          <cell r="F3758">
            <v>37651.440000000002</v>
          </cell>
          <cell r="H3758" t="str">
            <v>Sales</v>
          </cell>
        </row>
        <row r="3759">
          <cell r="D3759" t="str">
            <v>B/JV/-2905-/1819</v>
          </cell>
          <cell r="E3759">
            <v>43346</v>
          </cell>
          <cell r="G3759">
            <v>1113840</v>
          </cell>
        </row>
        <row r="3760">
          <cell r="D3760" t="str">
            <v>B/BR/-2679-/1819</v>
          </cell>
          <cell r="E3760">
            <v>43353</v>
          </cell>
          <cell r="G3760">
            <v>233090</v>
          </cell>
        </row>
        <row r="3761">
          <cell r="D3761" t="str">
            <v>F/AMC/1/1718</v>
          </cell>
          <cell r="E3761">
            <v>43003</v>
          </cell>
          <cell r="F3761">
            <v>8000</v>
          </cell>
          <cell r="H3761" t="str">
            <v>Service</v>
          </cell>
        </row>
        <row r="3762">
          <cell r="D3762" t="str">
            <v>AIPL/BR/-3415-/1718</v>
          </cell>
          <cell r="E3762">
            <v>43061</v>
          </cell>
          <cell r="G3762">
            <v>5275</v>
          </cell>
        </row>
        <row r="3763">
          <cell r="D3763" t="str">
            <v>AIPL/BR/-3566-/1718</v>
          </cell>
          <cell r="E3763">
            <v>43068</v>
          </cell>
          <cell r="G3763">
            <v>426</v>
          </cell>
        </row>
        <row r="3764">
          <cell r="D3764" t="str">
            <v>B/S/188/1819</v>
          </cell>
          <cell r="E3764">
            <v>43209</v>
          </cell>
          <cell r="F3764">
            <v>115652.45</v>
          </cell>
          <cell r="H3764" t="str">
            <v>Sales</v>
          </cell>
        </row>
        <row r="3765">
          <cell r="D3765" t="str">
            <v>B/S/761/1819</v>
          </cell>
          <cell r="E3765">
            <v>43263</v>
          </cell>
          <cell r="F3765">
            <v>21475.78</v>
          </cell>
          <cell r="H3765" t="str">
            <v>Sales</v>
          </cell>
        </row>
        <row r="3766">
          <cell r="D3766" t="str">
            <v>B/BR/-2639-/1819</v>
          </cell>
          <cell r="E3766">
            <v>43350</v>
          </cell>
          <cell r="G3766">
            <v>646942</v>
          </cell>
        </row>
        <row r="3767">
          <cell r="D3767" t="str">
            <v>B/BR/-2877-/1819</v>
          </cell>
          <cell r="E3767">
            <v>43367</v>
          </cell>
          <cell r="G3767">
            <v>100563</v>
          </cell>
        </row>
        <row r="3768">
          <cell r="D3768" t="str">
            <v>B/BR/-2895-/1819</v>
          </cell>
          <cell r="E3768">
            <v>43368</v>
          </cell>
          <cell r="G3768">
            <v>186763.26</v>
          </cell>
        </row>
        <row r="3769">
          <cell r="D3769" t="str">
            <v>AIPL/BR/-1252-/1718</v>
          </cell>
          <cell r="E3769">
            <v>42914</v>
          </cell>
          <cell r="G3769">
            <v>61008.2</v>
          </cell>
        </row>
        <row r="3770">
          <cell r="D3770" t="str">
            <v>B/BP/-32-/1819</v>
          </cell>
          <cell r="E3770">
            <v>43196</v>
          </cell>
          <cell r="F3770">
            <v>61008</v>
          </cell>
        </row>
        <row r="3771">
          <cell r="D3771" t="str">
            <v>B/BR/-236-/1819</v>
          </cell>
          <cell r="E3771">
            <v>43203</v>
          </cell>
          <cell r="G3771">
            <v>10950</v>
          </cell>
        </row>
        <row r="3772">
          <cell r="D3772" t="str">
            <v>B/BR/-1422-/1819</v>
          </cell>
          <cell r="E3772">
            <v>43277</v>
          </cell>
          <cell r="G3772">
            <v>814</v>
          </cell>
        </row>
        <row r="3773">
          <cell r="D3773" t="str">
            <v>F/SR/406/1819</v>
          </cell>
          <cell r="E3773">
            <v>43368</v>
          </cell>
          <cell r="F3773">
            <v>24213.599999999999</v>
          </cell>
          <cell r="H3773" t="str">
            <v>Service</v>
          </cell>
        </row>
        <row r="3774">
          <cell r="D3774" t="str">
            <v>F/SR/324/1718</v>
          </cell>
          <cell r="E3774">
            <v>43067</v>
          </cell>
          <cell r="F3774">
            <v>21774.54</v>
          </cell>
          <cell r="H3774" t="str">
            <v>Service</v>
          </cell>
        </row>
        <row r="3775">
          <cell r="D3775" t="str">
            <v>AIPL/BR/-4516-/1718</v>
          </cell>
          <cell r="E3775">
            <v>43131</v>
          </cell>
          <cell r="G3775">
            <v>23620</v>
          </cell>
        </row>
        <row r="3776">
          <cell r="D3776" t="str">
            <v>AIPL/BR/-3148-/1718</v>
          </cell>
          <cell r="E3776">
            <v>43042</v>
          </cell>
          <cell r="G3776">
            <v>7882</v>
          </cell>
        </row>
        <row r="3777">
          <cell r="D3777" t="str">
            <v>P/SR/68/1718</v>
          </cell>
          <cell r="E3777">
            <v>43073</v>
          </cell>
          <cell r="F3777">
            <v>8911</v>
          </cell>
          <cell r="H3777" t="str">
            <v>Service</v>
          </cell>
        </row>
        <row r="3778">
          <cell r="D3778" t="str">
            <v>P/SR/69/1718</v>
          </cell>
          <cell r="E3778">
            <v>43073</v>
          </cell>
          <cell r="F3778">
            <v>61950</v>
          </cell>
          <cell r="H3778" t="str">
            <v>Service</v>
          </cell>
        </row>
        <row r="3779">
          <cell r="D3779" t="str">
            <v>P/SR/131/1718</v>
          </cell>
          <cell r="E3779">
            <v>43144</v>
          </cell>
          <cell r="F3779">
            <v>20650</v>
          </cell>
          <cell r="H3779" t="str">
            <v>Service</v>
          </cell>
        </row>
        <row r="3780">
          <cell r="D3780" t="str">
            <v>B/BR/-1183-/1819</v>
          </cell>
          <cell r="E3780">
            <v>43263</v>
          </cell>
          <cell r="G3780">
            <v>47953.48</v>
          </cell>
        </row>
        <row r="3781">
          <cell r="D3781" t="str">
            <v>B/BR/-1280-/1819</v>
          </cell>
          <cell r="E3781">
            <v>43269</v>
          </cell>
          <cell r="G3781">
            <v>71629</v>
          </cell>
        </row>
        <row r="3782">
          <cell r="D3782" t="str">
            <v>B/BR/-2830-/1819</v>
          </cell>
          <cell r="E3782">
            <v>43362</v>
          </cell>
          <cell r="G3782">
            <v>79559</v>
          </cell>
        </row>
        <row r="3783">
          <cell r="D3783" t="str">
            <v>F/SR/8/1819</v>
          </cell>
          <cell r="E3783">
            <v>43208</v>
          </cell>
          <cell r="F3783">
            <v>14160</v>
          </cell>
          <cell r="H3783" t="str">
            <v>Service</v>
          </cell>
        </row>
        <row r="3784">
          <cell r="D3784" t="str">
            <v>F/SR/19/1819</v>
          </cell>
          <cell r="E3784">
            <v>43208</v>
          </cell>
          <cell r="F3784">
            <v>8850</v>
          </cell>
          <cell r="H3784" t="str">
            <v>Service</v>
          </cell>
        </row>
        <row r="3785">
          <cell r="D3785" t="str">
            <v>F/SR/172/1819</v>
          </cell>
          <cell r="E3785">
            <v>43277</v>
          </cell>
          <cell r="F3785">
            <v>7080</v>
          </cell>
          <cell r="H3785" t="str">
            <v>Service</v>
          </cell>
        </row>
        <row r="3786">
          <cell r="D3786" t="str">
            <v>F/SR/391/1819</v>
          </cell>
          <cell r="E3786">
            <v>43363</v>
          </cell>
          <cell r="F3786">
            <v>5310</v>
          </cell>
          <cell r="H3786" t="str">
            <v>Service</v>
          </cell>
        </row>
        <row r="3787">
          <cell r="D3787" t="str">
            <v>AIPL/D/407/1415</v>
          </cell>
          <cell r="E3787">
            <v>42002</v>
          </cell>
          <cell r="F3787">
            <v>2809</v>
          </cell>
          <cell r="H3787" t="str">
            <v>Service</v>
          </cell>
        </row>
        <row r="3788">
          <cell r="D3788" t="str">
            <v>AIPL/D/440/1617</v>
          </cell>
          <cell r="E3788">
            <v>42790</v>
          </cell>
          <cell r="F3788">
            <v>3450</v>
          </cell>
          <cell r="H3788" t="str">
            <v>Service</v>
          </cell>
        </row>
        <row r="3789">
          <cell r="D3789" t="str">
            <v>B/S/180/1819</v>
          </cell>
          <cell r="E3789">
            <v>43208</v>
          </cell>
          <cell r="F3789">
            <v>10419.200000000001</v>
          </cell>
          <cell r="H3789" t="str">
            <v>Sales</v>
          </cell>
        </row>
        <row r="3790">
          <cell r="D3790" t="str">
            <v>B/S/179/1819</v>
          </cell>
          <cell r="E3790">
            <v>43208</v>
          </cell>
          <cell r="F3790">
            <v>1345.2</v>
          </cell>
          <cell r="H3790" t="str">
            <v>Sales</v>
          </cell>
        </row>
        <row r="3791">
          <cell r="D3791" t="str">
            <v>AIPL/Ser/749/1718</v>
          </cell>
          <cell r="E3791">
            <v>42914</v>
          </cell>
          <cell r="F3791">
            <v>34500</v>
          </cell>
          <cell r="H3791" t="str">
            <v>Service</v>
          </cell>
        </row>
        <row r="3792">
          <cell r="D3792" t="str">
            <v>AIPL/BR/-5305-/1718</v>
          </cell>
          <cell r="E3792">
            <v>43172</v>
          </cell>
          <cell r="G3792">
            <v>16669</v>
          </cell>
        </row>
        <row r="3793">
          <cell r="D3793" t="str">
            <v>B/S/58/1819</v>
          </cell>
          <cell r="E3793">
            <v>43199</v>
          </cell>
          <cell r="F3793">
            <v>15367</v>
          </cell>
          <cell r="H3793" t="str">
            <v>Sales</v>
          </cell>
        </row>
        <row r="3794">
          <cell r="D3794" t="str">
            <v>B/S/565/1819</v>
          </cell>
          <cell r="E3794">
            <v>43246</v>
          </cell>
          <cell r="F3794">
            <v>6874.68</v>
          </cell>
          <cell r="H3794" t="str">
            <v>Sales</v>
          </cell>
        </row>
        <row r="3795">
          <cell r="D3795" t="str">
            <v>CH/SR/40/1819</v>
          </cell>
          <cell r="E3795">
            <v>43224</v>
          </cell>
          <cell r="F3795">
            <v>5310</v>
          </cell>
          <cell r="H3795" t="str">
            <v>Service</v>
          </cell>
        </row>
        <row r="3796">
          <cell r="D3796" t="str">
            <v>CH/SR/217/1819</v>
          </cell>
          <cell r="E3796">
            <v>43376</v>
          </cell>
          <cell r="F3796">
            <v>3540</v>
          </cell>
          <cell r="H3796" t="str">
            <v>Service</v>
          </cell>
        </row>
        <row r="3797">
          <cell r="D3797" t="str">
            <v>M/SR/5/1819</v>
          </cell>
          <cell r="E3797">
            <v>43213</v>
          </cell>
          <cell r="F3797">
            <v>12390</v>
          </cell>
          <cell r="H3797" t="str">
            <v>Service</v>
          </cell>
        </row>
        <row r="3798">
          <cell r="D3798" t="str">
            <v>B/S/1439/1819</v>
          </cell>
          <cell r="E3798">
            <v>43319</v>
          </cell>
          <cell r="F3798">
            <v>17550.68</v>
          </cell>
          <cell r="H3798" t="str">
            <v>Sales</v>
          </cell>
        </row>
        <row r="3799">
          <cell r="D3799" t="str">
            <v>AIPL/BR/-1865-/1718</v>
          </cell>
          <cell r="E3799">
            <v>42949</v>
          </cell>
          <cell r="G3799">
            <v>5300</v>
          </cell>
        </row>
        <row r="3800">
          <cell r="D3800" t="str">
            <v>F/SR/419/1718</v>
          </cell>
          <cell r="E3800">
            <v>43125</v>
          </cell>
          <cell r="F3800">
            <v>17700</v>
          </cell>
          <cell r="H3800" t="str">
            <v>Service</v>
          </cell>
        </row>
        <row r="3801">
          <cell r="D3801" t="str">
            <v>B/BR/-2306-/1819</v>
          </cell>
          <cell r="E3801">
            <v>43330</v>
          </cell>
          <cell r="G3801">
            <v>300864</v>
          </cell>
        </row>
        <row r="3802">
          <cell r="D3802" t="str">
            <v>H/SR/27/1819</v>
          </cell>
          <cell r="E3802">
            <v>43243</v>
          </cell>
          <cell r="F3802">
            <v>17700</v>
          </cell>
          <cell r="H3802" t="str">
            <v>Service</v>
          </cell>
        </row>
        <row r="3803">
          <cell r="D3803" t="str">
            <v>AIPL/PInv/244/1718</v>
          </cell>
          <cell r="E3803">
            <v>42998</v>
          </cell>
          <cell r="G3803">
            <v>247800</v>
          </cell>
        </row>
        <row r="3804">
          <cell r="D3804" t="str">
            <v>B/BR/-2253-/1819</v>
          </cell>
          <cell r="E3804">
            <v>43326</v>
          </cell>
          <cell r="G3804">
            <v>6088.15</v>
          </cell>
        </row>
        <row r="3805">
          <cell r="D3805" t="str">
            <v>AIPL/BR/-3443-/1718</v>
          </cell>
          <cell r="E3805">
            <v>43063</v>
          </cell>
          <cell r="G3805">
            <v>217.02</v>
          </cell>
        </row>
        <row r="3806">
          <cell r="D3806" t="str">
            <v>CH/SR/192/1819</v>
          </cell>
          <cell r="E3806">
            <v>43336</v>
          </cell>
          <cell r="F3806">
            <v>3540</v>
          </cell>
          <cell r="H3806" t="str">
            <v>Service</v>
          </cell>
        </row>
        <row r="3807">
          <cell r="D3807" t="str">
            <v>B/BR/-3003-/1819</v>
          </cell>
          <cell r="E3807">
            <v>43371</v>
          </cell>
          <cell r="G3807">
            <v>150000</v>
          </cell>
        </row>
        <row r="3808">
          <cell r="D3808" t="str">
            <v>B/BR/-2816-/1819</v>
          </cell>
          <cell r="E3808">
            <v>43362</v>
          </cell>
          <cell r="G3808">
            <v>2108</v>
          </cell>
        </row>
        <row r="3809">
          <cell r="D3809" t="str">
            <v>B/S/112/1718</v>
          </cell>
          <cell r="E3809">
            <v>42940</v>
          </cell>
          <cell r="F3809">
            <v>1440</v>
          </cell>
          <cell r="H3809" t="str">
            <v>Sales</v>
          </cell>
        </row>
        <row r="3810">
          <cell r="D3810" t="str">
            <v>V/SR/79/1718</v>
          </cell>
          <cell r="E3810">
            <v>43076</v>
          </cell>
          <cell r="F3810">
            <v>5310</v>
          </cell>
          <cell r="H3810" t="str">
            <v>Service</v>
          </cell>
        </row>
        <row r="3811">
          <cell r="D3811" t="str">
            <v>B/S/Mach/10/1819</v>
          </cell>
          <cell r="E3811">
            <v>43207</v>
          </cell>
          <cell r="F3811">
            <v>11611200</v>
          </cell>
          <cell r="H3811" t="str">
            <v>Machine</v>
          </cell>
        </row>
        <row r="3812">
          <cell r="D3812" t="str">
            <v>CB/SR/55/1819</v>
          </cell>
          <cell r="E3812">
            <v>43364</v>
          </cell>
          <cell r="F3812">
            <v>14160</v>
          </cell>
          <cell r="H3812" t="str">
            <v>Service</v>
          </cell>
        </row>
        <row r="3813">
          <cell r="D3813" t="str">
            <v>B/S/1981/1819</v>
          </cell>
          <cell r="E3813">
            <v>43364</v>
          </cell>
          <cell r="F3813">
            <v>274174.18</v>
          </cell>
          <cell r="H3813" t="str">
            <v>Sales</v>
          </cell>
        </row>
        <row r="3814">
          <cell r="D3814" t="str">
            <v>B/S/1979/1819</v>
          </cell>
          <cell r="E3814">
            <v>43364</v>
          </cell>
          <cell r="F3814">
            <v>265259.52000000002</v>
          </cell>
          <cell r="H3814" t="str">
            <v>Sales</v>
          </cell>
        </row>
        <row r="3815">
          <cell r="D3815" t="str">
            <v>B/S/2130/1819</v>
          </cell>
          <cell r="E3815">
            <v>43376</v>
          </cell>
          <cell r="F3815">
            <v>51861</v>
          </cell>
          <cell r="H3815" t="str">
            <v>Sales</v>
          </cell>
        </row>
        <row r="3816">
          <cell r="D3816" t="str">
            <v>F/SR/232/1819</v>
          </cell>
          <cell r="E3816">
            <v>43298</v>
          </cell>
          <cell r="F3816">
            <v>3249</v>
          </cell>
          <cell r="H3816" t="str">
            <v>Service</v>
          </cell>
        </row>
        <row r="3817">
          <cell r="D3817" t="str">
            <v>AIPL/JV/-1222-/1718</v>
          </cell>
          <cell r="E3817">
            <v>43031</v>
          </cell>
          <cell r="F3817">
            <v>34523</v>
          </cell>
        </row>
        <row r="3818">
          <cell r="D3818" t="str">
            <v>B/SR/266/1718</v>
          </cell>
          <cell r="E3818">
            <v>43066</v>
          </cell>
          <cell r="F3818">
            <v>3540</v>
          </cell>
          <cell r="H3818" t="str">
            <v>Service</v>
          </cell>
        </row>
        <row r="3819">
          <cell r="D3819" t="str">
            <v>B/S/Mach/43/1718</v>
          </cell>
          <cell r="E3819">
            <v>43138</v>
          </cell>
          <cell r="F3819">
            <v>491089</v>
          </cell>
          <cell r="H3819" t="str">
            <v>Machine</v>
          </cell>
        </row>
        <row r="3820">
          <cell r="D3820" t="str">
            <v>AIPL/JV/-3458-/1718</v>
          </cell>
          <cell r="E3820">
            <v>43144</v>
          </cell>
          <cell r="F3820">
            <v>5000</v>
          </cell>
        </row>
        <row r="3821">
          <cell r="D3821" t="str">
            <v>B/BP/-39-/1819</v>
          </cell>
          <cell r="E3821">
            <v>43199</v>
          </cell>
          <cell r="F3821">
            <v>413000</v>
          </cell>
        </row>
        <row r="3822">
          <cell r="D3822" t="str">
            <v>B/SR/261/1819</v>
          </cell>
          <cell r="E3822">
            <v>43300</v>
          </cell>
          <cell r="F3822">
            <v>3540</v>
          </cell>
          <cell r="H3822" t="str">
            <v>Service</v>
          </cell>
        </row>
        <row r="3823">
          <cell r="D3823" t="str">
            <v>B/SR/279/1819</v>
          </cell>
          <cell r="E3823">
            <v>43313</v>
          </cell>
          <cell r="F3823">
            <v>7080</v>
          </cell>
          <cell r="H3823" t="str">
            <v>Service</v>
          </cell>
        </row>
        <row r="3824">
          <cell r="D3824" t="str">
            <v>B/BR/-1099-/1819</v>
          </cell>
          <cell r="E3824">
            <v>43257</v>
          </cell>
          <cell r="G3824">
            <v>60000</v>
          </cell>
        </row>
        <row r="3825">
          <cell r="D3825" t="str">
            <v>B/BR/-2069-/1819</v>
          </cell>
          <cell r="E3825">
            <v>43315</v>
          </cell>
          <cell r="G3825">
            <v>13557</v>
          </cell>
        </row>
        <row r="3826">
          <cell r="D3826" t="str">
            <v>B/BR/-2396-/1819</v>
          </cell>
          <cell r="E3826">
            <v>43336</v>
          </cell>
          <cell r="G3826">
            <v>34472</v>
          </cell>
        </row>
        <row r="3827">
          <cell r="D3827" t="str">
            <v>B/BR/-2459-/1819</v>
          </cell>
          <cell r="E3827">
            <v>43340</v>
          </cell>
          <cell r="G3827">
            <v>3947</v>
          </cell>
        </row>
        <row r="3828">
          <cell r="D3828" t="str">
            <v>B/S/1736/1819</v>
          </cell>
          <cell r="E3828">
            <v>43347</v>
          </cell>
          <cell r="F3828">
            <v>38418.44</v>
          </cell>
          <cell r="H3828" t="str">
            <v>Sales</v>
          </cell>
        </row>
        <row r="3829">
          <cell r="D3829" t="str">
            <v>M/SR/9/1718</v>
          </cell>
          <cell r="E3829">
            <v>43000</v>
          </cell>
          <cell r="F3829">
            <v>4500</v>
          </cell>
          <cell r="H3829" t="str">
            <v>Service</v>
          </cell>
        </row>
        <row r="3830">
          <cell r="D3830" t="str">
            <v>AIPL/JV/-36-/1718</v>
          </cell>
          <cell r="E3830">
            <v>42957</v>
          </cell>
          <cell r="G3830">
            <v>29431</v>
          </cell>
        </row>
        <row r="3831">
          <cell r="D3831" t="str">
            <v>B/S/299/1718</v>
          </cell>
          <cell r="E3831">
            <v>42957</v>
          </cell>
          <cell r="F3831">
            <v>3213.24</v>
          </cell>
          <cell r="H3831" t="str">
            <v>Sales</v>
          </cell>
        </row>
        <row r="3832">
          <cell r="D3832" t="str">
            <v>M/SR/132/1718</v>
          </cell>
          <cell r="E3832">
            <v>43088</v>
          </cell>
          <cell r="F3832">
            <v>4425</v>
          </cell>
          <cell r="H3832" t="str">
            <v>Service</v>
          </cell>
        </row>
        <row r="3833">
          <cell r="D3833" t="str">
            <v>P/SR/90/1819</v>
          </cell>
          <cell r="E3833">
            <v>43329</v>
          </cell>
          <cell r="F3833">
            <v>3540</v>
          </cell>
          <cell r="H3833" t="str">
            <v>Service</v>
          </cell>
        </row>
        <row r="3834">
          <cell r="D3834" t="str">
            <v>AIPL/BR/-2378-/1718</v>
          </cell>
          <cell r="E3834">
            <v>42986</v>
          </cell>
          <cell r="G3834">
            <v>479.28</v>
          </cell>
        </row>
        <row r="3835">
          <cell r="D3835" t="str">
            <v>B/S/785/1718</v>
          </cell>
          <cell r="E3835">
            <v>42999</v>
          </cell>
          <cell r="F3835">
            <v>2600.92</v>
          </cell>
          <cell r="H3835" t="str">
            <v>Sales</v>
          </cell>
        </row>
        <row r="3836">
          <cell r="D3836" t="str">
            <v>F/SR/417/1718</v>
          </cell>
          <cell r="E3836">
            <v>43125</v>
          </cell>
          <cell r="F3836">
            <v>73853.84</v>
          </cell>
          <cell r="H3836" t="str">
            <v>Service</v>
          </cell>
        </row>
        <row r="3837">
          <cell r="D3837" t="str">
            <v>B/BR/-1701-/1819</v>
          </cell>
          <cell r="E3837">
            <v>43294</v>
          </cell>
          <cell r="G3837">
            <v>7286.88</v>
          </cell>
        </row>
        <row r="3838">
          <cell r="D3838" t="str">
            <v>B/BR/-2609-/1819</v>
          </cell>
          <cell r="E3838">
            <v>43349</v>
          </cell>
          <cell r="G3838">
            <v>23962</v>
          </cell>
        </row>
        <row r="3839">
          <cell r="D3839" t="str">
            <v>B/BR/-3016-/1819</v>
          </cell>
          <cell r="E3839">
            <v>43372</v>
          </cell>
          <cell r="G3839">
            <v>719800</v>
          </cell>
        </row>
        <row r="3840">
          <cell r="D3840" t="str">
            <v>B/S/436/1718</v>
          </cell>
          <cell r="E3840">
            <v>42969</v>
          </cell>
          <cell r="F3840">
            <v>61634.559999999998</v>
          </cell>
          <cell r="H3840" t="str">
            <v>Sales</v>
          </cell>
        </row>
        <row r="3841">
          <cell r="D3841" t="str">
            <v>B/S/437/1718</v>
          </cell>
          <cell r="E3841">
            <v>42969</v>
          </cell>
          <cell r="F3841">
            <v>174112.54</v>
          </cell>
          <cell r="H3841" t="str">
            <v>Sales</v>
          </cell>
        </row>
        <row r="3842">
          <cell r="D3842" t="str">
            <v>F/SR/293/1718</v>
          </cell>
          <cell r="E3842">
            <v>43063</v>
          </cell>
          <cell r="F3842">
            <v>12390</v>
          </cell>
          <cell r="H3842" t="str">
            <v>Service</v>
          </cell>
        </row>
        <row r="3843">
          <cell r="D3843" t="str">
            <v>F/SR/105/1819</v>
          </cell>
          <cell r="E3843">
            <v>43251</v>
          </cell>
          <cell r="F3843">
            <v>3540</v>
          </cell>
          <cell r="H3843" t="str">
            <v>Service</v>
          </cell>
        </row>
        <row r="3844">
          <cell r="D3844" t="str">
            <v>AIPL/BR/-2130-/1718</v>
          </cell>
          <cell r="E3844">
            <v>42970</v>
          </cell>
          <cell r="G3844">
            <v>1000000</v>
          </cell>
        </row>
        <row r="3845">
          <cell r="D3845" t="str">
            <v>B/S/2626/1718</v>
          </cell>
          <cell r="E3845">
            <v>43159</v>
          </cell>
          <cell r="F3845">
            <v>142449.60000000001</v>
          </cell>
          <cell r="H3845" t="str">
            <v>Sales</v>
          </cell>
        </row>
        <row r="3846">
          <cell r="D3846" t="str">
            <v>Sr-5-1819</v>
          </cell>
          <cell r="E3846">
            <v>43235</v>
          </cell>
          <cell r="G3846">
            <v>94857.84</v>
          </cell>
        </row>
        <row r="3847">
          <cell r="D3847" t="str">
            <v>F/SR/207/1718</v>
          </cell>
          <cell r="E3847">
            <v>43061</v>
          </cell>
          <cell r="F3847">
            <v>3540</v>
          </cell>
          <cell r="H3847" t="str">
            <v>Service</v>
          </cell>
        </row>
        <row r="3848">
          <cell r="D3848" t="str">
            <v>F/SR/244/1718</v>
          </cell>
          <cell r="E3848">
            <v>43061</v>
          </cell>
          <cell r="F3848">
            <v>5310</v>
          </cell>
          <cell r="H3848" t="str">
            <v>Service</v>
          </cell>
        </row>
        <row r="3849">
          <cell r="D3849" t="str">
            <v>F/SR/255/1718</v>
          </cell>
          <cell r="E3849">
            <v>43061</v>
          </cell>
          <cell r="F3849">
            <v>3540</v>
          </cell>
          <cell r="H3849" t="str">
            <v>Service</v>
          </cell>
        </row>
        <row r="3850">
          <cell r="D3850" t="str">
            <v>AIPL/JV/-1309-/1718</v>
          </cell>
          <cell r="E3850">
            <v>43035</v>
          </cell>
          <cell r="G3850">
            <v>20840</v>
          </cell>
        </row>
        <row r="3851">
          <cell r="D3851" t="str">
            <v>F/SR/164/1718</v>
          </cell>
          <cell r="E3851">
            <v>43039</v>
          </cell>
          <cell r="F3851">
            <v>15930</v>
          </cell>
          <cell r="H3851" t="str">
            <v>Service</v>
          </cell>
        </row>
        <row r="3852">
          <cell r="D3852" t="str">
            <v>F/SR/374/1718</v>
          </cell>
          <cell r="E3852">
            <v>43097</v>
          </cell>
          <cell r="F3852">
            <v>15930</v>
          </cell>
          <cell r="H3852" t="str">
            <v>Service</v>
          </cell>
        </row>
        <row r="3853">
          <cell r="D3853" t="str">
            <v>F/SR/378/1718</v>
          </cell>
          <cell r="E3853">
            <v>43099</v>
          </cell>
          <cell r="F3853">
            <v>13275</v>
          </cell>
          <cell r="H3853" t="str">
            <v>Service</v>
          </cell>
        </row>
        <row r="3854">
          <cell r="D3854" t="str">
            <v>F/SR/377/1819</v>
          </cell>
          <cell r="E3854">
            <v>43363</v>
          </cell>
          <cell r="F3854">
            <v>22357.46</v>
          </cell>
          <cell r="H3854" t="str">
            <v>Service</v>
          </cell>
        </row>
        <row r="3855">
          <cell r="D3855" t="str">
            <v>M/SR/44/1718</v>
          </cell>
          <cell r="E3855">
            <v>43052</v>
          </cell>
          <cell r="F3855">
            <v>8850</v>
          </cell>
          <cell r="H3855" t="str">
            <v>Service</v>
          </cell>
        </row>
        <row r="3856">
          <cell r="D3856" t="str">
            <v>M/SR/46/1718</v>
          </cell>
          <cell r="E3856">
            <v>43052</v>
          </cell>
          <cell r="F3856">
            <v>3540</v>
          </cell>
          <cell r="H3856" t="str">
            <v>Service</v>
          </cell>
        </row>
        <row r="3857">
          <cell r="D3857" t="str">
            <v>M/SR/117/1718</v>
          </cell>
          <cell r="E3857">
            <v>43088</v>
          </cell>
          <cell r="F3857">
            <v>5310</v>
          </cell>
          <cell r="H3857" t="str">
            <v>Service</v>
          </cell>
        </row>
        <row r="3858">
          <cell r="D3858" t="str">
            <v>M/SR/152/1718</v>
          </cell>
          <cell r="E3858">
            <v>43125</v>
          </cell>
          <cell r="F3858">
            <v>3540</v>
          </cell>
          <cell r="H3858" t="str">
            <v>Service</v>
          </cell>
        </row>
        <row r="3859">
          <cell r="D3859" t="str">
            <v>B/SR/245/1718</v>
          </cell>
          <cell r="E3859">
            <v>43063</v>
          </cell>
          <cell r="F3859">
            <v>4720</v>
          </cell>
          <cell r="H3859" t="str">
            <v>Service</v>
          </cell>
        </row>
        <row r="3860">
          <cell r="D3860" t="str">
            <v>B/S/2714/1718</v>
          </cell>
          <cell r="E3860">
            <v>43168</v>
          </cell>
          <cell r="F3860">
            <v>26318</v>
          </cell>
          <cell r="H3860" t="str">
            <v>Sales</v>
          </cell>
        </row>
        <row r="3861">
          <cell r="D3861" t="str">
            <v>B/SR/573/1718</v>
          </cell>
          <cell r="E3861">
            <v>43190</v>
          </cell>
          <cell r="F3861">
            <v>3540</v>
          </cell>
          <cell r="H3861" t="str">
            <v>Service</v>
          </cell>
        </row>
        <row r="3862">
          <cell r="D3862" t="str">
            <v>B/SR/146/1819</v>
          </cell>
          <cell r="E3862">
            <v>43246</v>
          </cell>
          <cell r="F3862">
            <v>3540</v>
          </cell>
          <cell r="H3862" t="str">
            <v>Service</v>
          </cell>
        </row>
        <row r="3863">
          <cell r="D3863" t="str">
            <v>AIPL/BR/-2934-/1718</v>
          </cell>
          <cell r="E3863">
            <v>43025</v>
          </cell>
          <cell r="G3863">
            <v>17700</v>
          </cell>
        </row>
        <row r="3864">
          <cell r="D3864" t="str">
            <v>F/SR/279/1718</v>
          </cell>
          <cell r="E3864">
            <v>43063</v>
          </cell>
          <cell r="F3864">
            <v>2832</v>
          </cell>
          <cell r="H3864" t="str">
            <v>Service</v>
          </cell>
        </row>
        <row r="3865">
          <cell r="D3865" t="str">
            <v>B/S/1033/1819</v>
          </cell>
          <cell r="E3865">
            <v>43283</v>
          </cell>
          <cell r="F3865">
            <v>1611.72</v>
          </cell>
          <cell r="H3865" t="str">
            <v>Sales</v>
          </cell>
        </row>
        <row r="3866">
          <cell r="D3866" t="str">
            <v>V/SR/49/1718</v>
          </cell>
          <cell r="E3866">
            <v>43008</v>
          </cell>
          <cell r="F3866">
            <v>3810</v>
          </cell>
          <cell r="H3866" t="str">
            <v>Service</v>
          </cell>
        </row>
        <row r="3867">
          <cell r="D3867" t="str">
            <v>B/S/1812/1718</v>
          </cell>
          <cell r="E3867">
            <v>43088</v>
          </cell>
          <cell r="F3867">
            <v>84882.72</v>
          </cell>
          <cell r="H3867" t="str">
            <v>Sales</v>
          </cell>
        </row>
        <row r="3868">
          <cell r="D3868" t="str">
            <v>B/BR/-2800-/1819</v>
          </cell>
          <cell r="E3868">
            <v>43361</v>
          </cell>
          <cell r="G3868">
            <v>184672</v>
          </cell>
        </row>
        <row r="3869">
          <cell r="D3869" t="str">
            <v>AIPL/BR/-3960-/1718</v>
          </cell>
          <cell r="E3869">
            <v>43097</v>
          </cell>
          <cell r="G3869">
            <v>39525</v>
          </cell>
        </row>
        <row r="3870">
          <cell r="D3870" t="str">
            <v>AIPL/BR/-5108-/1718</v>
          </cell>
          <cell r="E3870">
            <v>43161</v>
          </cell>
          <cell r="G3870">
            <v>20088</v>
          </cell>
        </row>
        <row r="3871">
          <cell r="D3871" t="str">
            <v>AIPL/BR/-2893-/1718</v>
          </cell>
          <cell r="E3871">
            <v>43024</v>
          </cell>
          <cell r="G3871">
            <v>500000</v>
          </cell>
        </row>
        <row r="3872">
          <cell r="D3872" t="str">
            <v>AIPL/BR/-3128-/1718</v>
          </cell>
          <cell r="E3872">
            <v>43041</v>
          </cell>
          <cell r="G3872">
            <v>423990</v>
          </cell>
        </row>
        <row r="3873">
          <cell r="D3873" t="str">
            <v>CH/SR/107/1819</v>
          </cell>
          <cell r="E3873">
            <v>43285</v>
          </cell>
          <cell r="F3873">
            <v>10620</v>
          </cell>
          <cell r="H3873" t="str">
            <v>Service</v>
          </cell>
        </row>
        <row r="3874">
          <cell r="D3874" t="str">
            <v>CH/SR/120/1819</v>
          </cell>
          <cell r="E3874">
            <v>43290</v>
          </cell>
          <cell r="F3874">
            <v>12390</v>
          </cell>
          <cell r="H3874" t="str">
            <v>Service</v>
          </cell>
        </row>
        <row r="3875">
          <cell r="D3875" t="str">
            <v>CH/SR/124/1819</v>
          </cell>
          <cell r="E3875">
            <v>43290</v>
          </cell>
          <cell r="F3875">
            <v>9912</v>
          </cell>
          <cell r="H3875" t="str">
            <v>Service</v>
          </cell>
        </row>
        <row r="3876">
          <cell r="D3876" t="str">
            <v>CH/SR/146/1819</v>
          </cell>
          <cell r="E3876">
            <v>43308</v>
          </cell>
          <cell r="F3876">
            <v>31860</v>
          </cell>
          <cell r="H3876" t="str">
            <v>Service</v>
          </cell>
        </row>
        <row r="3877">
          <cell r="D3877" t="str">
            <v>CH/SR/148/1819</v>
          </cell>
          <cell r="E3877">
            <v>43308</v>
          </cell>
          <cell r="F3877">
            <v>9912</v>
          </cell>
          <cell r="H3877" t="str">
            <v>Service</v>
          </cell>
        </row>
        <row r="3878">
          <cell r="D3878" t="str">
            <v>CH/SR/164/1819</v>
          </cell>
          <cell r="E3878">
            <v>43314</v>
          </cell>
          <cell r="F3878">
            <v>7080</v>
          </cell>
          <cell r="H3878" t="str">
            <v>Service</v>
          </cell>
        </row>
        <row r="3879">
          <cell r="D3879" t="str">
            <v>CH/SR/180/1819</v>
          </cell>
          <cell r="E3879">
            <v>43328</v>
          </cell>
          <cell r="F3879">
            <v>5310</v>
          </cell>
          <cell r="H3879" t="str">
            <v>Service</v>
          </cell>
        </row>
        <row r="3880">
          <cell r="D3880" t="str">
            <v>CH/SR/181/1819</v>
          </cell>
          <cell r="E3880">
            <v>43328</v>
          </cell>
          <cell r="F3880">
            <v>3540</v>
          </cell>
          <cell r="H3880" t="str">
            <v>Service</v>
          </cell>
        </row>
        <row r="3881">
          <cell r="D3881" t="str">
            <v>CH/SR/187/1819</v>
          </cell>
          <cell r="E3881">
            <v>43333</v>
          </cell>
          <cell r="F3881">
            <v>5310</v>
          </cell>
          <cell r="H3881" t="str">
            <v>Service</v>
          </cell>
        </row>
        <row r="3882">
          <cell r="D3882" t="str">
            <v>CH/SR/200/1819</v>
          </cell>
          <cell r="E3882">
            <v>43346</v>
          </cell>
          <cell r="F3882">
            <v>8850</v>
          </cell>
          <cell r="H3882" t="str">
            <v>Service</v>
          </cell>
        </row>
        <row r="3883">
          <cell r="D3883" t="str">
            <v>F/SR/355/1718</v>
          </cell>
          <cell r="E3883">
            <v>43087</v>
          </cell>
          <cell r="F3883">
            <v>18612.14</v>
          </cell>
          <cell r="H3883" t="str">
            <v>Service</v>
          </cell>
        </row>
        <row r="3884">
          <cell r="D3884" t="str">
            <v>F/SR/406/1718</v>
          </cell>
          <cell r="E3884">
            <v>43119</v>
          </cell>
          <cell r="F3884">
            <v>8729.76</v>
          </cell>
          <cell r="H3884" t="str">
            <v>Service</v>
          </cell>
        </row>
        <row r="3885">
          <cell r="D3885" t="str">
            <v>F/SR/481/1718</v>
          </cell>
          <cell r="E3885">
            <v>43144</v>
          </cell>
          <cell r="F3885">
            <v>5578.02</v>
          </cell>
          <cell r="H3885" t="str">
            <v>Service</v>
          </cell>
        </row>
        <row r="3886">
          <cell r="D3886" t="str">
            <v>F/SR/538/1718</v>
          </cell>
          <cell r="E3886">
            <v>43182</v>
          </cell>
          <cell r="F3886">
            <v>44710.2</v>
          </cell>
          <cell r="H3886" t="str">
            <v>Service</v>
          </cell>
        </row>
        <row r="3887">
          <cell r="D3887" t="str">
            <v>F/SR/123/1819</v>
          </cell>
          <cell r="E3887">
            <v>43271</v>
          </cell>
          <cell r="F3887">
            <v>17700</v>
          </cell>
          <cell r="H3887" t="str">
            <v>Service</v>
          </cell>
        </row>
        <row r="3888">
          <cell r="D3888" t="str">
            <v>F/SR/144/1819</v>
          </cell>
          <cell r="E3888">
            <v>43271</v>
          </cell>
          <cell r="F3888">
            <v>44711.38</v>
          </cell>
          <cell r="H3888" t="str">
            <v>Service</v>
          </cell>
        </row>
        <row r="3889">
          <cell r="D3889" t="str">
            <v>B/BR/-2183-/1819</v>
          </cell>
          <cell r="E3889">
            <v>43322</v>
          </cell>
          <cell r="G3889">
            <v>30514</v>
          </cell>
        </row>
        <row r="3890">
          <cell r="D3890" t="str">
            <v>B/S/1652/1718</v>
          </cell>
          <cell r="E3890">
            <v>43076</v>
          </cell>
          <cell r="F3890">
            <v>12381.12</v>
          </cell>
          <cell r="H3890" t="str">
            <v>Sales</v>
          </cell>
        </row>
        <row r="3891">
          <cell r="D3891" t="str">
            <v>AIPL/BR/-2830-/1718</v>
          </cell>
          <cell r="E3891">
            <v>43019</v>
          </cell>
          <cell r="G3891">
            <v>500000</v>
          </cell>
        </row>
        <row r="3892">
          <cell r="D3892" t="str">
            <v>B/S/751/1819</v>
          </cell>
          <cell r="E3892">
            <v>43262</v>
          </cell>
          <cell r="F3892">
            <v>54.98</v>
          </cell>
          <cell r="H3892" t="str">
            <v>Sales</v>
          </cell>
        </row>
        <row r="3893">
          <cell r="D3893" t="str">
            <v>B/DN/-30-/1819</v>
          </cell>
          <cell r="E3893">
            <v>43369</v>
          </cell>
          <cell r="F3893">
            <v>32342</v>
          </cell>
          <cell r="H3893" t="str">
            <v>Debit Note</v>
          </cell>
        </row>
        <row r="3894">
          <cell r="D3894" t="str">
            <v>B/S/Mach/128/1819</v>
          </cell>
          <cell r="E3894">
            <v>43371</v>
          </cell>
          <cell r="F3894">
            <v>16170946.24</v>
          </cell>
          <cell r="H3894" t="str">
            <v>Machine</v>
          </cell>
        </row>
        <row r="3895">
          <cell r="D3895" t="str">
            <v>F/SR/248/1718</v>
          </cell>
          <cell r="E3895">
            <v>43061</v>
          </cell>
          <cell r="F3895">
            <v>3540</v>
          </cell>
          <cell r="H3895" t="str">
            <v>Service</v>
          </cell>
        </row>
        <row r="3896">
          <cell r="D3896" t="str">
            <v>B/S/1425/1718</v>
          </cell>
          <cell r="E3896">
            <v>43055</v>
          </cell>
          <cell r="F3896">
            <v>100.16</v>
          </cell>
          <cell r="H3896" t="str">
            <v>Sales</v>
          </cell>
        </row>
        <row r="3897">
          <cell r="D3897" t="str">
            <v>B/BR/-2598-/1819</v>
          </cell>
          <cell r="E3897">
            <v>43348</v>
          </cell>
          <cell r="G3897">
            <v>419741</v>
          </cell>
        </row>
        <row r="3898">
          <cell r="D3898" t="str">
            <v>B/BR/-2819-/1819</v>
          </cell>
          <cell r="E3898">
            <v>43362</v>
          </cell>
          <cell r="G3898">
            <v>59761.13</v>
          </cell>
        </row>
        <row r="3899">
          <cell r="D3899" t="str">
            <v>AIPL/BR/-4253-/1718</v>
          </cell>
          <cell r="E3899">
            <v>43115</v>
          </cell>
          <cell r="G3899">
            <v>6018</v>
          </cell>
        </row>
        <row r="3900">
          <cell r="D3900" t="str">
            <v>AIPL/BR/-4526-/1718</v>
          </cell>
          <cell r="E3900">
            <v>43131</v>
          </cell>
          <cell r="G3900">
            <v>10000</v>
          </cell>
        </row>
        <row r="3901">
          <cell r="D3901" t="str">
            <v>AIPL/BR/-5089-/1718</v>
          </cell>
          <cell r="E3901">
            <v>43160</v>
          </cell>
          <cell r="G3901">
            <v>49652</v>
          </cell>
        </row>
        <row r="3902">
          <cell r="D3902" t="str">
            <v>B/S/2629/1718</v>
          </cell>
          <cell r="E3902">
            <v>43160</v>
          </cell>
          <cell r="F3902">
            <v>58589.36</v>
          </cell>
          <cell r="H3902" t="str">
            <v>Sales</v>
          </cell>
        </row>
        <row r="3903">
          <cell r="D3903" t="str">
            <v>M/SR/188/1718</v>
          </cell>
          <cell r="E3903">
            <v>43174</v>
          </cell>
          <cell r="F3903">
            <v>8850</v>
          </cell>
          <cell r="H3903" t="str">
            <v>Service</v>
          </cell>
        </row>
        <row r="3904">
          <cell r="D3904" t="str">
            <v>M/SR/192/1718</v>
          </cell>
          <cell r="E3904">
            <v>43174</v>
          </cell>
          <cell r="F3904">
            <v>17700</v>
          </cell>
          <cell r="H3904" t="str">
            <v>Service</v>
          </cell>
        </row>
        <row r="3905">
          <cell r="D3905" t="str">
            <v>M/SR/217/1718</v>
          </cell>
          <cell r="E3905">
            <v>43187</v>
          </cell>
          <cell r="F3905">
            <v>10266</v>
          </cell>
          <cell r="H3905" t="str">
            <v>Service</v>
          </cell>
        </row>
        <row r="3906">
          <cell r="D3906" t="str">
            <v>M/SR/222/1718</v>
          </cell>
          <cell r="E3906">
            <v>43190</v>
          </cell>
          <cell r="F3906">
            <v>8850</v>
          </cell>
          <cell r="H3906" t="str">
            <v>Service</v>
          </cell>
        </row>
        <row r="3907">
          <cell r="D3907" t="str">
            <v>M/SR/13/1819</v>
          </cell>
          <cell r="E3907">
            <v>43220</v>
          </cell>
          <cell r="F3907">
            <v>8850</v>
          </cell>
          <cell r="H3907" t="str">
            <v>Service</v>
          </cell>
        </row>
        <row r="3908">
          <cell r="D3908" t="str">
            <v>M/SR/19/1819</v>
          </cell>
          <cell r="E3908">
            <v>43220</v>
          </cell>
          <cell r="F3908">
            <v>8850</v>
          </cell>
          <cell r="H3908" t="str">
            <v>Service</v>
          </cell>
        </row>
        <row r="3909">
          <cell r="D3909" t="str">
            <v>B/BR/-837-/1819</v>
          </cell>
          <cell r="E3909">
            <v>43242</v>
          </cell>
          <cell r="G3909">
            <v>36270</v>
          </cell>
        </row>
        <row r="3910">
          <cell r="D3910" t="str">
            <v>B/S/757/1819</v>
          </cell>
          <cell r="E3910">
            <v>43262</v>
          </cell>
          <cell r="F3910">
            <v>40339.480000000003</v>
          </cell>
          <cell r="H3910" t="str">
            <v>Sales</v>
          </cell>
        </row>
        <row r="3911">
          <cell r="D3911" t="str">
            <v>B/BR/-1286-/1819</v>
          </cell>
          <cell r="E3911">
            <v>43269</v>
          </cell>
          <cell r="G3911">
            <v>3540</v>
          </cell>
        </row>
        <row r="3912">
          <cell r="D3912" t="str">
            <v>M/SR/58/1819</v>
          </cell>
          <cell r="E3912">
            <v>43298</v>
          </cell>
          <cell r="F3912">
            <v>10620</v>
          </cell>
          <cell r="H3912" t="str">
            <v>Service</v>
          </cell>
        </row>
        <row r="3913">
          <cell r="D3913" t="str">
            <v>B/S/Mach/13/1718</v>
          </cell>
          <cell r="E3913">
            <v>43059</v>
          </cell>
          <cell r="F3913">
            <v>303310.8</v>
          </cell>
          <cell r="H3913" t="str">
            <v>Machine</v>
          </cell>
        </row>
        <row r="3914">
          <cell r="D3914" t="str">
            <v>B/BR/-1553-/1819</v>
          </cell>
          <cell r="E3914">
            <v>43285</v>
          </cell>
          <cell r="G3914">
            <v>66.319999999999993</v>
          </cell>
        </row>
        <row r="3915">
          <cell r="D3915" t="str">
            <v>B/S/1690/1819</v>
          </cell>
          <cell r="E3915">
            <v>43342</v>
          </cell>
          <cell r="F3915">
            <v>1699.2</v>
          </cell>
          <cell r="H3915" t="str">
            <v>Sales</v>
          </cell>
        </row>
        <row r="3916">
          <cell r="D3916" t="str">
            <v>B/BR/-2993-/1819</v>
          </cell>
          <cell r="E3916">
            <v>43371</v>
          </cell>
          <cell r="G3916">
            <v>1633</v>
          </cell>
        </row>
        <row r="3917">
          <cell r="D3917" t="str">
            <v>F/SR/266/1718</v>
          </cell>
          <cell r="E3917">
            <v>43062</v>
          </cell>
          <cell r="F3917">
            <v>800</v>
          </cell>
          <cell r="H3917" t="str">
            <v>Service</v>
          </cell>
        </row>
        <row r="3918">
          <cell r="D3918" t="str">
            <v>F/SR/296/1718</v>
          </cell>
          <cell r="E3918">
            <v>43063</v>
          </cell>
          <cell r="F3918">
            <v>8850</v>
          </cell>
          <cell r="H3918" t="str">
            <v>Service</v>
          </cell>
        </row>
        <row r="3919">
          <cell r="D3919" t="str">
            <v>AIPL/BR/-4127-/1718</v>
          </cell>
          <cell r="E3919">
            <v>43105</v>
          </cell>
          <cell r="G3919">
            <v>2150</v>
          </cell>
        </row>
        <row r="3920">
          <cell r="D3920" t="str">
            <v>F/SR/200/1819</v>
          </cell>
          <cell r="E3920">
            <v>43284</v>
          </cell>
          <cell r="F3920">
            <v>3540</v>
          </cell>
          <cell r="H3920" t="str">
            <v>Service</v>
          </cell>
        </row>
        <row r="3921">
          <cell r="D3921" t="str">
            <v>F/SR/194/1819</v>
          </cell>
          <cell r="E3921">
            <v>43284</v>
          </cell>
          <cell r="F3921">
            <v>14160</v>
          </cell>
          <cell r="H3921" t="str">
            <v>Service</v>
          </cell>
        </row>
        <row r="3922">
          <cell r="D3922" t="str">
            <v>AIPL/DN/-57-/1718</v>
          </cell>
          <cell r="E3922">
            <v>43175</v>
          </cell>
          <cell r="F3922">
            <v>112277</v>
          </cell>
          <cell r="H3922" t="str">
            <v>Debit Note</v>
          </cell>
        </row>
        <row r="3923">
          <cell r="D3923" t="str">
            <v>AIPL/BR/-3559-/1718</v>
          </cell>
          <cell r="E3923">
            <v>43068</v>
          </cell>
          <cell r="G3923">
            <v>100000</v>
          </cell>
        </row>
        <row r="3924">
          <cell r="D3924" t="str">
            <v>B/BR/-2839-/1819</v>
          </cell>
          <cell r="E3924">
            <v>43363</v>
          </cell>
          <cell r="G3924">
            <v>148448</v>
          </cell>
        </row>
        <row r="3925">
          <cell r="D3925" t="str">
            <v>B/S/Mach/130/1819</v>
          </cell>
          <cell r="E3925">
            <v>43372</v>
          </cell>
          <cell r="F3925">
            <v>19276920.5</v>
          </cell>
          <cell r="H3925" t="str">
            <v>Machine</v>
          </cell>
        </row>
        <row r="3926">
          <cell r="D3926" t="str">
            <v>CH/SR/119/1718</v>
          </cell>
          <cell r="E3926">
            <v>43082</v>
          </cell>
          <cell r="F3926">
            <v>124.74</v>
          </cell>
          <cell r="H3926" t="str">
            <v>Service</v>
          </cell>
        </row>
        <row r="3927">
          <cell r="D3927" t="str">
            <v>CH/SR/229/1718</v>
          </cell>
          <cell r="E3927">
            <v>43158</v>
          </cell>
          <cell r="F3927">
            <v>819.12</v>
          </cell>
          <cell r="H3927" t="str">
            <v>Service</v>
          </cell>
        </row>
        <row r="3928">
          <cell r="D3928" t="str">
            <v>B/S/1571/1718</v>
          </cell>
          <cell r="E3928">
            <v>43068</v>
          </cell>
          <cell r="F3928">
            <v>18862.080000000002</v>
          </cell>
          <cell r="H3928" t="str">
            <v>Sales</v>
          </cell>
        </row>
        <row r="3929">
          <cell r="D3929" t="str">
            <v>AIPL/BR/-4735-/1718</v>
          </cell>
          <cell r="E3929">
            <v>43143</v>
          </cell>
          <cell r="G3929">
            <v>6762</v>
          </cell>
        </row>
        <row r="3930">
          <cell r="D3930" t="str">
            <v>F/SR/242/1819</v>
          </cell>
          <cell r="E3930">
            <v>43312</v>
          </cell>
          <cell r="F3930">
            <v>12390</v>
          </cell>
          <cell r="H3930" t="str">
            <v>Service</v>
          </cell>
        </row>
        <row r="3931">
          <cell r="D3931" t="str">
            <v>F/SR/259/1819</v>
          </cell>
          <cell r="E3931">
            <v>43322</v>
          </cell>
          <cell r="F3931">
            <v>74340</v>
          </cell>
          <cell r="H3931" t="str">
            <v>Service</v>
          </cell>
        </row>
        <row r="3932">
          <cell r="D3932" t="str">
            <v>AIPL/JV/-3260-/1718</v>
          </cell>
          <cell r="E3932">
            <v>43133</v>
          </cell>
          <cell r="F3932">
            <v>25721</v>
          </cell>
        </row>
        <row r="3933">
          <cell r="D3933" t="str">
            <v>B/S/Mach/50/1718</v>
          </cell>
          <cell r="E3933">
            <v>43150</v>
          </cell>
          <cell r="F3933">
            <v>5388617.4400000004</v>
          </cell>
          <cell r="H3933" t="str">
            <v>Machine</v>
          </cell>
        </row>
        <row r="3934">
          <cell r="D3934" t="str">
            <v>B/S/1738/1819</v>
          </cell>
          <cell r="E3934">
            <v>43347</v>
          </cell>
          <cell r="F3934">
            <v>132415.82999999999</v>
          </cell>
          <cell r="H3934" t="str">
            <v>Sales</v>
          </cell>
        </row>
        <row r="3935">
          <cell r="D3935" t="str">
            <v>B/BR/-2601-/1819</v>
          </cell>
          <cell r="E3935">
            <v>43348</v>
          </cell>
          <cell r="G3935">
            <v>75000</v>
          </cell>
        </row>
        <row r="3936">
          <cell r="D3936" t="str">
            <v>B/SR/339/1819</v>
          </cell>
          <cell r="E3936">
            <v>43349</v>
          </cell>
          <cell r="F3936">
            <v>3540</v>
          </cell>
          <cell r="H3936" t="str">
            <v>Service</v>
          </cell>
        </row>
        <row r="3937">
          <cell r="D3937" t="str">
            <v>P/SR/120/1718</v>
          </cell>
          <cell r="E3937">
            <v>43140</v>
          </cell>
          <cell r="F3937">
            <v>8850</v>
          </cell>
          <cell r="H3937" t="str">
            <v>Service</v>
          </cell>
        </row>
        <row r="3938">
          <cell r="D3938" t="str">
            <v>P/SR/195/1718</v>
          </cell>
          <cell r="E3938">
            <v>43185</v>
          </cell>
          <cell r="F3938">
            <v>2205</v>
          </cell>
          <cell r="H3938" t="str">
            <v>Service</v>
          </cell>
        </row>
        <row r="3939">
          <cell r="D3939" t="str">
            <v>B/S/97/1819</v>
          </cell>
          <cell r="E3939">
            <v>43200</v>
          </cell>
          <cell r="F3939">
            <v>1790.68</v>
          </cell>
          <cell r="H3939" t="str">
            <v>Sales</v>
          </cell>
        </row>
        <row r="3940">
          <cell r="D3940" t="str">
            <v>P/SR/14/1819</v>
          </cell>
          <cell r="E3940">
            <v>43210</v>
          </cell>
          <cell r="F3940">
            <v>25960</v>
          </cell>
          <cell r="H3940" t="str">
            <v>Service</v>
          </cell>
        </row>
        <row r="3941">
          <cell r="D3941" t="str">
            <v>B/BR/-2034-/1819</v>
          </cell>
          <cell r="E3941">
            <v>43313</v>
          </cell>
          <cell r="G3941">
            <v>1441</v>
          </cell>
        </row>
        <row r="3942">
          <cell r="D3942" t="str">
            <v>F/SR/135/1819</v>
          </cell>
          <cell r="E3942">
            <v>43271</v>
          </cell>
          <cell r="F3942">
            <v>10620</v>
          </cell>
          <cell r="H3942" t="str">
            <v>Service</v>
          </cell>
        </row>
        <row r="3943">
          <cell r="D3943" t="str">
            <v>AIPL/BR/-3847-/1718</v>
          </cell>
          <cell r="E3943">
            <v>43089</v>
          </cell>
          <cell r="G3943">
            <v>13866</v>
          </cell>
        </row>
        <row r="3944">
          <cell r="D3944" t="str">
            <v>AIPL/BR/-4031-/1718</v>
          </cell>
          <cell r="E3944">
            <v>43099</v>
          </cell>
          <cell r="G3944">
            <v>10500</v>
          </cell>
        </row>
        <row r="3945">
          <cell r="D3945" t="str">
            <v>AIPL/BR/-4257-/1718</v>
          </cell>
          <cell r="E3945">
            <v>43115</v>
          </cell>
          <cell r="G3945">
            <v>217.4</v>
          </cell>
        </row>
        <row r="3946">
          <cell r="D3946" t="str">
            <v>B/BR/-438-/1819</v>
          </cell>
          <cell r="E3946">
            <v>43215</v>
          </cell>
          <cell r="G3946">
            <v>43596</v>
          </cell>
        </row>
        <row r="3947">
          <cell r="D3947" t="str">
            <v>F/SR/365/1718</v>
          </cell>
          <cell r="E3947">
            <v>43090</v>
          </cell>
          <cell r="F3947">
            <v>10620</v>
          </cell>
          <cell r="H3947" t="str">
            <v>Service</v>
          </cell>
        </row>
        <row r="3948">
          <cell r="D3948" t="str">
            <v>B/BR/-2408-/1819</v>
          </cell>
          <cell r="E3948">
            <v>43336</v>
          </cell>
          <cell r="G3948">
            <v>120000</v>
          </cell>
        </row>
        <row r="3949">
          <cell r="D3949" t="str">
            <v>B/BR/-2932-/1819</v>
          </cell>
          <cell r="E3949">
            <v>43369</v>
          </cell>
          <cell r="G3949">
            <v>628</v>
          </cell>
        </row>
        <row r="3950">
          <cell r="D3950" t="str">
            <v>B/S/Mach/35/1718</v>
          </cell>
          <cell r="E3950">
            <v>43110</v>
          </cell>
          <cell r="F3950">
            <v>28000000.140000001</v>
          </cell>
          <cell r="H3950" t="str">
            <v>Machine</v>
          </cell>
        </row>
        <row r="3951">
          <cell r="D3951" t="str">
            <v>B/SR/159/1819</v>
          </cell>
          <cell r="E3951">
            <v>43255</v>
          </cell>
          <cell r="F3951">
            <v>10620</v>
          </cell>
          <cell r="H3951" t="str">
            <v>Service</v>
          </cell>
        </row>
        <row r="3952">
          <cell r="D3952" t="str">
            <v>B/BR/-2633-/1819</v>
          </cell>
          <cell r="E3952">
            <v>43350</v>
          </cell>
          <cell r="G3952">
            <v>894199</v>
          </cell>
        </row>
        <row r="3953">
          <cell r="D3953" t="str">
            <v>M/SR/141/1718</v>
          </cell>
          <cell r="E3953">
            <v>43125</v>
          </cell>
          <cell r="F3953">
            <v>4500</v>
          </cell>
          <cell r="H3953" t="str">
            <v>Service</v>
          </cell>
        </row>
        <row r="3954">
          <cell r="D3954" t="str">
            <v>M/SR/146/1718</v>
          </cell>
          <cell r="E3954">
            <v>43125</v>
          </cell>
          <cell r="F3954">
            <v>6195</v>
          </cell>
          <cell r="H3954" t="str">
            <v>Service</v>
          </cell>
        </row>
        <row r="3955">
          <cell r="D3955" t="str">
            <v>M/SR/157/1718</v>
          </cell>
          <cell r="E3955">
            <v>43125</v>
          </cell>
          <cell r="F3955">
            <v>5310</v>
          </cell>
          <cell r="H3955" t="str">
            <v>Service</v>
          </cell>
        </row>
        <row r="3956">
          <cell r="D3956" t="str">
            <v>M/SR/28/1819</v>
          </cell>
          <cell r="E3956">
            <v>43248</v>
          </cell>
          <cell r="F3956">
            <v>8850</v>
          </cell>
          <cell r="H3956" t="str">
            <v>Service</v>
          </cell>
        </row>
        <row r="3957">
          <cell r="D3957" t="str">
            <v>M/SR/158/1718</v>
          </cell>
          <cell r="E3957">
            <v>43125</v>
          </cell>
          <cell r="F3957">
            <v>29500</v>
          </cell>
          <cell r="H3957" t="str">
            <v>Service</v>
          </cell>
        </row>
        <row r="3958">
          <cell r="D3958" t="str">
            <v>V/SR/185/1718</v>
          </cell>
          <cell r="E3958">
            <v>43168</v>
          </cell>
          <cell r="F3958">
            <v>3540</v>
          </cell>
          <cell r="H3958" t="str">
            <v>Service</v>
          </cell>
        </row>
        <row r="3959">
          <cell r="D3959" t="str">
            <v>V/SR/203/1718</v>
          </cell>
          <cell r="E3959">
            <v>43185</v>
          </cell>
          <cell r="F3959">
            <v>3540</v>
          </cell>
          <cell r="H3959" t="str">
            <v>Service</v>
          </cell>
        </row>
        <row r="3960">
          <cell r="D3960" t="str">
            <v>B/DN/-10-/1819</v>
          </cell>
          <cell r="E3960">
            <v>43264</v>
          </cell>
          <cell r="F3960">
            <v>17700</v>
          </cell>
          <cell r="H3960" t="str">
            <v>Debit Note</v>
          </cell>
        </row>
        <row r="3961">
          <cell r="D3961" t="str">
            <v>AIPL/BR/-4410-/1718</v>
          </cell>
          <cell r="E3961">
            <v>43124</v>
          </cell>
          <cell r="G3961">
            <v>5900</v>
          </cell>
        </row>
        <row r="3962">
          <cell r="D3962" t="str">
            <v>F/SR/293/1819</v>
          </cell>
          <cell r="E3962">
            <v>43336</v>
          </cell>
          <cell r="F3962">
            <v>3540</v>
          </cell>
          <cell r="H3962" t="str">
            <v>Service</v>
          </cell>
        </row>
        <row r="3963">
          <cell r="D3963" t="str">
            <v>F/SR/408/1819</v>
          </cell>
          <cell r="E3963">
            <v>43368</v>
          </cell>
          <cell r="F3963">
            <v>3540</v>
          </cell>
          <cell r="H3963" t="str">
            <v>Service</v>
          </cell>
        </row>
        <row r="3964">
          <cell r="D3964" t="str">
            <v>F/SR/404/1819</v>
          </cell>
          <cell r="E3964">
            <v>43368</v>
          </cell>
          <cell r="F3964">
            <v>5310</v>
          </cell>
          <cell r="H3964" t="str">
            <v>Service</v>
          </cell>
        </row>
        <row r="3965">
          <cell r="D3965" t="str">
            <v>B/BR/-182-/1819</v>
          </cell>
          <cell r="E3965">
            <v>43201</v>
          </cell>
          <cell r="G3965">
            <v>1000</v>
          </cell>
        </row>
        <row r="3966">
          <cell r="D3966" t="str">
            <v>AIPL/BR/-5520-/1718</v>
          </cell>
          <cell r="E3966">
            <v>43186</v>
          </cell>
          <cell r="G3966">
            <v>101598</v>
          </cell>
        </row>
        <row r="3967">
          <cell r="D3967" t="str">
            <v>B/S/33/1819</v>
          </cell>
          <cell r="E3967">
            <v>43196</v>
          </cell>
          <cell r="F3967">
            <v>101598</v>
          </cell>
          <cell r="H3967" t="str">
            <v>Sales</v>
          </cell>
        </row>
        <row r="3968">
          <cell r="D3968" t="str">
            <v>P/SR/119/1718</v>
          </cell>
          <cell r="E3968">
            <v>43140</v>
          </cell>
          <cell r="F3968">
            <v>3540</v>
          </cell>
          <cell r="H3968" t="str">
            <v>Service</v>
          </cell>
        </row>
        <row r="3969">
          <cell r="D3969" t="str">
            <v>P/SR/136/1718</v>
          </cell>
          <cell r="E3969">
            <v>43144</v>
          </cell>
          <cell r="F3969">
            <v>7080</v>
          </cell>
          <cell r="H3969" t="str">
            <v>Service</v>
          </cell>
        </row>
        <row r="3970">
          <cell r="D3970" t="str">
            <v>P/SR/137/1718</v>
          </cell>
          <cell r="E3970">
            <v>43144</v>
          </cell>
          <cell r="F3970">
            <v>3540</v>
          </cell>
          <cell r="H3970" t="str">
            <v>Service</v>
          </cell>
        </row>
        <row r="3971">
          <cell r="D3971" t="str">
            <v>B/S/Mach/55/1718</v>
          </cell>
          <cell r="E3971">
            <v>43152</v>
          </cell>
          <cell r="F3971">
            <v>27705000.140000001</v>
          </cell>
          <cell r="H3971" t="str">
            <v>Machine</v>
          </cell>
        </row>
        <row r="3972">
          <cell r="D3972" t="str">
            <v>B/S/2611/1718</v>
          </cell>
          <cell r="E3972">
            <v>43158</v>
          </cell>
          <cell r="F3972">
            <v>78749.66</v>
          </cell>
          <cell r="H3972" t="str">
            <v>Sales</v>
          </cell>
        </row>
        <row r="3973">
          <cell r="D3973" t="str">
            <v>AIPL/BR/-5078-/1718</v>
          </cell>
          <cell r="E3973">
            <v>43160</v>
          </cell>
          <cell r="G3973">
            <v>76873</v>
          </cell>
        </row>
        <row r="3974">
          <cell r="D3974" t="str">
            <v>B/S/Mach/70/1718</v>
          </cell>
          <cell r="E3974">
            <v>43165</v>
          </cell>
          <cell r="F3974">
            <v>295000</v>
          </cell>
          <cell r="H3974" t="str">
            <v>Machine</v>
          </cell>
        </row>
        <row r="3975">
          <cell r="D3975" t="str">
            <v>B/SR/203/1819</v>
          </cell>
          <cell r="E3975">
            <v>43272</v>
          </cell>
          <cell r="F3975">
            <v>47200</v>
          </cell>
          <cell r="H3975" t="str">
            <v>Service</v>
          </cell>
        </row>
        <row r="3976">
          <cell r="D3976" t="str">
            <v>AIPL/BR/-5149-/1718</v>
          </cell>
          <cell r="E3976">
            <v>43164</v>
          </cell>
          <cell r="G3976">
            <v>50</v>
          </cell>
        </row>
        <row r="3977">
          <cell r="D3977" t="str">
            <v>B/BR/-2098-/1819</v>
          </cell>
          <cell r="E3977">
            <v>43318</v>
          </cell>
          <cell r="G3977">
            <v>29534.21</v>
          </cell>
        </row>
        <row r="3978">
          <cell r="D3978" t="str">
            <v>AIPL/BR/-5017-/1718</v>
          </cell>
          <cell r="E3978">
            <v>43158</v>
          </cell>
          <cell r="G3978">
            <v>339272</v>
          </cell>
        </row>
        <row r="3979">
          <cell r="D3979" t="str">
            <v>B/S/303/1819</v>
          </cell>
          <cell r="E3979">
            <v>43220</v>
          </cell>
          <cell r="F3979">
            <v>19016.88</v>
          </cell>
          <cell r="H3979" t="str">
            <v>Sales</v>
          </cell>
        </row>
        <row r="3980">
          <cell r="D3980" t="str">
            <v>B/S/1222/1819</v>
          </cell>
          <cell r="E3980">
            <v>43298</v>
          </cell>
          <cell r="F3980">
            <v>110453.9</v>
          </cell>
          <cell r="H3980" t="str">
            <v>Sales</v>
          </cell>
        </row>
        <row r="3981">
          <cell r="D3981" t="str">
            <v>B/S/1224/1819</v>
          </cell>
          <cell r="E3981">
            <v>43298</v>
          </cell>
          <cell r="F3981">
            <v>254524.82</v>
          </cell>
          <cell r="H3981" t="str">
            <v>Sales</v>
          </cell>
        </row>
        <row r="3982">
          <cell r="D3982" t="str">
            <v>B/S/1323/1819</v>
          </cell>
          <cell r="E3982">
            <v>43309</v>
          </cell>
          <cell r="F3982">
            <v>16482.240000000002</v>
          </cell>
          <cell r="H3982" t="str">
            <v>Sales</v>
          </cell>
        </row>
        <row r="3983">
          <cell r="D3983" t="str">
            <v>B/S/1324/1819</v>
          </cell>
          <cell r="E3983">
            <v>43309</v>
          </cell>
          <cell r="F3983">
            <v>31694.799999999999</v>
          </cell>
          <cell r="H3983" t="str">
            <v>Sales</v>
          </cell>
        </row>
        <row r="3984">
          <cell r="D3984" t="str">
            <v>CH/SR/191/1819</v>
          </cell>
          <cell r="E3984">
            <v>43336</v>
          </cell>
          <cell r="F3984">
            <v>5310</v>
          </cell>
          <cell r="H3984" t="str">
            <v>Service</v>
          </cell>
        </row>
        <row r="3985">
          <cell r="D3985" t="str">
            <v>B/S/1761/1819</v>
          </cell>
          <cell r="E3985">
            <v>43348</v>
          </cell>
          <cell r="F3985">
            <v>94128.6</v>
          </cell>
          <cell r="H3985" t="str">
            <v>Sales</v>
          </cell>
        </row>
        <row r="3986">
          <cell r="D3986" t="str">
            <v>B/S/1843/1819</v>
          </cell>
          <cell r="E3986">
            <v>43354</v>
          </cell>
          <cell r="F3986">
            <v>162123.85</v>
          </cell>
          <cell r="H3986" t="str">
            <v>Sales</v>
          </cell>
        </row>
        <row r="3987">
          <cell r="D3987" t="str">
            <v>B/S/1867/1819</v>
          </cell>
          <cell r="E3987">
            <v>43354</v>
          </cell>
          <cell r="F3987">
            <v>74827.45</v>
          </cell>
          <cell r="H3987" t="str">
            <v>Sales</v>
          </cell>
        </row>
        <row r="3988">
          <cell r="D3988" t="str">
            <v>B/S/1868/1819</v>
          </cell>
          <cell r="E3988">
            <v>43354</v>
          </cell>
          <cell r="F3988">
            <v>230007.96</v>
          </cell>
          <cell r="H3988" t="str">
            <v>Sales</v>
          </cell>
        </row>
        <row r="3989">
          <cell r="D3989" t="str">
            <v>B/S/1863/1819</v>
          </cell>
          <cell r="E3989">
            <v>43354</v>
          </cell>
          <cell r="F3989">
            <v>208085.62</v>
          </cell>
          <cell r="H3989" t="str">
            <v>Sales</v>
          </cell>
        </row>
        <row r="3990">
          <cell r="D3990" t="str">
            <v>B/S/1864/1819</v>
          </cell>
          <cell r="E3990">
            <v>43354</v>
          </cell>
          <cell r="F3990">
            <v>79537.97</v>
          </cell>
          <cell r="H3990" t="str">
            <v>Sales</v>
          </cell>
        </row>
        <row r="3991">
          <cell r="D3991" t="str">
            <v>B/BR/-1363-/1819</v>
          </cell>
          <cell r="E3991">
            <v>43273</v>
          </cell>
          <cell r="G3991">
            <v>2500</v>
          </cell>
        </row>
        <row r="3992">
          <cell r="D3992" t="str">
            <v>B/S/Mach/57/1819</v>
          </cell>
          <cell r="E3992">
            <v>43286</v>
          </cell>
          <cell r="F3992">
            <v>954050</v>
          </cell>
          <cell r="H3992" t="str">
            <v>Machine</v>
          </cell>
        </row>
        <row r="3993">
          <cell r="D3993" t="str">
            <v>B/S/Mach/70/1819</v>
          </cell>
          <cell r="E3993">
            <v>43307</v>
          </cell>
          <cell r="F3993">
            <v>18172</v>
          </cell>
          <cell r="H3993" t="str">
            <v>Machine</v>
          </cell>
        </row>
        <row r="3994">
          <cell r="D3994" t="str">
            <v>AIPL/BR/-5257-/1718</v>
          </cell>
          <cell r="E3994">
            <v>43168</v>
          </cell>
          <cell r="G3994">
            <v>1125000</v>
          </cell>
        </row>
        <row r="3995">
          <cell r="D3995" t="str">
            <v>B/BR/-1511-/1819</v>
          </cell>
          <cell r="E3995">
            <v>43281</v>
          </cell>
          <cell r="G3995">
            <v>382078.11</v>
          </cell>
        </row>
        <row r="3996">
          <cell r="D3996" t="str">
            <v>B/S/Mach/92/1819</v>
          </cell>
          <cell r="E3996">
            <v>43335</v>
          </cell>
          <cell r="F3996">
            <v>43306000</v>
          </cell>
          <cell r="H3996" t="str">
            <v>Machine</v>
          </cell>
        </row>
        <row r="3997">
          <cell r="D3997" t="str">
            <v>B/SR/311/1819</v>
          </cell>
          <cell r="E3997">
            <v>43333</v>
          </cell>
          <cell r="F3997">
            <v>5310</v>
          </cell>
          <cell r="H3997" t="str">
            <v>Service</v>
          </cell>
        </row>
        <row r="3998">
          <cell r="D3998" t="str">
            <v>B/SR/335/1819</v>
          </cell>
          <cell r="E3998">
            <v>43347</v>
          </cell>
          <cell r="F3998">
            <v>15340</v>
          </cell>
          <cell r="H3998" t="str">
            <v>Service</v>
          </cell>
        </row>
        <row r="3999">
          <cell r="D3999" t="str">
            <v>AIPL/JV/-4690-/1718</v>
          </cell>
          <cell r="E3999">
            <v>43190</v>
          </cell>
          <cell r="G3999">
            <v>100000</v>
          </cell>
        </row>
        <row r="4000">
          <cell r="D4000" t="str">
            <v>B/BR/-720-/1819</v>
          </cell>
          <cell r="E4000">
            <v>43235</v>
          </cell>
          <cell r="G4000">
            <v>6291.47</v>
          </cell>
        </row>
        <row r="4001">
          <cell r="D4001" t="str">
            <v>B/S/Mach/66/1819</v>
          </cell>
          <cell r="E4001">
            <v>43298</v>
          </cell>
          <cell r="F4001">
            <v>18850500</v>
          </cell>
          <cell r="H4001" t="str">
            <v>Machine</v>
          </cell>
        </row>
        <row r="4002">
          <cell r="D4002" t="str">
            <v>B/BR/-2677-/1819</v>
          </cell>
          <cell r="E4002">
            <v>43353</v>
          </cell>
          <cell r="G4002">
            <v>9085</v>
          </cell>
        </row>
        <row r="4003">
          <cell r="D4003" t="str">
            <v>B/S/Mach/116/1819</v>
          </cell>
          <cell r="E4003">
            <v>43362</v>
          </cell>
          <cell r="F4003">
            <v>25000000</v>
          </cell>
          <cell r="H4003" t="str">
            <v>Machine</v>
          </cell>
        </row>
        <row r="4004">
          <cell r="D4004" t="str">
            <v>H/SR/131/1718</v>
          </cell>
          <cell r="E4004">
            <v>43174</v>
          </cell>
          <cell r="F4004">
            <v>14160</v>
          </cell>
          <cell r="H4004" t="str">
            <v>Service</v>
          </cell>
        </row>
        <row r="4005">
          <cell r="D4005" t="str">
            <v>H/SR/47/1819</v>
          </cell>
          <cell r="E4005">
            <v>43271</v>
          </cell>
          <cell r="F4005">
            <v>36816</v>
          </cell>
          <cell r="H4005" t="str">
            <v>Service</v>
          </cell>
        </row>
        <row r="4006">
          <cell r="D4006" t="str">
            <v>H/SR/68/1819</v>
          </cell>
          <cell r="E4006">
            <v>43300</v>
          </cell>
          <cell r="F4006">
            <v>14160</v>
          </cell>
          <cell r="H4006" t="str">
            <v>Service</v>
          </cell>
        </row>
        <row r="4007">
          <cell r="D4007" t="str">
            <v>B/S/Mach/58/1819</v>
          </cell>
          <cell r="E4007">
            <v>43290</v>
          </cell>
          <cell r="F4007">
            <v>13230000</v>
          </cell>
          <cell r="H4007" t="str">
            <v>Machine</v>
          </cell>
        </row>
        <row r="4008">
          <cell r="D4008" t="str">
            <v>B/JV/-1247-/1819</v>
          </cell>
          <cell r="E4008">
            <v>43191</v>
          </cell>
          <cell r="F4008">
            <v>50310.879999999997</v>
          </cell>
        </row>
        <row r="4009">
          <cell r="D4009" t="str">
            <v>B/S/Mach/50/1819</v>
          </cell>
          <cell r="E4009">
            <v>43276</v>
          </cell>
          <cell r="F4009">
            <v>1680000</v>
          </cell>
          <cell r="H4009" t="str">
            <v>Machine</v>
          </cell>
        </row>
        <row r="4010">
          <cell r="D4010" t="str">
            <v>B/SR/230/1819</v>
          </cell>
          <cell r="E4010">
            <v>43284</v>
          </cell>
          <cell r="F4010">
            <v>81420</v>
          </cell>
          <cell r="H4010" t="str">
            <v>Service</v>
          </cell>
        </row>
        <row r="4011">
          <cell r="D4011" t="str">
            <v>B/SR/301/1819</v>
          </cell>
          <cell r="E4011">
            <v>43328</v>
          </cell>
          <cell r="F4011">
            <v>10620</v>
          </cell>
          <cell r="H4011" t="str">
            <v>Service</v>
          </cell>
        </row>
        <row r="4012">
          <cell r="D4012" t="str">
            <v>B/BR/-2701-/1819</v>
          </cell>
          <cell r="E4012">
            <v>43354</v>
          </cell>
          <cell r="G4012">
            <v>151906</v>
          </cell>
        </row>
        <row r="4013">
          <cell r="D4013" t="str">
            <v>B/BR/-1538-/1819</v>
          </cell>
          <cell r="E4013">
            <v>43284</v>
          </cell>
          <cell r="G4013">
            <v>9767.5</v>
          </cell>
        </row>
        <row r="4014">
          <cell r="D4014" t="str">
            <v>F/SR/263/1819</v>
          </cell>
          <cell r="E4014">
            <v>43322</v>
          </cell>
          <cell r="F4014">
            <v>3540</v>
          </cell>
          <cell r="H4014" t="str">
            <v>Service</v>
          </cell>
        </row>
        <row r="4015">
          <cell r="D4015" t="str">
            <v>B/SR/174/1819</v>
          </cell>
          <cell r="E4015">
            <v>43264</v>
          </cell>
          <cell r="F4015">
            <v>3540</v>
          </cell>
          <cell r="H4015" t="str">
            <v>Service</v>
          </cell>
        </row>
        <row r="4016">
          <cell r="D4016" t="str">
            <v>P/SR/66/1819</v>
          </cell>
          <cell r="E4016">
            <v>43292</v>
          </cell>
          <cell r="F4016">
            <v>45670</v>
          </cell>
          <cell r="H4016" t="str">
            <v>Service</v>
          </cell>
        </row>
        <row r="4017">
          <cell r="D4017" t="str">
            <v>P/AMC/6/1819</v>
          </cell>
          <cell r="E4017">
            <v>43363</v>
          </cell>
          <cell r="F4017">
            <v>35400</v>
          </cell>
          <cell r="H4017" t="str">
            <v>Service</v>
          </cell>
        </row>
        <row r="4018">
          <cell r="D4018" t="str">
            <v>B/BR/-2817-/1819</v>
          </cell>
          <cell r="E4018">
            <v>43362</v>
          </cell>
          <cell r="G4018">
            <v>93190</v>
          </cell>
        </row>
        <row r="4019">
          <cell r="D4019" t="str">
            <v>B/BR/-2818-/1819</v>
          </cell>
          <cell r="E4019">
            <v>43362</v>
          </cell>
          <cell r="G4019">
            <v>12861</v>
          </cell>
        </row>
        <row r="4020">
          <cell r="D4020" t="str">
            <v>B/BR/-1308-/1819</v>
          </cell>
          <cell r="E4020">
            <v>43271</v>
          </cell>
          <cell r="G4020">
            <v>40000</v>
          </cell>
        </row>
        <row r="4021">
          <cell r="D4021" t="str">
            <v>B/S/Mach/55/1819</v>
          </cell>
          <cell r="E4021">
            <v>43285</v>
          </cell>
          <cell r="F4021">
            <v>18333334</v>
          </cell>
          <cell r="H4021" t="str">
            <v>Machine</v>
          </cell>
        </row>
        <row r="4022">
          <cell r="D4022" t="str">
            <v>B/S/544/1819</v>
          </cell>
          <cell r="E4022">
            <v>43246</v>
          </cell>
          <cell r="F4022">
            <v>740745</v>
          </cell>
          <cell r="H4022" t="str">
            <v>Sales</v>
          </cell>
        </row>
        <row r="4023">
          <cell r="D4023" t="str">
            <v>B/BR/-985-/1819</v>
          </cell>
          <cell r="E4023">
            <v>43251</v>
          </cell>
          <cell r="G4023">
            <v>35153</v>
          </cell>
        </row>
        <row r="4024">
          <cell r="D4024" t="str">
            <v>B/BR/-2191-/1819</v>
          </cell>
          <cell r="E4024">
            <v>43322</v>
          </cell>
          <cell r="G4024">
            <v>65377</v>
          </cell>
        </row>
        <row r="4025">
          <cell r="D4025" t="str">
            <v>B/BR/-2238-/1819</v>
          </cell>
          <cell r="E4025">
            <v>43326</v>
          </cell>
          <cell r="G4025">
            <v>7264</v>
          </cell>
        </row>
        <row r="4026">
          <cell r="D4026" t="str">
            <v>B/S/1574/1819</v>
          </cell>
          <cell r="E4026">
            <v>43333</v>
          </cell>
          <cell r="F4026">
            <v>5186.1000000000004</v>
          </cell>
          <cell r="H4026" t="str">
            <v>Sales</v>
          </cell>
        </row>
        <row r="4027">
          <cell r="D4027" t="str">
            <v>B/BR/-760-/1819</v>
          </cell>
          <cell r="E4027">
            <v>43238</v>
          </cell>
          <cell r="G4027">
            <v>500000</v>
          </cell>
        </row>
        <row r="4028">
          <cell r="D4028" t="str">
            <v>B/CR/-5-/1819</v>
          </cell>
          <cell r="E4028">
            <v>43238</v>
          </cell>
          <cell r="G4028">
            <v>500000</v>
          </cell>
        </row>
        <row r="4029">
          <cell r="D4029" t="str">
            <v>B/BR/-867-/1819</v>
          </cell>
          <cell r="E4029">
            <v>43244</v>
          </cell>
          <cell r="G4029">
            <v>500000</v>
          </cell>
        </row>
        <row r="4030">
          <cell r="D4030" t="str">
            <v>B/S/Mach/29/1819</v>
          </cell>
          <cell r="E4030">
            <v>43242</v>
          </cell>
          <cell r="F4030">
            <v>27000000.359999999</v>
          </cell>
          <cell r="H4030" t="str">
            <v>Machine</v>
          </cell>
        </row>
        <row r="4031">
          <cell r="D4031" t="str">
            <v>F/SR/141/1819</v>
          </cell>
          <cell r="E4031">
            <v>43271</v>
          </cell>
          <cell r="F4031">
            <v>3540</v>
          </cell>
          <cell r="H4031" t="str">
            <v>Service</v>
          </cell>
        </row>
        <row r="4032">
          <cell r="D4032" t="str">
            <v>F/SR/392/1819</v>
          </cell>
          <cell r="E4032">
            <v>43363</v>
          </cell>
          <cell r="F4032">
            <v>3540</v>
          </cell>
          <cell r="H4032" t="str">
            <v>Service</v>
          </cell>
        </row>
        <row r="4033">
          <cell r="D4033" t="str">
            <v>H/SR/71/1819</v>
          </cell>
          <cell r="E4033">
            <v>43307</v>
          </cell>
          <cell r="F4033">
            <v>3540</v>
          </cell>
          <cell r="H4033" t="str">
            <v>Service</v>
          </cell>
        </row>
        <row r="4034">
          <cell r="D4034" t="str">
            <v>B/S/1337/1819</v>
          </cell>
          <cell r="E4034">
            <v>43309</v>
          </cell>
          <cell r="F4034">
            <v>17784.38</v>
          </cell>
          <cell r="H4034" t="str">
            <v>Sales</v>
          </cell>
        </row>
        <row r="4035">
          <cell r="D4035" t="str">
            <v>B/S/589/1819</v>
          </cell>
          <cell r="E4035">
            <v>43248</v>
          </cell>
          <cell r="F4035">
            <v>1611.72</v>
          </cell>
          <cell r="H4035" t="str">
            <v>Sales</v>
          </cell>
        </row>
        <row r="4036">
          <cell r="D4036" t="str">
            <v>B/BR/-951-/1819</v>
          </cell>
          <cell r="E4036">
            <v>43249</v>
          </cell>
          <cell r="G4036">
            <v>60000</v>
          </cell>
        </row>
        <row r="4037">
          <cell r="D4037" t="str">
            <v>B/CN/-10-/1819</v>
          </cell>
          <cell r="E4037">
            <v>43259</v>
          </cell>
          <cell r="G4037">
            <v>1611.72</v>
          </cell>
        </row>
        <row r="4038">
          <cell r="D4038" t="str">
            <v>B/BR/-381-/1819</v>
          </cell>
          <cell r="E4038">
            <v>43211</v>
          </cell>
          <cell r="G4038">
            <v>1000000</v>
          </cell>
        </row>
        <row r="4039">
          <cell r="D4039" t="str">
            <v>B/BR/-446-/1819</v>
          </cell>
          <cell r="E4039">
            <v>43216</v>
          </cell>
          <cell r="G4039">
            <v>550000</v>
          </cell>
        </row>
        <row r="4040">
          <cell r="D4040" t="str">
            <v>B/BR/-2856-/1819</v>
          </cell>
          <cell r="E4040">
            <v>43364</v>
          </cell>
          <cell r="G4040">
            <v>950000</v>
          </cell>
        </row>
        <row r="4041">
          <cell r="D4041" t="str">
            <v>B/BR/-2935-/1819</v>
          </cell>
          <cell r="E4041">
            <v>43369</v>
          </cell>
          <cell r="G4041">
            <v>5500000</v>
          </cell>
        </row>
        <row r="4042">
          <cell r="D4042" t="str">
            <v>B/BR/-2738-/1819</v>
          </cell>
          <cell r="E4042">
            <v>43356</v>
          </cell>
          <cell r="G4042">
            <v>89208</v>
          </cell>
        </row>
        <row r="4043">
          <cell r="D4043" t="str">
            <v>CH/SR/80/1819</v>
          </cell>
          <cell r="E4043">
            <v>43265</v>
          </cell>
          <cell r="F4043">
            <v>7080</v>
          </cell>
          <cell r="H4043" t="str">
            <v>Service</v>
          </cell>
        </row>
        <row r="4044">
          <cell r="D4044" t="str">
            <v>CH/SR/81/1819</v>
          </cell>
          <cell r="E4044">
            <v>43265</v>
          </cell>
          <cell r="F4044">
            <v>10620</v>
          </cell>
          <cell r="H4044" t="str">
            <v>Service</v>
          </cell>
        </row>
        <row r="4045">
          <cell r="D4045" t="str">
            <v>CH/SR/96/1819</v>
          </cell>
          <cell r="E4045">
            <v>43272</v>
          </cell>
          <cell r="F4045">
            <v>7080</v>
          </cell>
          <cell r="H4045" t="str">
            <v>Service</v>
          </cell>
        </row>
        <row r="4046">
          <cell r="D4046" t="str">
            <v>CH/SR/174/1819</v>
          </cell>
          <cell r="E4046">
            <v>43321</v>
          </cell>
          <cell r="F4046">
            <v>5310</v>
          </cell>
          <cell r="H4046" t="str">
            <v>Service</v>
          </cell>
        </row>
        <row r="4047">
          <cell r="D4047" t="str">
            <v>B/BR/-2522-/1819</v>
          </cell>
          <cell r="E4047">
            <v>43343</v>
          </cell>
          <cell r="G4047">
            <v>7074</v>
          </cell>
        </row>
        <row r="4048">
          <cell r="D4048" t="str">
            <v>B/BR/-776-/1819</v>
          </cell>
          <cell r="E4048">
            <v>43238</v>
          </cell>
          <cell r="G4048">
            <v>1000000</v>
          </cell>
        </row>
        <row r="4049">
          <cell r="D4049" t="str">
            <v>B/BR/-1020-/1819</v>
          </cell>
          <cell r="E4049">
            <v>43253</v>
          </cell>
          <cell r="G4049">
            <v>327300</v>
          </cell>
        </row>
        <row r="4050">
          <cell r="D4050" t="str">
            <v>B/BR/-1583-/1819</v>
          </cell>
          <cell r="E4050">
            <v>43286</v>
          </cell>
          <cell r="G4050">
            <v>2500000</v>
          </cell>
        </row>
        <row r="4051">
          <cell r="D4051" t="str">
            <v>B/BR/-2898-/1819</v>
          </cell>
          <cell r="E4051">
            <v>43368</v>
          </cell>
          <cell r="G4051">
            <v>1000000</v>
          </cell>
        </row>
        <row r="4052">
          <cell r="D4052" t="str">
            <v>B/SR/175/1819</v>
          </cell>
          <cell r="E4052">
            <v>43264</v>
          </cell>
          <cell r="F4052">
            <v>3540</v>
          </cell>
          <cell r="H4052" t="str">
            <v>Service</v>
          </cell>
        </row>
        <row r="4053">
          <cell r="D4053" t="str">
            <v>B/BR/-1110-/1819</v>
          </cell>
          <cell r="E4053">
            <v>43258</v>
          </cell>
          <cell r="G4053">
            <v>500000</v>
          </cell>
        </row>
        <row r="4054">
          <cell r="D4054" t="str">
            <v>B/BR/-2831-/1819</v>
          </cell>
          <cell r="E4054">
            <v>43362</v>
          </cell>
          <cell r="G4054">
            <v>1056934</v>
          </cell>
        </row>
        <row r="4055">
          <cell r="D4055" t="str">
            <v>P/SR/77/1819</v>
          </cell>
          <cell r="E4055">
            <v>43322</v>
          </cell>
          <cell r="F4055">
            <v>23600</v>
          </cell>
          <cell r="H4055" t="str">
            <v>Service</v>
          </cell>
        </row>
        <row r="4056">
          <cell r="D4056" t="str">
            <v>B/CR/-13-/1819</v>
          </cell>
          <cell r="E4056">
            <v>43264</v>
          </cell>
          <cell r="G4056">
            <v>800000</v>
          </cell>
        </row>
        <row r="4057">
          <cell r="D4057" t="str">
            <v>B/BR/-2027-/1819</v>
          </cell>
          <cell r="E4057">
            <v>43313</v>
          </cell>
          <cell r="G4057">
            <v>1500000</v>
          </cell>
        </row>
        <row r="4058">
          <cell r="D4058" t="str">
            <v>F/SR/228/1819</v>
          </cell>
          <cell r="E4058">
            <v>43297</v>
          </cell>
          <cell r="F4058">
            <v>66359.66</v>
          </cell>
          <cell r="H4058" t="str">
            <v>Service</v>
          </cell>
        </row>
        <row r="4059">
          <cell r="D4059" t="str">
            <v>F/SR/388/1819</v>
          </cell>
          <cell r="E4059">
            <v>43363</v>
          </cell>
          <cell r="F4059">
            <v>32730.84</v>
          </cell>
          <cell r="H4059" t="str">
            <v>Service</v>
          </cell>
        </row>
        <row r="4060">
          <cell r="D4060" t="str">
            <v>B/BR/-2880-/1819</v>
          </cell>
          <cell r="E4060">
            <v>43367</v>
          </cell>
          <cell r="G4060">
            <v>43523</v>
          </cell>
        </row>
        <row r="4061">
          <cell r="D4061" t="str">
            <v>B/S/Mach/108/1819</v>
          </cell>
          <cell r="E4061">
            <v>43353</v>
          </cell>
          <cell r="F4061">
            <v>27040100</v>
          </cell>
          <cell r="H4061" t="str">
            <v>Machine</v>
          </cell>
        </row>
        <row r="4062">
          <cell r="D4062" t="str">
            <v>B/BR/-2871-/1819</v>
          </cell>
          <cell r="E4062">
            <v>43367</v>
          </cell>
          <cell r="G4062">
            <v>159975</v>
          </cell>
        </row>
        <row r="4063">
          <cell r="D4063" t="str">
            <v>B/S/2044/1819</v>
          </cell>
          <cell r="E4063">
            <v>43370</v>
          </cell>
          <cell r="F4063">
            <v>178327.5</v>
          </cell>
          <cell r="H4063" t="str">
            <v>Sales</v>
          </cell>
        </row>
        <row r="4064">
          <cell r="D4064" t="str">
            <v>B/BR/-2999-/1819</v>
          </cell>
          <cell r="E4064">
            <v>43371</v>
          </cell>
          <cell r="G4064">
            <v>2375155</v>
          </cell>
        </row>
        <row r="4065">
          <cell r="D4065" t="str">
            <v>B/S/Mach/67/1819</v>
          </cell>
          <cell r="E4065">
            <v>43298</v>
          </cell>
          <cell r="F4065">
            <v>1314508.2</v>
          </cell>
          <cell r="H4065" t="str">
            <v>Machine</v>
          </cell>
        </row>
        <row r="4066">
          <cell r="D4066" t="str">
            <v>B/S/Mach/69/1819</v>
          </cell>
          <cell r="E4066">
            <v>43306</v>
          </cell>
          <cell r="F4066">
            <v>376331.5</v>
          </cell>
          <cell r="H4066" t="str">
            <v>Machine</v>
          </cell>
        </row>
        <row r="4067">
          <cell r="D4067" t="str">
            <v>B/S/Mach/99/1819</v>
          </cell>
          <cell r="E4067">
            <v>43343</v>
          </cell>
          <cell r="F4067">
            <v>4462642</v>
          </cell>
          <cell r="H4067" t="str">
            <v>Machine</v>
          </cell>
        </row>
        <row r="4068">
          <cell r="D4068" t="str">
            <v>B/S/Mach/100/1819</v>
          </cell>
          <cell r="E4068">
            <v>43343</v>
          </cell>
          <cell r="F4068">
            <v>35484181.200000003</v>
          </cell>
          <cell r="H4068" t="str">
            <v>Machine</v>
          </cell>
        </row>
        <row r="4069">
          <cell r="D4069" t="str">
            <v>B/S/Mach/112/1819</v>
          </cell>
          <cell r="E4069">
            <v>43357</v>
          </cell>
          <cell r="F4069">
            <v>283436</v>
          </cell>
          <cell r="H4069" t="str">
            <v>Machine</v>
          </cell>
        </row>
        <row r="4070">
          <cell r="D4070" t="str">
            <v>B/S/Mach/110/1819</v>
          </cell>
          <cell r="E4070">
            <v>43357</v>
          </cell>
          <cell r="F4070">
            <v>826000</v>
          </cell>
          <cell r="H4070" t="str">
            <v>Machine</v>
          </cell>
        </row>
        <row r="4071">
          <cell r="D4071" t="str">
            <v>B/SR/239/1819</v>
          </cell>
          <cell r="E4071">
            <v>43285</v>
          </cell>
          <cell r="F4071">
            <v>7080</v>
          </cell>
          <cell r="H4071" t="str">
            <v>Service</v>
          </cell>
        </row>
        <row r="4072">
          <cell r="D4072" t="str">
            <v>B/S/1336/1819</v>
          </cell>
          <cell r="E4072">
            <v>43309</v>
          </cell>
          <cell r="F4072">
            <v>218285.84</v>
          </cell>
          <cell r="H4072" t="str">
            <v>Sales</v>
          </cell>
        </row>
        <row r="4073">
          <cell r="D4073" t="str">
            <v>B/PURO/223/1819</v>
          </cell>
          <cell r="E4073">
            <v>43336</v>
          </cell>
          <cell r="G4073">
            <v>218285.84</v>
          </cell>
        </row>
        <row r="4074">
          <cell r="D4074" t="str">
            <v>B/SR/327/1819</v>
          </cell>
          <cell r="E4074">
            <v>43346</v>
          </cell>
          <cell r="F4074">
            <v>14160</v>
          </cell>
          <cell r="H4074" t="str">
            <v>Service</v>
          </cell>
        </row>
        <row r="4075">
          <cell r="D4075" t="str">
            <v>B/SR/363/1819</v>
          </cell>
          <cell r="E4075">
            <v>43364</v>
          </cell>
          <cell r="F4075">
            <v>5310</v>
          </cell>
          <cell r="H4075" t="str">
            <v>Service</v>
          </cell>
        </row>
        <row r="4076">
          <cell r="D4076" t="str">
            <v>B/BR/-1428-/1819</v>
          </cell>
          <cell r="E4076">
            <v>43277</v>
          </cell>
          <cell r="G4076">
            <v>500000</v>
          </cell>
        </row>
        <row r="4077">
          <cell r="D4077" t="str">
            <v>B/S/Mach/73/1819</v>
          </cell>
          <cell r="E4077">
            <v>43311</v>
          </cell>
          <cell r="F4077">
            <v>28685800</v>
          </cell>
          <cell r="H4077" t="str">
            <v>Machine</v>
          </cell>
        </row>
        <row r="4078">
          <cell r="D4078" t="str">
            <v>B/BR/-2691-/1819</v>
          </cell>
          <cell r="E4078">
            <v>43353</v>
          </cell>
          <cell r="G4078">
            <v>103608</v>
          </cell>
        </row>
        <row r="4079">
          <cell r="D4079" t="str">
            <v>B/SR/358/1819</v>
          </cell>
          <cell r="E4079">
            <v>43364</v>
          </cell>
          <cell r="F4079">
            <v>5900</v>
          </cell>
          <cell r="H4079" t="str">
            <v>Service</v>
          </cell>
        </row>
        <row r="4080">
          <cell r="D4080" t="str">
            <v>B/S/Mach/86/1819</v>
          </cell>
          <cell r="E4080">
            <v>43329</v>
          </cell>
          <cell r="F4080">
            <v>400058.82</v>
          </cell>
          <cell r="H4080" t="str">
            <v>Machine</v>
          </cell>
        </row>
        <row r="4081">
          <cell r="D4081" t="str">
            <v>B/SR/208/1819</v>
          </cell>
          <cell r="E4081">
            <v>43284</v>
          </cell>
          <cell r="F4081">
            <v>3540</v>
          </cell>
          <cell r="H4081" t="str">
            <v>Service</v>
          </cell>
        </row>
        <row r="4082">
          <cell r="D4082" t="str">
            <v>B/BR/-2327-/1819</v>
          </cell>
          <cell r="E4082">
            <v>43332</v>
          </cell>
          <cell r="G4082">
            <v>2606</v>
          </cell>
        </row>
        <row r="4083">
          <cell r="D4083" t="str">
            <v>B/BR/-2841-/1819</v>
          </cell>
          <cell r="E4083">
            <v>43363</v>
          </cell>
          <cell r="G4083">
            <v>19920.490000000002</v>
          </cell>
        </row>
        <row r="4084">
          <cell r="D4084" t="str">
            <v>V/SR/125/1819</v>
          </cell>
          <cell r="E4084">
            <v>43369</v>
          </cell>
          <cell r="F4084">
            <v>8850</v>
          </cell>
          <cell r="H4084" t="str">
            <v>Service</v>
          </cell>
        </row>
        <row r="4085">
          <cell r="D4085" t="str">
            <v>V/SR/126/1819</v>
          </cell>
          <cell r="E4085">
            <v>43369</v>
          </cell>
          <cell r="F4085">
            <v>14160</v>
          </cell>
          <cell r="H4085" t="str">
            <v>Service</v>
          </cell>
        </row>
        <row r="4086">
          <cell r="D4086" t="str">
            <v>V/SR/128/1819</v>
          </cell>
          <cell r="E4086">
            <v>43369</v>
          </cell>
          <cell r="F4086">
            <v>73632</v>
          </cell>
          <cell r="H4086" t="str">
            <v>Service</v>
          </cell>
        </row>
        <row r="4087">
          <cell r="D4087" t="str">
            <v>B/BR/-3017-/1819</v>
          </cell>
          <cell r="E4087">
            <v>43372</v>
          </cell>
          <cell r="G4087">
            <v>10566</v>
          </cell>
        </row>
        <row r="4088">
          <cell r="D4088" t="str">
            <v>B/BR/-1696-/1819</v>
          </cell>
          <cell r="E4088">
            <v>43294</v>
          </cell>
          <cell r="G4088">
            <v>18330</v>
          </cell>
        </row>
        <row r="4089">
          <cell r="D4089" t="str">
            <v>B/SR/375/1819</v>
          </cell>
          <cell r="E4089">
            <v>43364</v>
          </cell>
          <cell r="F4089">
            <v>3540</v>
          </cell>
          <cell r="H4089" t="str">
            <v>Service</v>
          </cell>
        </row>
        <row r="4090">
          <cell r="D4090" t="str">
            <v>B/SR/366/1819</v>
          </cell>
          <cell r="E4090">
            <v>43364</v>
          </cell>
          <cell r="F4090">
            <v>33200</v>
          </cell>
          <cell r="H4090" t="str">
            <v>Service</v>
          </cell>
        </row>
        <row r="4091">
          <cell r="D4091" t="str">
            <v>B/BR/-2936-/1819</v>
          </cell>
          <cell r="E4091">
            <v>43369</v>
          </cell>
          <cell r="G4091">
            <v>4543</v>
          </cell>
        </row>
        <row r="4092">
          <cell r="D4092" t="str">
            <v>B/BR/-2961-/1819</v>
          </cell>
          <cell r="E4092">
            <v>43370</v>
          </cell>
          <cell r="G4092">
            <v>4732</v>
          </cell>
        </row>
        <row r="4093">
          <cell r="D4093" t="str">
            <v>P/SR/91/1819</v>
          </cell>
          <cell r="E4093">
            <v>43336</v>
          </cell>
          <cell r="F4093">
            <v>19780.34</v>
          </cell>
          <cell r="H4093" t="str">
            <v>Service</v>
          </cell>
        </row>
        <row r="4094">
          <cell r="D4094" t="str">
            <v>F/SR/271/1819</v>
          </cell>
          <cell r="E4094">
            <v>43322</v>
          </cell>
          <cell r="F4094">
            <v>17700</v>
          </cell>
          <cell r="H4094" t="str">
            <v>Service</v>
          </cell>
        </row>
        <row r="4095">
          <cell r="D4095" t="str">
            <v>F/SR/283/1819</v>
          </cell>
          <cell r="E4095">
            <v>43336</v>
          </cell>
          <cell r="F4095">
            <v>3540</v>
          </cell>
          <cell r="H4095" t="str">
            <v>Service</v>
          </cell>
        </row>
        <row r="4096">
          <cell r="D4096" t="str">
            <v>B/S/1379/1819</v>
          </cell>
          <cell r="E4096">
            <v>43313</v>
          </cell>
          <cell r="F4096">
            <v>17.7</v>
          </cell>
          <cell r="H4096" t="str">
            <v>Sales</v>
          </cell>
        </row>
        <row r="4097">
          <cell r="D4097" t="str">
            <v>B/BR/-1510-/1819</v>
          </cell>
          <cell r="E4097">
            <v>43281</v>
          </cell>
          <cell r="G4097">
            <v>82648</v>
          </cell>
        </row>
        <row r="4098">
          <cell r="D4098" t="str">
            <v>B/S/1442/1819</v>
          </cell>
          <cell r="E4098">
            <v>43319</v>
          </cell>
          <cell r="F4098">
            <v>173679.48</v>
          </cell>
          <cell r="H4098" t="str">
            <v>Sales</v>
          </cell>
        </row>
        <row r="4099">
          <cell r="D4099" t="str">
            <v>B/BR/-2844-/1819</v>
          </cell>
          <cell r="E4099">
            <v>43364</v>
          </cell>
          <cell r="G4099">
            <v>18850</v>
          </cell>
        </row>
        <row r="4100">
          <cell r="D4100" t="str">
            <v>B/BR/-2091-/1819</v>
          </cell>
          <cell r="E4100">
            <v>43318</v>
          </cell>
          <cell r="G4100">
            <v>221040</v>
          </cell>
        </row>
        <row r="4101">
          <cell r="D4101" t="str">
            <v>F/SR/325/1819</v>
          </cell>
          <cell r="E4101">
            <v>43337</v>
          </cell>
          <cell r="F4101">
            <v>5310</v>
          </cell>
          <cell r="H4101" t="str">
            <v>Service</v>
          </cell>
        </row>
        <row r="4102">
          <cell r="D4102" t="str">
            <v>F/SR/326/1819</v>
          </cell>
          <cell r="E4102">
            <v>43337</v>
          </cell>
          <cell r="F4102">
            <v>8850</v>
          </cell>
          <cell r="H4102" t="str">
            <v>Service</v>
          </cell>
        </row>
        <row r="4103">
          <cell r="D4103" t="str">
            <v>F/SR/328/1819</v>
          </cell>
          <cell r="E4103">
            <v>43337</v>
          </cell>
          <cell r="F4103">
            <v>3540</v>
          </cell>
          <cell r="H4103" t="str">
            <v>Service</v>
          </cell>
        </row>
        <row r="4104">
          <cell r="D4104" t="str">
            <v>B/BR/-2136-/1819</v>
          </cell>
          <cell r="E4104">
            <v>43319</v>
          </cell>
          <cell r="G4104">
            <v>1000000</v>
          </cell>
        </row>
        <row r="4105">
          <cell r="D4105" t="str">
            <v>B/BR/-2399-/1819</v>
          </cell>
          <cell r="E4105">
            <v>43336</v>
          </cell>
          <cell r="G4105">
            <v>1800000</v>
          </cell>
        </row>
        <row r="4106">
          <cell r="D4106" t="str">
            <v>B/BR/-2900-/1819</v>
          </cell>
          <cell r="E4106">
            <v>43368</v>
          </cell>
          <cell r="G4106">
            <v>5000000</v>
          </cell>
        </row>
        <row r="4107">
          <cell r="D4107" t="str">
            <v>B/BR/-1940-/1819</v>
          </cell>
          <cell r="E4107">
            <v>43308</v>
          </cell>
          <cell r="G4107">
            <v>1000000</v>
          </cell>
        </row>
        <row r="4108">
          <cell r="D4108" t="str">
            <v>B/BR/-2716-/1819</v>
          </cell>
          <cell r="E4108">
            <v>43355</v>
          </cell>
          <cell r="G4108">
            <v>6500000</v>
          </cell>
        </row>
        <row r="4109">
          <cell r="D4109" t="str">
            <v>B/SR/346/1819</v>
          </cell>
          <cell r="E4109">
            <v>43349</v>
          </cell>
          <cell r="F4109">
            <v>3540</v>
          </cell>
          <cell r="H4109" t="str">
            <v>Service</v>
          </cell>
        </row>
        <row r="4110">
          <cell r="D4110" t="str">
            <v>B/S/Mach/85/1819</v>
          </cell>
          <cell r="E4110">
            <v>43326</v>
          </cell>
          <cell r="F4110">
            <v>8496758.2400000002</v>
          </cell>
          <cell r="H4110" t="str">
            <v>Machine</v>
          </cell>
        </row>
        <row r="4111">
          <cell r="D4111" t="str">
            <v>B/S/Mach/111/1819</v>
          </cell>
          <cell r="E4111">
            <v>43357</v>
          </cell>
          <cell r="F4111">
            <v>270810</v>
          </cell>
          <cell r="H4111" t="str">
            <v>Machine</v>
          </cell>
        </row>
        <row r="4112">
          <cell r="D4112" t="str">
            <v>B/BR/-1750-/1819</v>
          </cell>
          <cell r="E4112">
            <v>43298</v>
          </cell>
          <cell r="G4112">
            <v>35400</v>
          </cell>
        </row>
        <row r="4113">
          <cell r="D4113" t="str">
            <v>B/BR/-2603-/1819</v>
          </cell>
          <cell r="E4113">
            <v>43349</v>
          </cell>
          <cell r="G4113">
            <v>345920</v>
          </cell>
        </row>
        <row r="4114">
          <cell r="D4114" t="str">
            <v>B/BR/-2842-/1819</v>
          </cell>
          <cell r="E4114">
            <v>43363</v>
          </cell>
          <cell r="G4114">
            <v>35287</v>
          </cell>
        </row>
        <row r="4115">
          <cell r="D4115" t="str">
            <v>B/BR/-1892-/1819</v>
          </cell>
          <cell r="E4115">
            <v>43306</v>
          </cell>
          <cell r="G4115">
            <v>31093</v>
          </cell>
        </row>
        <row r="4116">
          <cell r="D4116" t="str">
            <v>B/BR/-2570-/1819</v>
          </cell>
          <cell r="E4116">
            <v>43347</v>
          </cell>
          <cell r="G4116">
            <v>2970000</v>
          </cell>
        </row>
        <row r="4117">
          <cell r="D4117" t="str">
            <v>B/BR/-2721-/1819</v>
          </cell>
          <cell r="E4117">
            <v>43347</v>
          </cell>
          <cell r="G4117">
            <v>175000</v>
          </cell>
        </row>
        <row r="4118">
          <cell r="D4118" t="str">
            <v>B/BR/-2571-/1819</v>
          </cell>
          <cell r="E4118">
            <v>43347</v>
          </cell>
          <cell r="G4118">
            <v>155000</v>
          </cell>
        </row>
        <row r="4119">
          <cell r="D4119" t="str">
            <v>B/BR/-2718-/1819</v>
          </cell>
          <cell r="E4119">
            <v>43355</v>
          </cell>
          <cell r="G4119">
            <v>50000</v>
          </cell>
        </row>
        <row r="4120">
          <cell r="D4120" t="str">
            <v>B/BR/-2648-/1819</v>
          </cell>
          <cell r="E4120">
            <v>43350</v>
          </cell>
          <cell r="G4120">
            <v>1000000</v>
          </cell>
        </row>
        <row r="4121">
          <cell r="D4121" t="str">
            <v>B/BR/-2875-/1819</v>
          </cell>
          <cell r="E4121">
            <v>43367</v>
          </cell>
          <cell r="G4121">
            <v>1000000</v>
          </cell>
        </row>
        <row r="4122">
          <cell r="D4122" t="str">
            <v>B/BR/-2901-/1819</v>
          </cell>
          <cell r="E4122">
            <v>43368</v>
          </cell>
          <cell r="G4122">
            <v>5900</v>
          </cell>
        </row>
        <row r="4123">
          <cell r="D4123" t="str">
            <v>B/BR/-2906-/1819</v>
          </cell>
          <cell r="E4123">
            <v>43368</v>
          </cell>
          <cell r="G4123">
            <v>200000</v>
          </cell>
        </row>
        <row r="4124">
          <cell r="D4124" t="str">
            <v>B/BR/-2973-/1819</v>
          </cell>
          <cell r="E4124">
            <v>43370</v>
          </cell>
          <cell r="G4124">
            <v>2000000</v>
          </cell>
        </row>
        <row r="4125">
          <cell r="G4125">
            <v>616929</v>
          </cell>
        </row>
        <row r="4126">
          <cell r="F4126">
            <v>106200</v>
          </cell>
        </row>
        <row r="4127">
          <cell r="F4127">
            <v>88359</v>
          </cell>
        </row>
        <row r="4128">
          <cell r="F4128">
            <v>17841</v>
          </cell>
        </row>
        <row r="4129">
          <cell r="D4129" t="str">
            <v>B/S/2127/1819</v>
          </cell>
          <cell r="F4129">
            <v>23051.3</v>
          </cell>
        </row>
        <row r="4130">
          <cell r="F4130">
            <v>2362903.2800000003</v>
          </cell>
        </row>
        <row r="4132">
          <cell r="E4132">
            <v>2971407.32</v>
          </cell>
        </row>
        <row r="4134">
          <cell r="F4134">
            <v>608504.03999999957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alwartelevators@gmail.com" TargetMode="External"/><Relationship Id="rId3" Type="http://schemas.openxmlformats.org/officeDocument/2006/relationships/hyperlink" Target="mailto:srisaiind@hotmail.com" TargetMode="External"/><Relationship Id="rId7" Type="http://schemas.openxmlformats.org/officeDocument/2006/relationships/hyperlink" Target="mailto:vigneshwaraenterprises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srisaiind@hotmail.com" TargetMode="External"/><Relationship Id="rId1" Type="http://schemas.openxmlformats.org/officeDocument/2006/relationships/hyperlink" Target="mailto:srisaiind@hotmail.com" TargetMode="External"/><Relationship Id="rId6" Type="http://schemas.openxmlformats.org/officeDocument/2006/relationships/hyperlink" Target="mailto:magodlaser@gmail.com" TargetMode="External"/><Relationship Id="rId11" Type="http://schemas.openxmlformats.org/officeDocument/2006/relationships/hyperlink" Target="mailto:startronixmodular@gmail.com" TargetMode="External"/><Relationship Id="rId5" Type="http://schemas.openxmlformats.org/officeDocument/2006/relationships/hyperlink" Target="mailto:sreenivasaindustries@gmail.com" TargetMode="External"/><Relationship Id="rId10" Type="http://schemas.openxmlformats.org/officeDocument/2006/relationships/hyperlink" Target="mailto:startronixmodular@gmail.com" TargetMode="External"/><Relationship Id="rId4" Type="http://schemas.openxmlformats.org/officeDocument/2006/relationships/hyperlink" Target="mailto:sreenivasaindustries@gmail.com" TargetMode="External"/><Relationship Id="rId9" Type="http://schemas.openxmlformats.org/officeDocument/2006/relationships/hyperlink" Target="mailto:startronixmodu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50"/>
  <sheetViews>
    <sheetView showGridLines="0" workbookViewId="0">
      <selection activeCell="B1625" sqref="B1625"/>
    </sheetView>
  </sheetViews>
  <sheetFormatPr defaultColWidth="9.109375" defaultRowHeight="15.6" x14ac:dyDescent="0.3"/>
  <cols>
    <col min="1" max="1" width="36.5546875" style="3" bestFit="1" customWidth="1"/>
    <col min="2" max="2" width="36.44140625" style="3" bestFit="1" customWidth="1"/>
    <col min="3" max="3" width="21.6640625" style="3" customWidth="1"/>
    <col min="4" max="4" width="14.109375" style="3" customWidth="1"/>
    <col min="5" max="8" width="15.6640625" style="3" customWidth="1"/>
    <col min="9" max="9" width="36.5546875" style="3" bestFit="1" customWidth="1"/>
    <col min="10" max="16384" width="9.109375" style="3"/>
  </cols>
  <sheetData>
    <row r="1" spans="1:9" x14ac:dyDescent="0.3">
      <c r="A1" s="2"/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4"/>
      <c r="B4" s="4"/>
      <c r="C4" s="4"/>
      <c r="D4" s="4"/>
      <c r="E4" s="4"/>
      <c r="F4" s="4"/>
      <c r="G4" s="4"/>
      <c r="H4" s="5"/>
      <c r="I4" s="4"/>
    </row>
    <row r="5" spans="1:9" x14ac:dyDescent="0.3">
      <c r="A5" s="6" t="s">
        <v>0</v>
      </c>
      <c r="B5" s="6" t="s">
        <v>1</v>
      </c>
      <c r="C5" s="6" t="s">
        <v>2</v>
      </c>
      <c r="D5" s="6" t="s">
        <v>4881</v>
      </c>
      <c r="E5" s="6" t="s">
        <v>4880</v>
      </c>
      <c r="F5" s="6" t="s">
        <v>4882</v>
      </c>
      <c r="G5" s="6" t="s">
        <v>4883</v>
      </c>
      <c r="H5" s="6" t="s">
        <v>4897</v>
      </c>
      <c r="I5" s="6" t="s">
        <v>3</v>
      </c>
    </row>
    <row r="6" spans="1:9" hidden="1" x14ac:dyDescent="0.3">
      <c r="A6" s="7" t="s">
        <v>5</v>
      </c>
      <c r="B6" s="7" t="s">
        <v>6</v>
      </c>
      <c r="C6" s="8">
        <v>42774</v>
      </c>
      <c r="D6" s="9"/>
      <c r="E6" s="10">
        <v>2571</v>
      </c>
      <c r="F6" s="10" t="s">
        <v>4884</v>
      </c>
      <c r="G6" s="10"/>
      <c r="H6" s="10">
        <v>636</v>
      </c>
      <c r="I6" s="7"/>
    </row>
    <row r="7" spans="1:9" hidden="1" x14ac:dyDescent="0.3">
      <c r="A7" s="7" t="s">
        <v>5</v>
      </c>
      <c r="B7" s="7" t="s">
        <v>7</v>
      </c>
      <c r="C7" s="8">
        <v>42881</v>
      </c>
      <c r="D7" s="9"/>
      <c r="E7" s="10">
        <v>3213</v>
      </c>
      <c r="F7" s="10" t="s">
        <v>4884</v>
      </c>
      <c r="G7" s="10"/>
      <c r="H7" s="10">
        <v>529</v>
      </c>
      <c r="I7" s="7"/>
    </row>
    <row r="8" spans="1:9" hidden="1" x14ac:dyDescent="0.3">
      <c r="A8" s="7" t="s">
        <v>5</v>
      </c>
      <c r="B8" s="7" t="s">
        <v>8</v>
      </c>
      <c r="C8" s="8">
        <v>42934</v>
      </c>
      <c r="D8" s="9"/>
      <c r="E8" s="10">
        <v>4720</v>
      </c>
      <c r="F8" s="10" t="s">
        <v>4884</v>
      </c>
      <c r="G8" s="10"/>
      <c r="H8" s="10">
        <v>476</v>
      </c>
      <c r="I8" s="7"/>
    </row>
    <row r="9" spans="1:9" hidden="1" x14ac:dyDescent="0.3">
      <c r="A9" s="7" t="s">
        <v>5</v>
      </c>
      <c r="B9" s="7" t="s">
        <v>9</v>
      </c>
      <c r="C9" s="8">
        <v>43041</v>
      </c>
      <c r="D9" s="9"/>
      <c r="E9" s="10">
        <v>6803.44</v>
      </c>
      <c r="F9" s="10" t="s">
        <v>4884</v>
      </c>
      <c r="G9" s="10"/>
      <c r="H9" s="10">
        <v>369</v>
      </c>
      <c r="I9" s="7"/>
    </row>
    <row r="10" spans="1:9" x14ac:dyDescent="0.3">
      <c r="A10" s="7" t="s">
        <v>11</v>
      </c>
      <c r="B10" s="7" t="s">
        <v>12</v>
      </c>
      <c r="C10" s="8">
        <v>43063</v>
      </c>
      <c r="D10" s="9">
        <v>7080</v>
      </c>
      <c r="E10" s="9"/>
      <c r="F10" s="10" t="s">
        <v>4885</v>
      </c>
      <c r="G10" s="10" t="str">
        <f>VLOOKUP(B:B,'[1]Billwise Report (10)'!$D:$H,5,0)</f>
        <v>Service</v>
      </c>
      <c r="H10" s="10">
        <v>347</v>
      </c>
      <c r="I10" s="7"/>
    </row>
    <row r="11" spans="1:9" x14ac:dyDescent="0.3">
      <c r="A11" s="7" t="s">
        <v>11</v>
      </c>
      <c r="B11" s="7" t="s">
        <v>13</v>
      </c>
      <c r="C11" s="8">
        <v>43395</v>
      </c>
      <c r="D11" s="9">
        <v>8850</v>
      </c>
      <c r="E11" s="9"/>
      <c r="F11" s="10" t="s">
        <v>4885</v>
      </c>
      <c r="G11" s="10" t="s">
        <v>135</v>
      </c>
      <c r="H11" s="10">
        <v>15</v>
      </c>
      <c r="I11" s="7"/>
    </row>
    <row r="12" spans="1:9" x14ac:dyDescent="0.3">
      <c r="A12" s="7" t="s">
        <v>11</v>
      </c>
      <c r="B12" s="7" t="s">
        <v>14</v>
      </c>
      <c r="C12" s="8">
        <v>43395</v>
      </c>
      <c r="D12" s="9">
        <v>14160</v>
      </c>
      <c r="E12" s="9"/>
      <c r="F12" s="10" t="s">
        <v>4885</v>
      </c>
      <c r="G12" s="10" t="s">
        <v>135</v>
      </c>
      <c r="H12" s="10">
        <v>15</v>
      </c>
      <c r="I12" s="7"/>
    </row>
    <row r="13" spans="1:9" hidden="1" x14ac:dyDescent="0.3">
      <c r="A13" s="7" t="s">
        <v>15</v>
      </c>
      <c r="B13" s="7" t="s">
        <v>16</v>
      </c>
      <c r="C13" s="8">
        <v>42915</v>
      </c>
      <c r="D13" s="9">
        <v>100</v>
      </c>
      <c r="E13" s="9"/>
      <c r="F13" s="10" t="s">
        <v>4890</v>
      </c>
      <c r="G13" s="10" t="str">
        <f>VLOOKUP(B:B,'[1]Billwise Report (10)'!$D:$H,5,0)</f>
        <v>Service</v>
      </c>
      <c r="H13" s="10">
        <v>495</v>
      </c>
      <c r="I13" s="7"/>
    </row>
    <row r="14" spans="1:9" hidden="1" x14ac:dyDescent="0.3">
      <c r="A14" s="7" t="s">
        <v>17</v>
      </c>
      <c r="B14" s="7" t="s">
        <v>18</v>
      </c>
      <c r="C14" s="8">
        <v>43371</v>
      </c>
      <c r="D14" s="9">
        <v>17638.2</v>
      </c>
      <c r="E14" s="9"/>
      <c r="F14" s="10" t="s">
        <v>4891</v>
      </c>
      <c r="G14" s="10" t="str">
        <f>VLOOKUP(B:B,'[1]Billwise Report (10)'!$D:$H,5,0)</f>
        <v>Sales</v>
      </c>
      <c r="H14" s="10">
        <v>39</v>
      </c>
      <c r="I14" s="7"/>
    </row>
    <row r="15" spans="1:9" hidden="1" x14ac:dyDescent="0.3">
      <c r="A15" s="7" t="s">
        <v>19</v>
      </c>
      <c r="B15" s="7" t="s">
        <v>20</v>
      </c>
      <c r="C15" s="8">
        <v>43067</v>
      </c>
      <c r="D15" s="9">
        <v>4104.54</v>
      </c>
      <c r="E15" s="9"/>
      <c r="F15" s="10" t="s">
        <v>4890</v>
      </c>
      <c r="G15" s="10" t="str">
        <f>VLOOKUP(B:B,'[1]Billwise Report (10)'!$D:$H,5,0)</f>
        <v>Sales</v>
      </c>
      <c r="H15" s="10">
        <v>343</v>
      </c>
      <c r="I15" s="7"/>
    </row>
    <row r="16" spans="1:9" hidden="1" x14ac:dyDescent="0.3">
      <c r="A16" s="7" t="s">
        <v>19</v>
      </c>
      <c r="B16" s="7" t="s">
        <v>21</v>
      </c>
      <c r="C16" s="8">
        <v>43186</v>
      </c>
      <c r="D16" s="9"/>
      <c r="E16" s="9">
        <v>263562</v>
      </c>
      <c r="F16" s="10" t="s">
        <v>4890</v>
      </c>
      <c r="G16" s="10"/>
      <c r="H16" s="10">
        <v>224</v>
      </c>
      <c r="I16" s="7"/>
    </row>
    <row r="17" spans="1:9" hidden="1" x14ac:dyDescent="0.3">
      <c r="A17" s="7" t="s">
        <v>22</v>
      </c>
      <c r="B17" s="7" t="s">
        <v>23</v>
      </c>
      <c r="C17" s="8">
        <v>43318</v>
      </c>
      <c r="D17" s="9"/>
      <c r="E17" s="9">
        <v>246325</v>
      </c>
      <c r="F17" s="10" t="s">
        <v>4888</v>
      </c>
      <c r="G17" s="10"/>
      <c r="H17" s="10">
        <v>92</v>
      </c>
      <c r="I17" s="7" t="s">
        <v>24</v>
      </c>
    </row>
    <row r="18" spans="1:9" hidden="1" x14ac:dyDescent="0.3">
      <c r="A18" s="7" t="s">
        <v>25</v>
      </c>
      <c r="B18" s="7" t="s">
        <v>27</v>
      </c>
      <c r="C18" s="8">
        <v>43285</v>
      </c>
      <c r="D18" s="9"/>
      <c r="E18" s="10">
        <v>9439.84</v>
      </c>
      <c r="F18" s="10" t="s">
        <v>4884</v>
      </c>
      <c r="G18" s="10"/>
      <c r="H18" s="10">
        <v>125</v>
      </c>
      <c r="I18" s="7"/>
    </row>
    <row r="19" spans="1:9" hidden="1" x14ac:dyDescent="0.3">
      <c r="A19" s="7" t="s">
        <v>25</v>
      </c>
      <c r="B19" s="7" t="s">
        <v>28</v>
      </c>
      <c r="C19" s="8">
        <v>43297</v>
      </c>
      <c r="D19" s="9">
        <v>19824</v>
      </c>
      <c r="E19" s="9"/>
      <c r="F19" s="10" t="s">
        <v>4884</v>
      </c>
      <c r="G19" s="10" t="str">
        <f>VLOOKUP(B:B,'[1]Billwise Report (10)'!$D:$H,5,0)</f>
        <v>Service</v>
      </c>
      <c r="H19" s="10">
        <v>113</v>
      </c>
      <c r="I19" s="7"/>
    </row>
    <row r="20" spans="1:9" hidden="1" x14ac:dyDescent="0.3">
      <c r="A20" s="7" t="s">
        <v>25</v>
      </c>
      <c r="B20" s="7" t="s">
        <v>29</v>
      </c>
      <c r="C20" s="8">
        <v>43337</v>
      </c>
      <c r="D20" s="9">
        <v>11328</v>
      </c>
      <c r="E20" s="9"/>
      <c r="F20" s="10" t="s">
        <v>4884</v>
      </c>
      <c r="G20" s="10" t="str">
        <f>VLOOKUP(B:B,'[1]Billwise Report (10)'!$D:$H,5,0)</f>
        <v>Service</v>
      </c>
      <c r="H20" s="10">
        <v>73</v>
      </c>
      <c r="I20" s="7"/>
    </row>
    <row r="21" spans="1:9" hidden="1" x14ac:dyDescent="0.3">
      <c r="A21" s="7" t="s">
        <v>30</v>
      </c>
      <c r="B21" s="7" t="s">
        <v>31</v>
      </c>
      <c r="C21" s="8">
        <v>42565</v>
      </c>
      <c r="D21" s="9"/>
      <c r="E21" s="9">
        <v>675</v>
      </c>
      <c r="F21" s="10" t="s">
        <v>4888</v>
      </c>
      <c r="G21" s="10"/>
      <c r="H21" s="10">
        <v>845</v>
      </c>
      <c r="I21" s="7"/>
    </row>
    <row r="22" spans="1:9" ht="31.2" hidden="1" x14ac:dyDescent="0.3">
      <c r="A22" s="7" t="s">
        <v>30</v>
      </c>
      <c r="B22" s="7" t="s">
        <v>32</v>
      </c>
      <c r="C22" s="8">
        <v>42723</v>
      </c>
      <c r="D22" s="9"/>
      <c r="E22" s="10">
        <v>3213</v>
      </c>
      <c r="F22" s="10" t="s">
        <v>4888</v>
      </c>
      <c r="G22" s="10"/>
      <c r="H22" s="10">
        <v>687</v>
      </c>
      <c r="I22" s="7"/>
    </row>
    <row r="23" spans="1:9" hidden="1" x14ac:dyDescent="0.3">
      <c r="A23" s="7" t="s">
        <v>30</v>
      </c>
      <c r="B23" s="7" t="s">
        <v>33</v>
      </c>
      <c r="C23" s="8">
        <v>43085</v>
      </c>
      <c r="D23" s="9"/>
      <c r="E23" s="9">
        <v>698</v>
      </c>
      <c r="F23" s="10" t="s">
        <v>4888</v>
      </c>
      <c r="G23" s="10"/>
      <c r="H23" s="10">
        <v>325</v>
      </c>
      <c r="I23" s="7"/>
    </row>
    <row r="24" spans="1:9" hidden="1" x14ac:dyDescent="0.3">
      <c r="A24" s="7" t="s">
        <v>30</v>
      </c>
      <c r="B24" s="7" t="s">
        <v>34</v>
      </c>
      <c r="C24" s="8">
        <v>43312</v>
      </c>
      <c r="D24" s="9"/>
      <c r="E24" s="9">
        <v>628</v>
      </c>
      <c r="F24" s="10" t="s">
        <v>4888</v>
      </c>
      <c r="G24" s="10"/>
      <c r="H24" s="10">
        <v>98</v>
      </c>
      <c r="I24" s="7"/>
    </row>
    <row r="25" spans="1:9" hidden="1" x14ac:dyDescent="0.3">
      <c r="A25" s="7" t="s">
        <v>35</v>
      </c>
      <c r="B25" s="7" t="s">
        <v>36</v>
      </c>
      <c r="C25" s="8">
        <v>42825</v>
      </c>
      <c r="D25" s="9">
        <v>5175</v>
      </c>
      <c r="E25" s="9"/>
      <c r="F25" s="10" t="s">
        <v>4891</v>
      </c>
      <c r="G25" s="10" t="str">
        <f>VLOOKUP(B:B,'[1]Billwise Report (10)'!$D:$H,5,0)</f>
        <v>Service</v>
      </c>
      <c r="H25" s="10">
        <v>585</v>
      </c>
      <c r="I25" s="7"/>
    </row>
    <row r="26" spans="1:9" hidden="1" x14ac:dyDescent="0.3">
      <c r="A26" s="7" t="s">
        <v>35</v>
      </c>
      <c r="B26" s="7" t="s">
        <v>37</v>
      </c>
      <c r="C26" s="8">
        <v>42866</v>
      </c>
      <c r="D26" s="9">
        <v>870</v>
      </c>
      <c r="E26" s="9"/>
      <c r="F26" s="10" t="s">
        <v>4891</v>
      </c>
      <c r="G26" s="10" t="str">
        <f>VLOOKUP(B:B,'[1]Billwise Report (10)'!$D:$H,5,0)</f>
        <v>Service</v>
      </c>
      <c r="H26" s="10">
        <v>544</v>
      </c>
      <c r="I26" s="7"/>
    </row>
    <row r="27" spans="1:9" hidden="1" x14ac:dyDescent="0.3">
      <c r="A27" s="7" t="s">
        <v>35</v>
      </c>
      <c r="B27" s="7" t="s">
        <v>38</v>
      </c>
      <c r="C27" s="8">
        <v>42881</v>
      </c>
      <c r="D27" s="9"/>
      <c r="E27" s="10">
        <v>4570</v>
      </c>
      <c r="F27" s="10" t="s">
        <v>4891</v>
      </c>
      <c r="G27" s="10"/>
      <c r="H27" s="10">
        <v>529</v>
      </c>
      <c r="I27" s="7"/>
    </row>
    <row r="28" spans="1:9" hidden="1" x14ac:dyDescent="0.3">
      <c r="A28" s="7" t="s">
        <v>35</v>
      </c>
      <c r="B28" s="7" t="s">
        <v>39</v>
      </c>
      <c r="C28" s="8">
        <v>42913</v>
      </c>
      <c r="D28" s="9"/>
      <c r="E28" s="9">
        <v>112.88</v>
      </c>
      <c r="F28" s="10" t="s">
        <v>4891</v>
      </c>
      <c r="G28" s="10"/>
      <c r="H28" s="10">
        <v>497</v>
      </c>
      <c r="I28" s="7"/>
    </row>
    <row r="29" spans="1:9" hidden="1" x14ac:dyDescent="0.3">
      <c r="A29" s="7" t="s">
        <v>35</v>
      </c>
      <c r="B29" s="7" t="s">
        <v>40</v>
      </c>
      <c r="C29" s="8">
        <v>43132</v>
      </c>
      <c r="D29" s="9"/>
      <c r="E29" s="10">
        <v>1305</v>
      </c>
      <c r="F29" s="10" t="s">
        <v>4891</v>
      </c>
      <c r="G29" s="10"/>
      <c r="H29" s="10">
        <v>278</v>
      </c>
      <c r="I29" s="7"/>
    </row>
    <row r="30" spans="1:9" hidden="1" x14ac:dyDescent="0.3">
      <c r="A30" s="7" t="s">
        <v>35</v>
      </c>
      <c r="B30" s="7" t="s">
        <v>41</v>
      </c>
      <c r="C30" s="8">
        <v>43160</v>
      </c>
      <c r="D30" s="9">
        <v>47371.1</v>
      </c>
      <c r="E30" s="9"/>
      <c r="F30" s="10" t="s">
        <v>4891</v>
      </c>
      <c r="G30" s="10" t="str">
        <f>VLOOKUP(B:B,'[1]Billwise Report (10)'!$D:$H,5,0)</f>
        <v>Sales</v>
      </c>
      <c r="H30" s="10">
        <v>250</v>
      </c>
      <c r="I30" s="7"/>
    </row>
    <row r="31" spans="1:9" hidden="1" x14ac:dyDescent="0.3">
      <c r="A31" s="7" t="s">
        <v>35</v>
      </c>
      <c r="B31" s="7" t="s">
        <v>42</v>
      </c>
      <c r="C31" s="8">
        <v>43160</v>
      </c>
      <c r="D31" s="9">
        <v>5310</v>
      </c>
      <c r="E31" s="9"/>
      <c r="F31" s="10" t="s">
        <v>4891</v>
      </c>
      <c r="G31" s="10" t="str">
        <f>VLOOKUP(B:B,'[1]Billwise Report (10)'!$D:$H,5,0)</f>
        <v>Service</v>
      </c>
      <c r="H31" s="10">
        <v>250</v>
      </c>
      <c r="I31" s="7"/>
    </row>
    <row r="32" spans="1:9" hidden="1" x14ac:dyDescent="0.3">
      <c r="A32" s="7" t="s">
        <v>35</v>
      </c>
      <c r="B32" s="7" t="s">
        <v>43</v>
      </c>
      <c r="C32" s="8">
        <v>43174</v>
      </c>
      <c r="D32" s="9">
        <v>33040</v>
      </c>
      <c r="E32" s="9"/>
      <c r="F32" s="10" t="s">
        <v>4891</v>
      </c>
      <c r="G32" s="10" t="str">
        <f>VLOOKUP(B:B,'[1]Billwise Report (10)'!$D:$H,5,0)</f>
        <v>Service</v>
      </c>
      <c r="H32" s="10">
        <v>236</v>
      </c>
      <c r="I32" s="7"/>
    </row>
    <row r="33" spans="1:9" hidden="1" x14ac:dyDescent="0.3">
      <c r="A33" s="7" t="s">
        <v>35</v>
      </c>
      <c r="B33" s="7" t="s">
        <v>44</v>
      </c>
      <c r="C33" s="8">
        <v>43187</v>
      </c>
      <c r="D33" s="9">
        <v>3540</v>
      </c>
      <c r="E33" s="9"/>
      <c r="F33" s="10" t="s">
        <v>4891</v>
      </c>
      <c r="G33" s="10" t="str">
        <f>VLOOKUP(B:B,'[1]Billwise Report (10)'!$D:$H,5,0)</f>
        <v>Service</v>
      </c>
      <c r="H33" s="10">
        <v>223</v>
      </c>
      <c r="I33" s="7"/>
    </row>
    <row r="34" spans="1:9" ht="31.2" hidden="1" x14ac:dyDescent="0.3">
      <c r="A34" s="7" t="s">
        <v>45</v>
      </c>
      <c r="B34" s="7" t="s">
        <v>46</v>
      </c>
      <c r="C34" s="8">
        <v>42620</v>
      </c>
      <c r="D34" s="9"/>
      <c r="E34" s="10">
        <v>9420</v>
      </c>
      <c r="F34" s="10" t="s">
        <v>4884</v>
      </c>
      <c r="G34" s="10"/>
      <c r="H34" s="10">
        <v>790</v>
      </c>
      <c r="I34" s="7"/>
    </row>
    <row r="35" spans="1:9" ht="31.2" hidden="1" x14ac:dyDescent="0.3">
      <c r="A35" s="7" t="s">
        <v>45</v>
      </c>
      <c r="B35" s="7" t="s">
        <v>47</v>
      </c>
      <c r="C35" s="8">
        <v>43404</v>
      </c>
      <c r="D35" s="9">
        <v>20800000</v>
      </c>
      <c r="E35" s="9"/>
      <c r="F35" s="10" t="s">
        <v>4884</v>
      </c>
      <c r="G35" s="10" t="s">
        <v>48</v>
      </c>
      <c r="H35" s="10">
        <v>6</v>
      </c>
      <c r="I35" s="7"/>
    </row>
    <row r="36" spans="1:9" x14ac:dyDescent="0.3">
      <c r="A36" s="7" t="s">
        <v>49</v>
      </c>
      <c r="B36" s="7" t="s">
        <v>50</v>
      </c>
      <c r="C36" s="8">
        <v>42548</v>
      </c>
      <c r="D36" s="9">
        <v>10350</v>
      </c>
      <c r="E36" s="9"/>
      <c r="F36" s="10" t="s">
        <v>4887</v>
      </c>
      <c r="G36" s="10" t="str">
        <f>VLOOKUP(B:B,'[1]Billwise Report (10)'!$D:$H,5,0)</f>
        <v>Service</v>
      </c>
      <c r="H36" s="10">
        <v>862</v>
      </c>
      <c r="I36" s="7"/>
    </row>
    <row r="37" spans="1:9" x14ac:dyDescent="0.3">
      <c r="A37" s="7" t="s">
        <v>49</v>
      </c>
      <c r="B37" s="7" t="s">
        <v>51</v>
      </c>
      <c r="C37" s="8">
        <v>42557</v>
      </c>
      <c r="D37" s="9"/>
      <c r="E37" s="10">
        <v>4982</v>
      </c>
      <c r="F37" s="10" t="s">
        <v>4887</v>
      </c>
      <c r="G37" s="10"/>
      <c r="H37" s="10">
        <v>853</v>
      </c>
      <c r="I37" s="7"/>
    </row>
    <row r="38" spans="1:9" x14ac:dyDescent="0.3">
      <c r="A38" s="7" t="s">
        <v>49</v>
      </c>
      <c r="B38" s="7" t="s">
        <v>52</v>
      </c>
      <c r="C38" s="8">
        <v>42630</v>
      </c>
      <c r="D38" s="9"/>
      <c r="E38" s="10">
        <v>1505</v>
      </c>
      <c r="F38" s="10" t="s">
        <v>4887</v>
      </c>
      <c r="G38" s="10"/>
      <c r="H38" s="10">
        <v>780</v>
      </c>
      <c r="I38" s="7"/>
    </row>
    <row r="39" spans="1:9" x14ac:dyDescent="0.3">
      <c r="A39" s="7" t="s">
        <v>49</v>
      </c>
      <c r="B39" s="7" t="s">
        <v>53</v>
      </c>
      <c r="C39" s="8">
        <v>42744</v>
      </c>
      <c r="D39" s="9"/>
      <c r="E39" s="10">
        <v>8055</v>
      </c>
      <c r="F39" s="10" t="s">
        <v>4887</v>
      </c>
      <c r="G39" s="10"/>
      <c r="H39" s="10">
        <v>666</v>
      </c>
      <c r="I39" s="7"/>
    </row>
    <row r="40" spans="1:9" x14ac:dyDescent="0.3">
      <c r="A40" s="7" t="s">
        <v>49</v>
      </c>
      <c r="B40" s="7" t="s">
        <v>54</v>
      </c>
      <c r="C40" s="8">
        <v>43020</v>
      </c>
      <c r="D40" s="9"/>
      <c r="E40" s="10">
        <v>10340</v>
      </c>
      <c r="F40" s="10" t="s">
        <v>4887</v>
      </c>
      <c r="G40" s="10"/>
      <c r="H40" s="10">
        <v>390</v>
      </c>
      <c r="I40" s="7"/>
    </row>
    <row r="41" spans="1:9" x14ac:dyDescent="0.3">
      <c r="A41" s="7" t="s">
        <v>49</v>
      </c>
      <c r="B41" s="7" t="s">
        <v>55</v>
      </c>
      <c r="C41" s="8">
        <v>43021</v>
      </c>
      <c r="D41" s="9">
        <v>3059979.68</v>
      </c>
      <c r="E41" s="9"/>
      <c r="F41" s="10" t="s">
        <v>4887</v>
      </c>
      <c r="G41" s="10" t="str">
        <f>VLOOKUP(B:B,'[1]Billwise Report (10)'!$D:$H,5,0)</f>
        <v>Machine</v>
      </c>
      <c r="H41" s="10">
        <v>389</v>
      </c>
      <c r="I41" s="7"/>
    </row>
    <row r="42" spans="1:9" x14ac:dyDescent="0.3">
      <c r="A42" s="7" t="s">
        <v>49</v>
      </c>
      <c r="B42" s="7" t="s">
        <v>56</v>
      </c>
      <c r="C42" s="8">
        <v>43033</v>
      </c>
      <c r="D42" s="9">
        <v>386804</v>
      </c>
      <c r="E42" s="9"/>
      <c r="F42" s="10" t="s">
        <v>4887</v>
      </c>
      <c r="G42" s="10" t="str">
        <f>VLOOKUP(B:B,'[1]Billwise Report (10)'!$D:$H,5,0)</f>
        <v>Sales</v>
      </c>
      <c r="H42" s="10">
        <v>377</v>
      </c>
      <c r="I42" s="7"/>
    </row>
    <row r="43" spans="1:9" x14ac:dyDescent="0.3">
      <c r="A43" s="7" t="s">
        <v>49</v>
      </c>
      <c r="B43" s="7" t="s">
        <v>57</v>
      </c>
      <c r="C43" s="8">
        <v>43041</v>
      </c>
      <c r="D43" s="9">
        <v>1559.32</v>
      </c>
      <c r="E43" s="9"/>
      <c r="F43" s="10" t="s">
        <v>4887</v>
      </c>
      <c r="G43" s="10" t="str">
        <f>VLOOKUP(B:B,'[1]Billwise Report (10)'!$D:$H,5,0)</f>
        <v>Sales</v>
      </c>
      <c r="H43" s="10">
        <v>369</v>
      </c>
      <c r="I43" s="7"/>
    </row>
    <row r="44" spans="1:9" x14ac:dyDescent="0.3">
      <c r="A44" s="7" t="s">
        <v>49</v>
      </c>
      <c r="B44" s="7" t="s">
        <v>58</v>
      </c>
      <c r="C44" s="8">
        <v>43054</v>
      </c>
      <c r="D44" s="9">
        <v>60000</v>
      </c>
      <c r="E44" s="9"/>
      <c r="F44" s="10" t="s">
        <v>4887</v>
      </c>
      <c r="G44" s="10" t="str">
        <f>VLOOKUP(B:B,'[1]Billwise Report (10)'!$D:$H,5,0)</f>
        <v>Debit Note</v>
      </c>
      <c r="H44" s="10">
        <v>356</v>
      </c>
      <c r="I44" s="7"/>
    </row>
    <row r="45" spans="1:9" x14ac:dyDescent="0.3">
      <c r="A45" s="7" t="s">
        <v>49</v>
      </c>
      <c r="B45" s="7" t="s">
        <v>59</v>
      </c>
      <c r="C45" s="8">
        <v>43407</v>
      </c>
      <c r="D45" s="9"/>
      <c r="E45" s="10">
        <v>79740</v>
      </c>
      <c r="F45" s="10" t="s">
        <v>4887</v>
      </c>
      <c r="G45" s="10"/>
      <c r="H45" s="10">
        <v>3</v>
      </c>
      <c r="I45" s="7">
        <v>0</v>
      </c>
    </row>
    <row r="46" spans="1:9" x14ac:dyDescent="0.3">
      <c r="A46" s="7" t="s">
        <v>60</v>
      </c>
      <c r="B46" s="7" t="s">
        <v>61</v>
      </c>
      <c r="C46" s="8">
        <v>42706</v>
      </c>
      <c r="D46" s="9"/>
      <c r="E46" s="10">
        <v>4139</v>
      </c>
      <c r="F46" s="10" t="s">
        <v>4892</v>
      </c>
      <c r="G46" s="10"/>
      <c r="H46" s="10">
        <v>704</v>
      </c>
      <c r="I46" s="7"/>
    </row>
    <row r="47" spans="1:9" x14ac:dyDescent="0.3">
      <c r="A47" s="7" t="s">
        <v>60</v>
      </c>
      <c r="B47" s="7" t="s">
        <v>62</v>
      </c>
      <c r="C47" s="8">
        <v>42794</v>
      </c>
      <c r="D47" s="9">
        <v>5175</v>
      </c>
      <c r="E47" s="9"/>
      <c r="F47" s="10" t="s">
        <v>4892</v>
      </c>
      <c r="G47" s="10" t="str">
        <f>VLOOKUP(B:B,'[1]Billwise Report (10)'!$D:$H,5,0)</f>
        <v>Service</v>
      </c>
      <c r="H47" s="10">
        <v>616</v>
      </c>
      <c r="I47" s="7"/>
    </row>
    <row r="48" spans="1:9" x14ac:dyDescent="0.3">
      <c r="A48" s="7" t="s">
        <v>63</v>
      </c>
      <c r="B48" s="7">
        <v>1904</v>
      </c>
      <c r="C48" s="8">
        <v>41729</v>
      </c>
      <c r="D48" s="9"/>
      <c r="E48" s="10">
        <v>10000</v>
      </c>
      <c r="F48" s="10" t="s">
        <v>4885</v>
      </c>
      <c r="G48" s="10"/>
      <c r="H48" s="10">
        <v>1681</v>
      </c>
      <c r="I48" s="7"/>
    </row>
    <row r="49" spans="1:9" x14ac:dyDescent="0.3">
      <c r="A49" s="7" t="s">
        <v>63</v>
      </c>
      <c r="B49" s="7" t="s">
        <v>64</v>
      </c>
      <c r="C49" s="8">
        <v>43047</v>
      </c>
      <c r="D49" s="9">
        <v>89.56</v>
      </c>
      <c r="E49" s="9"/>
      <c r="F49" s="10" t="s">
        <v>4885</v>
      </c>
      <c r="G49" s="10" t="str">
        <f>VLOOKUP(B:B,'[1]Billwise Report (10)'!$D:$H,5,0)</f>
        <v>Sales</v>
      </c>
      <c r="H49" s="10">
        <v>363</v>
      </c>
      <c r="I49" s="7"/>
    </row>
    <row r="50" spans="1:9" x14ac:dyDescent="0.3">
      <c r="A50" s="7" t="s">
        <v>63</v>
      </c>
      <c r="B50" s="7" t="s">
        <v>65</v>
      </c>
      <c r="C50" s="8">
        <v>43383</v>
      </c>
      <c r="D50" s="9">
        <v>3540</v>
      </c>
      <c r="E50" s="9"/>
      <c r="F50" s="10" t="s">
        <v>4885</v>
      </c>
      <c r="G50" s="10" t="s">
        <v>135</v>
      </c>
      <c r="H50" s="10">
        <v>27</v>
      </c>
      <c r="I50" s="7"/>
    </row>
    <row r="51" spans="1:9" x14ac:dyDescent="0.3">
      <c r="A51" s="7" t="s">
        <v>66</v>
      </c>
      <c r="B51" s="7" t="s">
        <v>67</v>
      </c>
      <c r="C51" s="8">
        <v>42613</v>
      </c>
      <c r="D51" s="9">
        <v>213283</v>
      </c>
      <c r="E51" s="9"/>
      <c r="F51" s="10" t="s">
        <v>4885</v>
      </c>
      <c r="G51" s="10" t="str">
        <f>VLOOKUP(B:B,'[1]Billwise Report (10)'!$D:$H,5,0)</f>
        <v>Machine</v>
      </c>
      <c r="H51" s="10">
        <v>797</v>
      </c>
      <c r="I51" s="7"/>
    </row>
    <row r="52" spans="1:9" x14ac:dyDescent="0.3">
      <c r="A52" s="7" t="s">
        <v>66</v>
      </c>
      <c r="B52" s="7" t="s">
        <v>68</v>
      </c>
      <c r="C52" s="8">
        <v>42613</v>
      </c>
      <c r="D52" s="9">
        <v>213283</v>
      </c>
      <c r="E52" s="9"/>
      <c r="F52" s="10" t="s">
        <v>4885</v>
      </c>
      <c r="G52" s="10" t="str">
        <f>VLOOKUP(B:B,'[1]Billwise Report (10)'!$D:$H,5,0)</f>
        <v>Machine</v>
      </c>
      <c r="H52" s="10">
        <v>797</v>
      </c>
      <c r="I52" s="7"/>
    </row>
    <row r="53" spans="1:9" x14ac:dyDescent="0.3">
      <c r="A53" s="7" t="s">
        <v>66</v>
      </c>
      <c r="B53" s="7" t="s">
        <v>69</v>
      </c>
      <c r="C53" s="8">
        <v>42613</v>
      </c>
      <c r="D53" s="9">
        <v>213283</v>
      </c>
      <c r="E53" s="9"/>
      <c r="F53" s="10" t="s">
        <v>4885</v>
      </c>
      <c r="G53" s="10" t="str">
        <f>VLOOKUP(B:B,'[1]Billwise Report (10)'!$D:$H,5,0)</f>
        <v>Machine</v>
      </c>
      <c r="H53" s="10">
        <v>797</v>
      </c>
      <c r="I53" s="7"/>
    </row>
    <row r="54" spans="1:9" x14ac:dyDescent="0.3">
      <c r="A54" s="7" t="s">
        <v>66</v>
      </c>
      <c r="B54" s="7" t="s">
        <v>70</v>
      </c>
      <c r="C54" s="8">
        <v>42613</v>
      </c>
      <c r="D54" s="9">
        <v>213283</v>
      </c>
      <c r="E54" s="9"/>
      <c r="F54" s="10" t="s">
        <v>4885</v>
      </c>
      <c r="G54" s="10" t="str">
        <f>VLOOKUP(B:B,'[1]Billwise Report (10)'!$D:$H,5,0)</f>
        <v>Machine</v>
      </c>
      <c r="H54" s="10">
        <v>797</v>
      </c>
      <c r="I54" s="7"/>
    </row>
    <row r="55" spans="1:9" x14ac:dyDescent="0.3">
      <c r="A55" s="7" t="s">
        <v>66</v>
      </c>
      <c r="B55" s="7" t="s">
        <v>71</v>
      </c>
      <c r="C55" s="8">
        <v>42613</v>
      </c>
      <c r="D55" s="9">
        <v>213283</v>
      </c>
      <c r="E55" s="9"/>
      <c r="F55" s="10" t="s">
        <v>4885</v>
      </c>
      <c r="G55" s="10" t="str">
        <f>VLOOKUP(B:B,'[1]Billwise Report (10)'!$D:$H,5,0)</f>
        <v>Machine</v>
      </c>
      <c r="H55" s="10">
        <v>797</v>
      </c>
      <c r="I55" s="7"/>
    </row>
    <row r="56" spans="1:9" x14ac:dyDescent="0.3">
      <c r="A56" s="7" t="s">
        <v>66</v>
      </c>
      <c r="B56" s="7" t="s">
        <v>72</v>
      </c>
      <c r="C56" s="8">
        <v>42613</v>
      </c>
      <c r="D56" s="9">
        <v>213283</v>
      </c>
      <c r="E56" s="9"/>
      <c r="F56" s="10" t="s">
        <v>4885</v>
      </c>
      <c r="G56" s="10" t="str">
        <f>VLOOKUP(B:B,'[1]Billwise Report (10)'!$D:$H,5,0)</f>
        <v>Machine</v>
      </c>
      <c r="H56" s="10">
        <v>797</v>
      </c>
      <c r="I56" s="7"/>
    </row>
    <row r="57" spans="1:9" x14ac:dyDescent="0.3">
      <c r="A57" s="7" t="s">
        <v>66</v>
      </c>
      <c r="B57" s="7" t="s">
        <v>73</v>
      </c>
      <c r="C57" s="8">
        <v>42613</v>
      </c>
      <c r="D57" s="9">
        <v>213283</v>
      </c>
      <c r="E57" s="9"/>
      <c r="F57" s="10" t="s">
        <v>4885</v>
      </c>
      <c r="G57" s="10" t="str">
        <f>VLOOKUP(B:B,'[1]Billwise Report (10)'!$D:$H,5,0)</f>
        <v>Machine</v>
      </c>
      <c r="H57" s="10">
        <v>797</v>
      </c>
      <c r="I57" s="7"/>
    </row>
    <row r="58" spans="1:9" x14ac:dyDescent="0.3">
      <c r="A58" s="7" t="s">
        <v>66</v>
      </c>
      <c r="B58" s="7" t="s">
        <v>74</v>
      </c>
      <c r="C58" s="8">
        <v>42613</v>
      </c>
      <c r="D58" s="9">
        <v>213283</v>
      </c>
      <c r="E58" s="9"/>
      <c r="F58" s="10" t="s">
        <v>4885</v>
      </c>
      <c r="G58" s="10" t="str">
        <f>VLOOKUP(B:B,'[1]Billwise Report (10)'!$D:$H,5,0)</f>
        <v>Machine</v>
      </c>
      <c r="H58" s="10">
        <v>797</v>
      </c>
      <c r="I58" s="7"/>
    </row>
    <row r="59" spans="1:9" x14ac:dyDescent="0.3">
      <c r="A59" s="7" t="s">
        <v>66</v>
      </c>
      <c r="B59" s="7" t="s">
        <v>75</v>
      </c>
      <c r="C59" s="8">
        <v>42613</v>
      </c>
      <c r="D59" s="9">
        <v>213283</v>
      </c>
      <c r="E59" s="9"/>
      <c r="F59" s="10" t="s">
        <v>4885</v>
      </c>
      <c r="G59" s="10" t="str">
        <f>VLOOKUP(B:B,'[1]Billwise Report (10)'!$D:$H,5,0)</f>
        <v>Machine</v>
      </c>
      <c r="H59" s="10">
        <v>797</v>
      </c>
      <c r="I59" s="7"/>
    </row>
    <row r="60" spans="1:9" x14ac:dyDescent="0.3">
      <c r="A60" s="7" t="s">
        <v>66</v>
      </c>
      <c r="B60" s="7" t="s">
        <v>76</v>
      </c>
      <c r="C60" s="8">
        <v>42613</v>
      </c>
      <c r="D60" s="9">
        <v>213283</v>
      </c>
      <c r="E60" s="9"/>
      <c r="F60" s="10" t="s">
        <v>4885</v>
      </c>
      <c r="G60" s="10" t="str">
        <f>VLOOKUP(B:B,'[1]Billwise Report (10)'!$D:$H,5,0)</f>
        <v>Machine</v>
      </c>
      <c r="H60" s="10">
        <v>797</v>
      </c>
      <c r="I60" s="7"/>
    </row>
    <row r="61" spans="1:9" x14ac:dyDescent="0.3">
      <c r="A61" s="7" t="s">
        <v>66</v>
      </c>
      <c r="B61" s="7" t="s">
        <v>77</v>
      </c>
      <c r="C61" s="8">
        <v>42628</v>
      </c>
      <c r="D61" s="9">
        <v>15356</v>
      </c>
      <c r="E61" s="9"/>
      <c r="F61" s="10" t="s">
        <v>4885</v>
      </c>
      <c r="G61" s="10" t="str">
        <f>VLOOKUP(B:B,'[1]Billwise Report (10)'!$D:$H,5,0)</f>
        <v>Debit Note</v>
      </c>
      <c r="H61" s="10">
        <v>782</v>
      </c>
      <c r="I61" s="7"/>
    </row>
    <row r="62" spans="1:9" x14ac:dyDescent="0.3">
      <c r="A62" s="7" t="s">
        <v>66</v>
      </c>
      <c r="B62" s="7" t="s">
        <v>78</v>
      </c>
      <c r="C62" s="8">
        <v>42635</v>
      </c>
      <c r="D62" s="9"/>
      <c r="E62" s="10">
        <v>7012</v>
      </c>
      <c r="F62" s="10" t="s">
        <v>4885</v>
      </c>
      <c r="G62" s="10"/>
      <c r="H62" s="10">
        <v>775</v>
      </c>
      <c r="I62" s="7"/>
    </row>
    <row r="63" spans="1:9" x14ac:dyDescent="0.3">
      <c r="A63" s="7" t="s">
        <v>66</v>
      </c>
      <c r="B63" s="7" t="s">
        <v>79</v>
      </c>
      <c r="C63" s="8">
        <v>42744</v>
      </c>
      <c r="D63" s="9">
        <v>40307</v>
      </c>
      <c r="E63" s="9"/>
      <c r="F63" s="10" t="s">
        <v>4885</v>
      </c>
      <c r="G63" s="10" t="str">
        <f>VLOOKUP(B:B,'[1]Billwise Report (10)'!$D:$H,5,0)</f>
        <v>Debit Note</v>
      </c>
      <c r="H63" s="10">
        <v>666</v>
      </c>
      <c r="I63" s="7"/>
    </row>
    <row r="64" spans="1:9" x14ac:dyDescent="0.3">
      <c r="A64" s="7" t="s">
        <v>66</v>
      </c>
      <c r="B64" s="7" t="s">
        <v>80</v>
      </c>
      <c r="C64" s="8">
        <v>42767</v>
      </c>
      <c r="D64" s="9"/>
      <c r="E64" s="9">
        <v>739</v>
      </c>
      <c r="F64" s="10" t="s">
        <v>4885</v>
      </c>
      <c r="G64" s="10"/>
      <c r="H64" s="10">
        <v>643</v>
      </c>
      <c r="I64" s="7"/>
    </row>
    <row r="65" spans="1:9" x14ac:dyDescent="0.3">
      <c r="A65" s="7" t="s">
        <v>66</v>
      </c>
      <c r="B65" s="7" t="s">
        <v>81</v>
      </c>
      <c r="C65" s="8">
        <v>43098</v>
      </c>
      <c r="D65" s="9">
        <v>212.4</v>
      </c>
      <c r="E65" s="9"/>
      <c r="F65" s="10" t="s">
        <v>4885</v>
      </c>
      <c r="G65" s="10" t="str">
        <f>VLOOKUP(B:B,'[1]Billwise Report (10)'!$D:$H,5,0)</f>
        <v>Sales</v>
      </c>
      <c r="H65" s="10">
        <v>312</v>
      </c>
      <c r="I65" s="7"/>
    </row>
    <row r="66" spans="1:9" x14ac:dyDescent="0.3">
      <c r="A66" s="7" t="s">
        <v>66</v>
      </c>
      <c r="B66" s="7" t="s">
        <v>82</v>
      </c>
      <c r="C66" s="8">
        <v>43349</v>
      </c>
      <c r="D66" s="9">
        <v>7080</v>
      </c>
      <c r="E66" s="9"/>
      <c r="F66" s="10" t="s">
        <v>4885</v>
      </c>
      <c r="G66" s="10" t="str">
        <f>VLOOKUP(B:B,'[1]Billwise Report (10)'!$D:$H,5,0)</f>
        <v>Service</v>
      </c>
      <c r="H66" s="10">
        <v>61</v>
      </c>
      <c r="I66" s="7"/>
    </row>
    <row r="67" spans="1:9" x14ac:dyDescent="0.3">
      <c r="A67" s="7" t="s">
        <v>66</v>
      </c>
      <c r="B67" s="7" t="s">
        <v>83</v>
      </c>
      <c r="C67" s="8">
        <v>43360</v>
      </c>
      <c r="D67" s="9"/>
      <c r="E67" s="9">
        <v>1000000</v>
      </c>
      <c r="F67" s="10" t="s">
        <v>4885</v>
      </c>
      <c r="G67" s="10"/>
      <c r="H67" s="10">
        <v>50</v>
      </c>
      <c r="I67" s="7" t="s">
        <v>84</v>
      </c>
    </row>
    <row r="68" spans="1:9" x14ac:dyDescent="0.3">
      <c r="A68" s="7" t="s">
        <v>66</v>
      </c>
      <c r="B68" s="7" t="s">
        <v>85</v>
      </c>
      <c r="C68" s="8">
        <v>43371</v>
      </c>
      <c r="D68" s="9"/>
      <c r="E68" s="9">
        <v>2000000</v>
      </c>
      <c r="F68" s="10" t="s">
        <v>4885</v>
      </c>
      <c r="G68" s="10"/>
      <c r="H68" s="10">
        <v>39</v>
      </c>
      <c r="I68" s="7" t="s">
        <v>84</v>
      </c>
    </row>
    <row r="69" spans="1:9" x14ac:dyDescent="0.3">
      <c r="A69" s="7" t="s">
        <v>66</v>
      </c>
      <c r="B69" s="7" t="s">
        <v>86</v>
      </c>
      <c r="C69" s="8">
        <v>43383</v>
      </c>
      <c r="D69" s="9">
        <v>7080</v>
      </c>
      <c r="E69" s="9"/>
      <c r="F69" s="10" t="s">
        <v>4885</v>
      </c>
      <c r="G69" s="10" t="s">
        <v>135</v>
      </c>
      <c r="H69" s="10">
        <v>27</v>
      </c>
      <c r="I69" s="7"/>
    </row>
    <row r="70" spans="1:9" x14ac:dyDescent="0.3">
      <c r="A70" s="7" t="s">
        <v>66</v>
      </c>
      <c r="B70" s="7" t="s">
        <v>87</v>
      </c>
      <c r="C70" s="8">
        <v>43384</v>
      </c>
      <c r="D70" s="9"/>
      <c r="E70" s="10">
        <v>16080</v>
      </c>
      <c r="F70" s="10" t="s">
        <v>4885</v>
      </c>
      <c r="G70" s="10"/>
      <c r="H70" s="10">
        <v>26</v>
      </c>
      <c r="I70" s="7" t="s">
        <v>88</v>
      </c>
    </row>
    <row r="71" spans="1:9" x14ac:dyDescent="0.3">
      <c r="A71" s="7" t="s">
        <v>66</v>
      </c>
      <c r="B71" s="7" t="s">
        <v>89</v>
      </c>
      <c r="C71" s="8">
        <v>43396</v>
      </c>
      <c r="D71" s="9">
        <v>3540</v>
      </c>
      <c r="E71" s="9"/>
      <c r="F71" s="10" t="s">
        <v>4885</v>
      </c>
      <c r="G71" s="10" t="s">
        <v>135</v>
      </c>
      <c r="H71" s="10">
        <v>14</v>
      </c>
      <c r="I71" s="7"/>
    </row>
    <row r="72" spans="1:9" x14ac:dyDescent="0.3">
      <c r="A72" s="7" t="s">
        <v>66</v>
      </c>
      <c r="B72" s="7" t="s">
        <v>90</v>
      </c>
      <c r="C72" s="8">
        <v>43403</v>
      </c>
      <c r="D72" s="9"/>
      <c r="E72" s="9">
        <v>5000000</v>
      </c>
      <c r="F72" s="10" t="s">
        <v>4885</v>
      </c>
      <c r="G72" s="10"/>
      <c r="H72" s="10">
        <v>7</v>
      </c>
      <c r="I72" s="7" t="s">
        <v>84</v>
      </c>
    </row>
    <row r="73" spans="1:9" x14ac:dyDescent="0.3">
      <c r="A73" s="7" t="s">
        <v>66</v>
      </c>
      <c r="B73" s="7" t="s">
        <v>91</v>
      </c>
      <c r="C73" s="8">
        <v>43409</v>
      </c>
      <c r="D73" s="9"/>
      <c r="E73" s="9">
        <v>9590160</v>
      </c>
      <c r="F73" s="10" t="s">
        <v>4885</v>
      </c>
      <c r="G73" s="10"/>
      <c r="H73" s="10">
        <v>1</v>
      </c>
      <c r="I73" s="7" t="s">
        <v>84</v>
      </c>
    </row>
    <row r="74" spans="1:9" hidden="1" x14ac:dyDescent="0.3">
      <c r="A74" s="7" t="s">
        <v>92</v>
      </c>
      <c r="B74" s="7" t="s">
        <v>94</v>
      </c>
      <c r="C74" s="8">
        <v>43320</v>
      </c>
      <c r="D74" s="9">
        <v>3691</v>
      </c>
      <c r="E74" s="9"/>
      <c r="F74" s="10" t="s">
        <v>4890</v>
      </c>
      <c r="G74" s="10" t="str">
        <f>VLOOKUP(B:B,'[1]Billwise Report (10)'!$D:$H,5,0)</f>
        <v>Debit Note</v>
      </c>
      <c r="H74" s="10">
        <v>90</v>
      </c>
      <c r="I74" s="7" t="s">
        <v>93</v>
      </c>
    </row>
    <row r="75" spans="1:9" hidden="1" x14ac:dyDescent="0.3">
      <c r="A75" s="7" t="s">
        <v>92</v>
      </c>
      <c r="B75" s="7" t="s">
        <v>95</v>
      </c>
      <c r="C75" s="8">
        <v>43364</v>
      </c>
      <c r="D75" s="9"/>
      <c r="E75" s="9">
        <v>400000</v>
      </c>
      <c r="F75" s="10" t="s">
        <v>4890</v>
      </c>
      <c r="G75" s="10"/>
      <c r="H75" s="10">
        <v>46</v>
      </c>
      <c r="I75" s="7" t="s">
        <v>96</v>
      </c>
    </row>
    <row r="76" spans="1:9" hidden="1" x14ac:dyDescent="0.3">
      <c r="A76" s="7" t="s">
        <v>92</v>
      </c>
      <c r="B76" s="7" t="s">
        <v>97</v>
      </c>
      <c r="C76" s="8">
        <v>43383</v>
      </c>
      <c r="D76" s="9">
        <v>2592386.84</v>
      </c>
      <c r="E76" s="9"/>
      <c r="F76" s="10" t="s">
        <v>4890</v>
      </c>
      <c r="G76" s="10" t="s">
        <v>4895</v>
      </c>
      <c r="H76" s="10">
        <v>27</v>
      </c>
      <c r="I76" s="7"/>
    </row>
    <row r="77" spans="1:9" hidden="1" x14ac:dyDescent="0.3">
      <c r="A77" s="7" t="s">
        <v>98</v>
      </c>
      <c r="B77" s="7" t="s">
        <v>99</v>
      </c>
      <c r="C77" s="8">
        <v>42269</v>
      </c>
      <c r="D77" s="9">
        <v>2183</v>
      </c>
      <c r="E77" s="9"/>
      <c r="F77" s="10" t="s">
        <v>4884</v>
      </c>
      <c r="G77" s="10" t="str">
        <f>VLOOKUP(B:B,'[1]Billwise Report (10)'!$D:$H,5,0)</f>
        <v>Sales</v>
      </c>
      <c r="H77" s="10">
        <v>1141</v>
      </c>
      <c r="I77" s="7"/>
    </row>
    <row r="78" spans="1:9" hidden="1" x14ac:dyDescent="0.3">
      <c r="A78" s="7" t="s">
        <v>98</v>
      </c>
      <c r="B78" s="7" t="s">
        <v>100</v>
      </c>
      <c r="C78" s="8">
        <v>42664</v>
      </c>
      <c r="D78" s="9"/>
      <c r="E78" s="10">
        <v>1392</v>
      </c>
      <c r="F78" s="10" t="s">
        <v>4884</v>
      </c>
      <c r="G78" s="10"/>
      <c r="H78" s="10">
        <v>746</v>
      </c>
      <c r="I78" s="7"/>
    </row>
    <row r="79" spans="1:9" x14ac:dyDescent="0.3">
      <c r="A79" s="7" t="s">
        <v>101</v>
      </c>
      <c r="B79" s="7" t="s">
        <v>102</v>
      </c>
      <c r="C79" s="8">
        <v>41985</v>
      </c>
      <c r="D79" s="9"/>
      <c r="E79" s="10">
        <v>3624</v>
      </c>
      <c r="F79" s="10" t="s">
        <v>4885</v>
      </c>
      <c r="G79" s="10"/>
      <c r="H79" s="10">
        <v>1425</v>
      </c>
      <c r="I79" s="7"/>
    </row>
    <row r="80" spans="1:9" hidden="1" x14ac:dyDescent="0.3">
      <c r="A80" s="7" t="s">
        <v>103</v>
      </c>
      <c r="B80" s="7" t="s">
        <v>104</v>
      </c>
      <c r="C80" s="8">
        <v>42223</v>
      </c>
      <c r="D80" s="9"/>
      <c r="E80" s="10">
        <v>52158</v>
      </c>
      <c r="F80" s="10" t="s">
        <v>4884</v>
      </c>
      <c r="G80" s="10"/>
      <c r="H80" s="10">
        <v>1187</v>
      </c>
      <c r="I80" s="7"/>
    </row>
    <row r="81" spans="1:9" ht="31.2" hidden="1" x14ac:dyDescent="0.3">
      <c r="A81" s="7" t="s">
        <v>103</v>
      </c>
      <c r="B81" s="7" t="s">
        <v>105</v>
      </c>
      <c r="C81" s="8">
        <v>42389</v>
      </c>
      <c r="D81" s="9"/>
      <c r="E81" s="10">
        <v>9135</v>
      </c>
      <c r="F81" s="10" t="s">
        <v>4884</v>
      </c>
      <c r="G81" s="10"/>
      <c r="H81" s="10">
        <v>1021</v>
      </c>
      <c r="I81" s="7"/>
    </row>
    <row r="82" spans="1:9" hidden="1" x14ac:dyDescent="0.3">
      <c r="A82" s="7" t="s">
        <v>103</v>
      </c>
      <c r="B82" s="7" t="s">
        <v>106</v>
      </c>
      <c r="C82" s="8">
        <v>43099</v>
      </c>
      <c r="D82" s="9">
        <v>14160</v>
      </c>
      <c r="E82" s="9"/>
      <c r="F82" s="10" t="s">
        <v>4884</v>
      </c>
      <c r="G82" s="10" t="s">
        <v>4898</v>
      </c>
      <c r="H82" s="10">
        <v>311</v>
      </c>
      <c r="I82" s="7"/>
    </row>
    <row r="83" spans="1:9" x14ac:dyDescent="0.3">
      <c r="A83" s="7" t="s">
        <v>107</v>
      </c>
      <c r="B83" s="7" t="s">
        <v>108</v>
      </c>
      <c r="C83" s="8">
        <v>42216</v>
      </c>
      <c r="D83" s="9">
        <v>24434</v>
      </c>
      <c r="E83" s="9"/>
      <c r="F83" s="10" t="s">
        <v>4885</v>
      </c>
      <c r="G83" s="10" t="str">
        <f>VLOOKUP(B:B,'[1]Billwise Report (10)'!$D:$H,5,0)</f>
        <v>Sales</v>
      </c>
      <c r="H83" s="10">
        <v>1194</v>
      </c>
      <c r="I83" s="7"/>
    </row>
    <row r="84" spans="1:9" x14ac:dyDescent="0.3">
      <c r="A84" s="7" t="s">
        <v>107</v>
      </c>
      <c r="B84" s="7" t="s">
        <v>109</v>
      </c>
      <c r="C84" s="8">
        <v>43363</v>
      </c>
      <c r="D84" s="9">
        <v>47200</v>
      </c>
      <c r="E84" s="9"/>
      <c r="F84" s="10" t="s">
        <v>4885</v>
      </c>
      <c r="G84" s="10" t="s">
        <v>4898</v>
      </c>
      <c r="H84" s="10">
        <v>47</v>
      </c>
      <c r="I84" s="7"/>
    </row>
    <row r="85" spans="1:9" hidden="1" x14ac:dyDescent="0.3">
      <c r="A85" s="7" t="s">
        <v>110</v>
      </c>
      <c r="B85" s="7" t="s">
        <v>111</v>
      </c>
      <c r="C85" s="8">
        <v>43363</v>
      </c>
      <c r="D85" s="9">
        <v>4425</v>
      </c>
      <c r="E85" s="9"/>
      <c r="F85" s="10" t="s">
        <v>4884</v>
      </c>
      <c r="G85" s="10" t="str">
        <f>VLOOKUP(B:B,'[1]Billwise Report (10)'!$D:$H,5,0)</f>
        <v>Service</v>
      </c>
      <c r="H85" s="10">
        <v>47</v>
      </c>
      <c r="I85" s="7"/>
    </row>
    <row r="86" spans="1:9" x14ac:dyDescent="0.3">
      <c r="A86" s="7" t="s">
        <v>112</v>
      </c>
      <c r="B86" s="7" t="s">
        <v>113</v>
      </c>
      <c r="C86" s="8">
        <v>43052</v>
      </c>
      <c r="D86" s="9"/>
      <c r="E86" s="10">
        <v>2610</v>
      </c>
      <c r="F86" s="10" t="s">
        <v>4885</v>
      </c>
      <c r="G86" s="10"/>
      <c r="H86" s="10">
        <v>358</v>
      </c>
      <c r="I86" s="7"/>
    </row>
    <row r="87" spans="1:9" x14ac:dyDescent="0.3">
      <c r="A87" s="7" t="s">
        <v>112</v>
      </c>
      <c r="B87" s="7" t="s">
        <v>114</v>
      </c>
      <c r="C87" s="8">
        <v>43402</v>
      </c>
      <c r="D87" s="9"/>
      <c r="E87" s="10">
        <v>47419</v>
      </c>
      <c r="F87" s="10" t="s">
        <v>4885</v>
      </c>
      <c r="G87" s="10"/>
      <c r="H87" s="10">
        <v>8</v>
      </c>
      <c r="I87" s="7" t="s">
        <v>115</v>
      </c>
    </row>
    <row r="88" spans="1:9" hidden="1" x14ac:dyDescent="0.3">
      <c r="A88" s="7" t="s">
        <v>116</v>
      </c>
      <c r="B88" s="7" t="s">
        <v>117</v>
      </c>
      <c r="C88" s="8">
        <v>42775</v>
      </c>
      <c r="D88" s="9"/>
      <c r="E88" s="10">
        <v>1157</v>
      </c>
      <c r="F88" s="10" t="s">
        <v>4888</v>
      </c>
      <c r="G88" s="10"/>
      <c r="H88" s="10">
        <v>635</v>
      </c>
      <c r="I88" s="7"/>
    </row>
    <row r="89" spans="1:9" hidden="1" x14ac:dyDescent="0.3">
      <c r="A89" s="7" t="s">
        <v>116</v>
      </c>
      <c r="B89" s="7" t="s">
        <v>118</v>
      </c>
      <c r="C89" s="8">
        <v>42779</v>
      </c>
      <c r="D89" s="9"/>
      <c r="E89" s="10">
        <v>3213</v>
      </c>
      <c r="F89" s="10" t="s">
        <v>4888</v>
      </c>
      <c r="G89" s="10"/>
      <c r="H89" s="10">
        <v>631</v>
      </c>
      <c r="I89" s="7"/>
    </row>
    <row r="90" spans="1:9" hidden="1" x14ac:dyDescent="0.3">
      <c r="A90" s="7" t="s">
        <v>116</v>
      </c>
      <c r="B90" s="7" t="s">
        <v>119</v>
      </c>
      <c r="C90" s="8">
        <v>42878</v>
      </c>
      <c r="D90" s="9"/>
      <c r="E90" s="10">
        <v>40374.959999999999</v>
      </c>
      <c r="F90" s="10" t="s">
        <v>4888</v>
      </c>
      <c r="G90" s="10"/>
      <c r="H90" s="10">
        <v>532</v>
      </c>
      <c r="I90" s="7"/>
    </row>
    <row r="91" spans="1:9" hidden="1" x14ac:dyDescent="0.3">
      <c r="A91" s="7" t="s">
        <v>116</v>
      </c>
      <c r="B91" s="7" t="s">
        <v>120</v>
      </c>
      <c r="C91" s="8">
        <v>43020</v>
      </c>
      <c r="D91" s="9"/>
      <c r="E91" s="10">
        <v>9439.08</v>
      </c>
      <c r="F91" s="10" t="s">
        <v>4888</v>
      </c>
      <c r="G91" s="10"/>
      <c r="H91" s="10">
        <v>390</v>
      </c>
      <c r="I91" s="7"/>
    </row>
    <row r="92" spans="1:9" hidden="1" x14ac:dyDescent="0.3">
      <c r="A92" s="7" t="s">
        <v>121</v>
      </c>
      <c r="B92" s="7" t="s">
        <v>122</v>
      </c>
      <c r="C92" s="8">
        <v>43061</v>
      </c>
      <c r="D92" s="9">
        <v>2103.94</v>
      </c>
      <c r="E92" s="9"/>
      <c r="F92" s="10" t="s">
        <v>4884</v>
      </c>
      <c r="G92" s="10" t="str">
        <f>VLOOKUP(B:B,'[1]Billwise Report (10)'!$D:$H,5,0)</f>
        <v>Service</v>
      </c>
      <c r="H92" s="10">
        <v>349</v>
      </c>
      <c r="I92" s="7"/>
    </row>
    <row r="93" spans="1:9" hidden="1" x14ac:dyDescent="0.3">
      <c r="A93" s="7" t="s">
        <v>121</v>
      </c>
      <c r="B93" s="7" t="s">
        <v>123</v>
      </c>
      <c r="C93" s="8">
        <v>43196</v>
      </c>
      <c r="D93" s="9">
        <v>6300</v>
      </c>
      <c r="E93" s="9"/>
      <c r="F93" s="10" t="s">
        <v>4884</v>
      </c>
      <c r="G93" s="10" t="str">
        <f>VLOOKUP(B:B,'[1]Billwise Report (10)'!$D:$H,5,0)</f>
        <v>Sales</v>
      </c>
      <c r="H93" s="10">
        <v>214</v>
      </c>
      <c r="I93" s="7"/>
    </row>
    <row r="94" spans="1:9" hidden="1" x14ac:dyDescent="0.3">
      <c r="A94" s="7" t="s">
        <v>121</v>
      </c>
      <c r="B94" s="7" t="s">
        <v>124</v>
      </c>
      <c r="C94" s="8">
        <v>43200</v>
      </c>
      <c r="D94" s="9">
        <v>16328.84</v>
      </c>
      <c r="E94" s="9"/>
      <c r="F94" s="10" t="s">
        <v>4884</v>
      </c>
      <c r="G94" s="10" t="str">
        <f>VLOOKUP(B:B,'[1]Billwise Report (10)'!$D:$H,5,0)</f>
        <v>Sales</v>
      </c>
      <c r="H94" s="10">
        <v>210</v>
      </c>
      <c r="I94" s="7"/>
    </row>
    <row r="95" spans="1:9" hidden="1" x14ac:dyDescent="0.3">
      <c r="A95" s="7" t="s">
        <v>121</v>
      </c>
      <c r="B95" s="7" t="s">
        <v>125</v>
      </c>
      <c r="C95" s="8">
        <v>43230</v>
      </c>
      <c r="D95" s="9">
        <v>19755.560000000001</v>
      </c>
      <c r="E95" s="9"/>
      <c r="F95" s="10" t="s">
        <v>4884</v>
      </c>
      <c r="G95" s="10" t="str">
        <f>VLOOKUP(B:B,'[1]Billwise Report (10)'!$D:$H,5,0)</f>
        <v>Service</v>
      </c>
      <c r="H95" s="10">
        <v>180</v>
      </c>
      <c r="I95" s="7"/>
    </row>
    <row r="96" spans="1:9" hidden="1" x14ac:dyDescent="0.3">
      <c r="A96" s="7" t="s">
        <v>121</v>
      </c>
      <c r="B96" s="7" t="s">
        <v>126</v>
      </c>
      <c r="C96" s="8">
        <v>43230</v>
      </c>
      <c r="D96" s="9">
        <v>42852.88</v>
      </c>
      <c r="E96" s="9"/>
      <c r="F96" s="10" t="s">
        <v>4884</v>
      </c>
      <c r="G96" s="10" t="str">
        <f>VLOOKUP(B:B,'[1]Billwise Report (10)'!$D:$H,5,0)</f>
        <v>Service</v>
      </c>
      <c r="H96" s="10">
        <v>180</v>
      </c>
      <c r="I96" s="7"/>
    </row>
    <row r="97" spans="1:9" hidden="1" x14ac:dyDescent="0.3">
      <c r="A97" s="7" t="s">
        <v>121</v>
      </c>
      <c r="B97" s="7" t="s">
        <v>127</v>
      </c>
      <c r="C97" s="8">
        <v>43273</v>
      </c>
      <c r="D97" s="9">
        <v>64540.1</v>
      </c>
      <c r="E97" s="9"/>
      <c r="F97" s="10" t="s">
        <v>4884</v>
      </c>
      <c r="G97" s="10" t="str">
        <f>VLOOKUP(B:B,'[1]Billwise Report (10)'!$D:$H,5,0)</f>
        <v>Service</v>
      </c>
      <c r="H97" s="10">
        <v>137</v>
      </c>
      <c r="I97" s="7"/>
    </row>
    <row r="98" spans="1:9" hidden="1" x14ac:dyDescent="0.3">
      <c r="A98" s="7" t="s">
        <v>121</v>
      </c>
      <c r="B98" s="7" t="s">
        <v>128</v>
      </c>
      <c r="C98" s="8">
        <v>43343</v>
      </c>
      <c r="D98" s="9"/>
      <c r="E98" s="9">
        <v>118299</v>
      </c>
      <c r="F98" s="10" t="s">
        <v>4884</v>
      </c>
      <c r="G98" s="10"/>
      <c r="H98" s="10">
        <v>67</v>
      </c>
      <c r="I98" s="7"/>
    </row>
    <row r="99" spans="1:9" hidden="1" x14ac:dyDescent="0.3">
      <c r="A99" s="7" t="s">
        <v>121</v>
      </c>
      <c r="B99" s="7" t="s">
        <v>129</v>
      </c>
      <c r="C99" s="8">
        <v>43361</v>
      </c>
      <c r="D99" s="9">
        <v>21583.38</v>
      </c>
      <c r="E99" s="9"/>
      <c r="F99" s="10" t="s">
        <v>4884</v>
      </c>
      <c r="G99" s="10" t="str">
        <f>VLOOKUP(B:B,'[1]Billwise Report (10)'!$D:$H,5,0)</f>
        <v>Service</v>
      </c>
      <c r="H99" s="10">
        <v>49</v>
      </c>
      <c r="I99" s="7"/>
    </row>
    <row r="100" spans="1:9" hidden="1" x14ac:dyDescent="0.3">
      <c r="A100" s="7" t="s">
        <v>121</v>
      </c>
      <c r="B100" s="7" t="s">
        <v>130</v>
      </c>
      <c r="C100" s="8">
        <v>43406</v>
      </c>
      <c r="D100" s="9"/>
      <c r="E100" s="10">
        <v>13740</v>
      </c>
      <c r="F100" s="10" t="s">
        <v>4884</v>
      </c>
      <c r="G100" s="10"/>
      <c r="H100" s="10">
        <v>4</v>
      </c>
      <c r="I100" s="7"/>
    </row>
    <row r="101" spans="1:9" hidden="1" x14ac:dyDescent="0.3">
      <c r="A101" s="7" t="s">
        <v>121</v>
      </c>
      <c r="B101" s="7" t="s">
        <v>131</v>
      </c>
      <c r="C101" s="8">
        <v>43406</v>
      </c>
      <c r="D101" s="9"/>
      <c r="E101" s="10">
        <v>79018</v>
      </c>
      <c r="F101" s="10" t="s">
        <v>4884</v>
      </c>
      <c r="G101" s="10"/>
      <c r="H101" s="10">
        <v>4</v>
      </c>
      <c r="I101" s="7"/>
    </row>
    <row r="102" spans="1:9" hidden="1" x14ac:dyDescent="0.3">
      <c r="A102" s="7" t="s">
        <v>132</v>
      </c>
      <c r="B102" s="7" t="s">
        <v>133</v>
      </c>
      <c r="C102" s="8">
        <v>42944</v>
      </c>
      <c r="D102" s="9"/>
      <c r="E102" s="10">
        <v>11435</v>
      </c>
      <c r="F102" s="10" t="s">
        <v>4891</v>
      </c>
      <c r="G102" s="10"/>
      <c r="H102" s="10">
        <v>466</v>
      </c>
      <c r="I102" s="7"/>
    </row>
    <row r="103" spans="1:9" hidden="1" x14ac:dyDescent="0.3">
      <c r="A103" s="7" t="s">
        <v>132</v>
      </c>
      <c r="B103" s="7" t="s">
        <v>134</v>
      </c>
      <c r="C103" s="8">
        <v>42999</v>
      </c>
      <c r="D103" s="9">
        <v>1818.72</v>
      </c>
      <c r="E103" s="9"/>
      <c r="F103" s="10" t="s">
        <v>4891</v>
      </c>
      <c r="G103" s="10" t="str">
        <f>VLOOKUP(B:B,'[1]Billwise Report (10)'!$D:$H,5,0)</f>
        <v>Sales</v>
      </c>
      <c r="H103" s="10">
        <v>411</v>
      </c>
      <c r="I103" s="7"/>
    </row>
    <row r="104" spans="1:9" hidden="1" x14ac:dyDescent="0.3">
      <c r="A104" s="7" t="s">
        <v>132</v>
      </c>
      <c r="B104" s="7" t="s">
        <v>136</v>
      </c>
      <c r="C104" s="8">
        <v>43066</v>
      </c>
      <c r="D104" s="9"/>
      <c r="E104" s="10">
        <v>33372</v>
      </c>
      <c r="F104" s="10" t="s">
        <v>4891</v>
      </c>
      <c r="G104" s="10"/>
      <c r="H104" s="10">
        <v>344</v>
      </c>
      <c r="I104" s="7"/>
    </row>
    <row r="105" spans="1:9" hidden="1" x14ac:dyDescent="0.3">
      <c r="A105" s="7" t="s">
        <v>132</v>
      </c>
      <c r="B105" s="7" t="s">
        <v>137</v>
      </c>
      <c r="C105" s="8">
        <v>43088</v>
      </c>
      <c r="D105" s="9">
        <v>7080</v>
      </c>
      <c r="E105" s="9"/>
      <c r="F105" s="10" t="s">
        <v>4891</v>
      </c>
      <c r="G105" s="10" t="str">
        <f>VLOOKUP(B:B,'[1]Billwise Report (10)'!$D:$H,5,0)</f>
        <v>Service</v>
      </c>
      <c r="H105" s="10">
        <v>322</v>
      </c>
      <c r="I105" s="7"/>
    </row>
    <row r="106" spans="1:9" hidden="1" x14ac:dyDescent="0.3">
      <c r="A106" s="7" t="s">
        <v>132</v>
      </c>
      <c r="B106" s="7" t="s">
        <v>138</v>
      </c>
      <c r="C106" s="8">
        <v>43108</v>
      </c>
      <c r="D106" s="9">
        <v>11510</v>
      </c>
      <c r="E106" s="9"/>
      <c r="F106" s="10" t="s">
        <v>4891</v>
      </c>
      <c r="G106" s="10" t="str">
        <f>VLOOKUP(B:B,'[1]Billwise Report (10)'!$D:$H,5,0)</f>
        <v>Debit Note</v>
      </c>
      <c r="H106" s="10">
        <v>302</v>
      </c>
      <c r="I106" s="7"/>
    </row>
    <row r="107" spans="1:9" hidden="1" x14ac:dyDescent="0.3">
      <c r="A107" s="7" t="s">
        <v>132</v>
      </c>
      <c r="B107" s="7" t="s">
        <v>139</v>
      </c>
      <c r="C107" s="8">
        <v>43118</v>
      </c>
      <c r="D107" s="9">
        <v>15808.68</v>
      </c>
      <c r="E107" s="9"/>
      <c r="F107" s="10" t="s">
        <v>4891</v>
      </c>
      <c r="G107" s="10" t="str">
        <f>VLOOKUP(B:B,'[1]Billwise Report (10)'!$D:$H,5,0)</f>
        <v>Sales</v>
      </c>
      <c r="H107" s="10">
        <v>292</v>
      </c>
      <c r="I107" s="7"/>
    </row>
    <row r="108" spans="1:9" hidden="1" x14ac:dyDescent="0.3">
      <c r="A108" s="7" t="s">
        <v>132</v>
      </c>
      <c r="B108" s="7" t="s">
        <v>140</v>
      </c>
      <c r="C108" s="8">
        <v>43160</v>
      </c>
      <c r="D108" s="9">
        <v>4500</v>
      </c>
      <c r="E108" s="9"/>
      <c r="F108" s="10" t="s">
        <v>4891</v>
      </c>
      <c r="G108" s="10" t="str">
        <f>VLOOKUP(B:B,'[1]Billwise Report (10)'!$D:$H,5,0)</f>
        <v>Service</v>
      </c>
      <c r="H108" s="10">
        <v>250</v>
      </c>
      <c r="I108" s="7"/>
    </row>
    <row r="109" spans="1:9" hidden="1" x14ac:dyDescent="0.3">
      <c r="A109" s="7" t="s">
        <v>132</v>
      </c>
      <c r="B109" s="7" t="s">
        <v>141</v>
      </c>
      <c r="C109" s="8">
        <v>43174</v>
      </c>
      <c r="D109" s="9">
        <v>9000</v>
      </c>
      <c r="E109" s="9"/>
      <c r="F109" s="10" t="s">
        <v>4891</v>
      </c>
      <c r="G109" s="10" t="str">
        <f>VLOOKUP(B:B,'[1]Billwise Report (10)'!$D:$H,5,0)</f>
        <v>Service</v>
      </c>
      <c r="H109" s="10">
        <v>236</v>
      </c>
      <c r="I109" s="7"/>
    </row>
    <row r="110" spans="1:9" hidden="1" x14ac:dyDescent="0.3">
      <c r="A110" s="7" t="s">
        <v>132</v>
      </c>
      <c r="B110" s="7" t="s">
        <v>142</v>
      </c>
      <c r="C110" s="8">
        <v>43185</v>
      </c>
      <c r="D110" s="9">
        <v>6000</v>
      </c>
      <c r="E110" s="9"/>
      <c r="F110" s="10" t="s">
        <v>4891</v>
      </c>
      <c r="G110" s="10" t="str">
        <f>VLOOKUP(B:B,'[1]Billwise Report (10)'!$D:$H,5,0)</f>
        <v>Service</v>
      </c>
      <c r="H110" s="10">
        <v>225</v>
      </c>
      <c r="I110" s="7"/>
    </row>
    <row r="111" spans="1:9" hidden="1" x14ac:dyDescent="0.3">
      <c r="A111" s="7" t="s">
        <v>132</v>
      </c>
      <c r="B111" s="7" t="s">
        <v>143</v>
      </c>
      <c r="C111" s="8">
        <v>43206</v>
      </c>
      <c r="D111" s="9">
        <v>56977</v>
      </c>
      <c r="E111" s="9"/>
      <c r="F111" s="10" t="s">
        <v>4891</v>
      </c>
      <c r="G111" s="10" t="str">
        <f>VLOOKUP(B:B,'[1]Billwise Report (10)'!$D:$H,5,0)</f>
        <v>Sales</v>
      </c>
      <c r="H111" s="10">
        <v>204</v>
      </c>
      <c r="I111" s="7"/>
    </row>
    <row r="112" spans="1:9" hidden="1" x14ac:dyDescent="0.3">
      <c r="A112" s="7" t="s">
        <v>132</v>
      </c>
      <c r="B112" s="7" t="s">
        <v>144</v>
      </c>
      <c r="C112" s="8">
        <v>43220</v>
      </c>
      <c r="D112" s="9">
        <v>27500</v>
      </c>
      <c r="E112" s="9"/>
      <c r="F112" s="10" t="s">
        <v>4891</v>
      </c>
      <c r="G112" s="10" t="str">
        <f>VLOOKUP(B:B,'[1]Billwise Report (10)'!$D:$H,5,0)</f>
        <v>Service</v>
      </c>
      <c r="H112" s="10">
        <v>190</v>
      </c>
      <c r="I112" s="7"/>
    </row>
    <row r="113" spans="1:9" hidden="1" x14ac:dyDescent="0.3">
      <c r="A113" s="7" t="s">
        <v>132</v>
      </c>
      <c r="B113" s="7" t="s">
        <v>145</v>
      </c>
      <c r="C113" s="8">
        <v>43262</v>
      </c>
      <c r="D113" s="9"/>
      <c r="E113" s="10">
        <v>23605</v>
      </c>
      <c r="F113" s="10" t="s">
        <v>4891</v>
      </c>
      <c r="G113" s="10"/>
      <c r="H113" s="10">
        <v>148</v>
      </c>
      <c r="I113" s="7" t="s">
        <v>135</v>
      </c>
    </row>
    <row r="114" spans="1:9" hidden="1" x14ac:dyDescent="0.3">
      <c r="A114" s="7" t="s">
        <v>146</v>
      </c>
      <c r="B114" s="7" t="s">
        <v>147</v>
      </c>
      <c r="C114" s="8">
        <v>41729</v>
      </c>
      <c r="D114" s="9">
        <v>2809</v>
      </c>
      <c r="E114" s="9"/>
      <c r="F114" s="10" t="s">
        <v>4888</v>
      </c>
      <c r="G114" s="10" t="str">
        <f>VLOOKUP(B:B,'[1]Billwise Report (10)'!$D:$H,5,0)</f>
        <v>Service</v>
      </c>
      <c r="H114" s="10">
        <v>1681</v>
      </c>
      <c r="I114" s="7"/>
    </row>
    <row r="115" spans="1:9" hidden="1" x14ac:dyDescent="0.3">
      <c r="A115" s="7" t="s">
        <v>146</v>
      </c>
      <c r="B115" s="7" t="s">
        <v>148</v>
      </c>
      <c r="C115" s="8">
        <v>42038</v>
      </c>
      <c r="D115" s="9">
        <v>9832</v>
      </c>
      <c r="E115" s="9"/>
      <c r="F115" s="10" t="s">
        <v>4888</v>
      </c>
      <c r="G115" s="10" t="str">
        <f>VLOOKUP(B:B,'[1]Billwise Report (10)'!$D:$H,5,0)</f>
        <v>service</v>
      </c>
      <c r="H115" s="10">
        <v>1372</v>
      </c>
      <c r="I115" s="7"/>
    </row>
    <row r="116" spans="1:9" hidden="1" x14ac:dyDescent="0.3">
      <c r="A116" s="7" t="s">
        <v>146</v>
      </c>
      <c r="B116" s="7" t="s">
        <v>149</v>
      </c>
      <c r="C116" s="8">
        <v>42075</v>
      </c>
      <c r="D116" s="9">
        <v>11236</v>
      </c>
      <c r="E116" s="9"/>
      <c r="F116" s="10" t="s">
        <v>4888</v>
      </c>
      <c r="G116" s="10" t="str">
        <f>VLOOKUP(B:B,'[1]Billwise Report (10)'!$D:$H,5,0)</f>
        <v>service</v>
      </c>
      <c r="H116" s="10">
        <v>1335</v>
      </c>
      <c r="I116" s="7"/>
    </row>
    <row r="117" spans="1:9" hidden="1" x14ac:dyDescent="0.3">
      <c r="A117" s="7" t="s">
        <v>146</v>
      </c>
      <c r="B117" s="7" t="s">
        <v>150</v>
      </c>
      <c r="C117" s="8">
        <v>42352</v>
      </c>
      <c r="D117" s="9">
        <v>3435</v>
      </c>
      <c r="E117" s="9"/>
      <c r="F117" s="10" t="s">
        <v>4888</v>
      </c>
      <c r="G117" s="10" t="str">
        <f>VLOOKUP(B:B,'[1]Billwise Report (10)'!$D:$H,5,0)</f>
        <v>service</v>
      </c>
      <c r="H117" s="10">
        <v>1058</v>
      </c>
      <c r="I117" s="7"/>
    </row>
    <row r="118" spans="1:9" x14ac:dyDescent="0.3">
      <c r="A118" s="7" t="s">
        <v>151</v>
      </c>
      <c r="B118" s="7" t="s">
        <v>152</v>
      </c>
      <c r="C118" s="8">
        <v>41729</v>
      </c>
      <c r="D118" s="9"/>
      <c r="E118" s="10">
        <v>8428</v>
      </c>
      <c r="F118" s="10" t="s">
        <v>4885</v>
      </c>
      <c r="G118" s="10"/>
      <c r="H118" s="10">
        <v>1681</v>
      </c>
      <c r="I118" s="7"/>
    </row>
    <row r="119" spans="1:9" x14ac:dyDescent="0.3">
      <c r="A119" s="7" t="s">
        <v>151</v>
      </c>
      <c r="B119" s="7" t="s">
        <v>153</v>
      </c>
      <c r="C119" s="8">
        <v>42002</v>
      </c>
      <c r="D119" s="9"/>
      <c r="E119" s="10">
        <v>2809</v>
      </c>
      <c r="F119" s="10" t="s">
        <v>4885</v>
      </c>
      <c r="G119" s="10"/>
      <c r="H119" s="10">
        <v>1408</v>
      </c>
      <c r="I119" s="7"/>
    </row>
    <row r="120" spans="1:9" x14ac:dyDescent="0.3">
      <c r="A120" s="7" t="s">
        <v>151</v>
      </c>
      <c r="B120" s="7" t="s">
        <v>154</v>
      </c>
      <c r="C120" s="8">
        <v>42060</v>
      </c>
      <c r="D120" s="9"/>
      <c r="E120" s="10">
        <v>2809</v>
      </c>
      <c r="F120" s="10" t="s">
        <v>4885</v>
      </c>
      <c r="G120" s="10"/>
      <c r="H120" s="10">
        <v>1350</v>
      </c>
      <c r="I120" s="7"/>
    </row>
    <row r="121" spans="1:9" x14ac:dyDescent="0.3">
      <c r="A121" s="7" t="s">
        <v>151</v>
      </c>
      <c r="B121" s="7" t="s">
        <v>155</v>
      </c>
      <c r="C121" s="8">
        <v>43097</v>
      </c>
      <c r="D121" s="9">
        <v>3540</v>
      </c>
      <c r="E121" s="9"/>
      <c r="F121" s="10" t="s">
        <v>4885</v>
      </c>
      <c r="G121" s="10" t="str">
        <f>VLOOKUP(B:B,'[1]Billwise Report (10)'!$D:$H,5,0)</f>
        <v>Service</v>
      </c>
      <c r="H121" s="10">
        <v>313</v>
      </c>
      <c r="I121" s="7"/>
    </row>
    <row r="122" spans="1:9" hidden="1" x14ac:dyDescent="0.3">
      <c r="A122" s="7" t="s">
        <v>156</v>
      </c>
      <c r="B122" s="7" t="s">
        <v>157</v>
      </c>
      <c r="C122" s="8">
        <v>42418</v>
      </c>
      <c r="D122" s="9"/>
      <c r="E122" s="10">
        <v>8410</v>
      </c>
      <c r="F122" s="10" t="s">
        <v>4891</v>
      </c>
      <c r="G122" s="10"/>
      <c r="H122" s="10">
        <v>992</v>
      </c>
      <c r="I122" s="7"/>
    </row>
    <row r="123" spans="1:9" hidden="1" x14ac:dyDescent="0.3">
      <c r="A123" s="7" t="s">
        <v>156</v>
      </c>
      <c r="B123" s="7" t="s">
        <v>158</v>
      </c>
      <c r="C123" s="8">
        <v>43363</v>
      </c>
      <c r="D123" s="9"/>
      <c r="E123" s="9">
        <v>1400000</v>
      </c>
      <c r="F123" s="10" t="s">
        <v>4891</v>
      </c>
      <c r="G123" s="10"/>
      <c r="H123" s="10">
        <v>47</v>
      </c>
      <c r="I123" s="7"/>
    </row>
    <row r="124" spans="1:9" x14ac:dyDescent="0.3">
      <c r="A124" s="7" t="s">
        <v>159</v>
      </c>
      <c r="B124" s="7" t="s">
        <v>160</v>
      </c>
      <c r="C124" s="8">
        <v>42735</v>
      </c>
      <c r="D124" s="9"/>
      <c r="E124" s="9">
        <v>236</v>
      </c>
      <c r="F124" s="10" t="s">
        <v>4887</v>
      </c>
      <c r="G124" s="10"/>
      <c r="H124" s="10">
        <v>675</v>
      </c>
      <c r="I124" s="7"/>
    </row>
    <row r="125" spans="1:9" x14ac:dyDescent="0.3">
      <c r="A125" s="7" t="s">
        <v>159</v>
      </c>
      <c r="B125" s="7" t="s">
        <v>161</v>
      </c>
      <c r="C125" s="8">
        <v>42770</v>
      </c>
      <c r="D125" s="9"/>
      <c r="E125" s="9">
        <v>942</v>
      </c>
      <c r="F125" s="10" t="s">
        <v>4887</v>
      </c>
      <c r="G125" s="10"/>
      <c r="H125" s="10">
        <v>640</v>
      </c>
      <c r="I125" s="7"/>
    </row>
    <row r="126" spans="1:9" ht="31.2" hidden="1" x14ac:dyDescent="0.3">
      <c r="A126" s="7" t="s">
        <v>162</v>
      </c>
      <c r="B126" s="7" t="s">
        <v>163</v>
      </c>
      <c r="C126" s="8">
        <v>42275</v>
      </c>
      <c r="D126" s="9"/>
      <c r="E126" s="9">
        <v>547</v>
      </c>
      <c r="F126" s="10" t="s">
        <v>4884</v>
      </c>
      <c r="G126" s="10"/>
      <c r="H126" s="10">
        <v>1135</v>
      </c>
      <c r="I126" s="7"/>
    </row>
    <row r="127" spans="1:9" hidden="1" x14ac:dyDescent="0.3">
      <c r="A127" s="7" t="s">
        <v>164</v>
      </c>
      <c r="B127" s="7">
        <v>954</v>
      </c>
      <c r="C127" s="8">
        <v>41729</v>
      </c>
      <c r="D127" s="9"/>
      <c r="E127" s="10">
        <v>4079</v>
      </c>
      <c r="F127" s="10" t="s">
        <v>4891</v>
      </c>
      <c r="G127" s="10"/>
      <c r="H127" s="10">
        <v>1681</v>
      </c>
      <c r="I127" s="7"/>
    </row>
    <row r="128" spans="1:9" hidden="1" x14ac:dyDescent="0.3">
      <c r="A128" s="7" t="s">
        <v>164</v>
      </c>
      <c r="B128" s="7" t="s">
        <v>167</v>
      </c>
      <c r="C128" s="8">
        <v>43384</v>
      </c>
      <c r="D128" s="9">
        <v>3540</v>
      </c>
      <c r="E128" s="9"/>
      <c r="F128" s="10" t="s">
        <v>4891</v>
      </c>
      <c r="G128" s="10" t="s">
        <v>135</v>
      </c>
      <c r="H128" s="10">
        <v>26</v>
      </c>
      <c r="I128" s="7"/>
    </row>
    <row r="129" spans="1:9" ht="46.8" hidden="1" x14ac:dyDescent="0.3">
      <c r="A129" s="7" t="s">
        <v>164</v>
      </c>
      <c r="B129" s="7" t="s">
        <v>165</v>
      </c>
      <c r="C129" s="8">
        <v>43384</v>
      </c>
      <c r="D129" s="9"/>
      <c r="E129" s="9">
        <v>221761.1</v>
      </c>
      <c r="F129" s="10" t="s">
        <v>4891</v>
      </c>
      <c r="G129" s="10"/>
      <c r="H129" s="10">
        <v>26</v>
      </c>
      <c r="I129" s="7" t="s">
        <v>166</v>
      </c>
    </row>
    <row r="130" spans="1:9" x14ac:dyDescent="0.3">
      <c r="A130" s="7" t="s">
        <v>168</v>
      </c>
      <c r="B130" s="7" t="s">
        <v>169</v>
      </c>
      <c r="C130" s="8">
        <v>41729</v>
      </c>
      <c r="D130" s="9"/>
      <c r="E130" s="10">
        <v>1460</v>
      </c>
      <c r="F130" s="10" t="s">
        <v>4885</v>
      </c>
      <c r="G130" s="10"/>
      <c r="H130" s="10">
        <v>1681</v>
      </c>
      <c r="I130" s="7"/>
    </row>
    <row r="131" spans="1:9" hidden="1" x14ac:dyDescent="0.3">
      <c r="A131" s="7" t="s">
        <v>170</v>
      </c>
      <c r="B131" s="7" t="s">
        <v>171</v>
      </c>
      <c r="C131" s="8">
        <v>43384</v>
      </c>
      <c r="D131" s="9"/>
      <c r="E131" s="9">
        <v>111335.48</v>
      </c>
      <c r="F131" s="10"/>
      <c r="G131" s="10"/>
      <c r="H131" s="10">
        <v>26</v>
      </c>
      <c r="I131" s="7" t="s">
        <v>172</v>
      </c>
    </row>
    <row r="132" spans="1:9" hidden="1" x14ac:dyDescent="0.3">
      <c r="A132" s="7" t="s">
        <v>173</v>
      </c>
      <c r="B132" s="7" t="s">
        <v>174</v>
      </c>
      <c r="C132" s="8">
        <v>43096</v>
      </c>
      <c r="D132" s="9"/>
      <c r="E132" s="10">
        <v>14114.69</v>
      </c>
      <c r="F132" s="10" t="s">
        <v>4890</v>
      </c>
      <c r="G132" s="10"/>
      <c r="H132" s="10">
        <v>314</v>
      </c>
      <c r="I132" s="7"/>
    </row>
    <row r="133" spans="1:9" x14ac:dyDescent="0.3">
      <c r="A133" s="7" t="s">
        <v>175</v>
      </c>
      <c r="B133" s="7" t="s">
        <v>176</v>
      </c>
      <c r="C133" s="8">
        <v>43364</v>
      </c>
      <c r="D133" s="9">
        <v>10620</v>
      </c>
      <c r="E133" s="9"/>
      <c r="F133" s="10" t="s">
        <v>4885</v>
      </c>
      <c r="G133" s="10" t="str">
        <f>VLOOKUP(B:B,'[1]Billwise Report (10)'!$D:$H,5,0)</f>
        <v>Service</v>
      </c>
      <c r="H133" s="10">
        <v>46</v>
      </c>
      <c r="I133" s="7"/>
    </row>
    <row r="134" spans="1:9" hidden="1" x14ac:dyDescent="0.3">
      <c r="A134" s="7" t="s">
        <v>177</v>
      </c>
      <c r="B134" s="7" t="s">
        <v>178</v>
      </c>
      <c r="C134" s="8">
        <v>43399</v>
      </c>
      <c r="D134" s="9"/>
      <c r="E134" s="10">
        <v>1157</v>
      </c>
      <c r="F134" s="10" t="s">
        <v>4891</v>
      </c>
      <c r="G134" s="10"/>
      <c r="H134" s="10">
        <v>11</v>
      </c>
      <c r="I134" s="7"/>
    </row>
    <row r="135" spans="1:9" hidden="1" x14ac:dyDescent="0.3">
      <c r="A135" s="7" t="s">
        <v>179</v>
      </c>
      <c r="B135" s="7" t="s">
        <v>180</v>
      </c>
      <c r="C135" s="8">
        <v>42600</v>
      </c>
      <c r="D135" s="9"/>
      <c r="E135" s="10">
        <v>90000</v>
      </c>
      <c r="F135" s="10" t="s">
        <v>4884</v>
      </c>
      <c r="G135" s="10"/>
      <c r="H135" s="10">
        <v>810</v>
      </c>
      <c r="I135" s="7"/>
    </row>
    <row r="136" spans="1:9" hidden="1" x14ac:dyDescent="0.3">
      <c r="A136" s="7" t="s">
        <v>179</v>
      </c>
      <c r="B136" s="7" t="s">
        <v>181</v>
      </c>
      <c r="C136" s="8">
        <v>42705</v>
      </c>
      <c r="D136" s="9"/>
      <c r="E136" s="10">
        <v>62000</v>
      </c>
      <c r="F136" s="10" t="s">
        <v>4884</v>
      </c>
      <c r="G136" s="10"/>
      <c r="H136" s="10">
        <v>705</v>
      </c>
      <c r="I136" s="7"/>
    </row>
    <row r="137" spans="1:9" hidden="1" x14ac:dyDescent="0.3">
      <c r="A137" s="7" t="s">
        <v>179</v>
      </c>
      <c r="B137" s="7" t="s">
        <v>182</v>
      </c>
      <c r="C137" s="8">
        <v>43385</v>
      </c>
      <c r="D137" s="9"/>
      <c r="E137" s="9">
        <v>113229</v>
      </c>
      <c r="F137" s="10" t="s">
        <v>4884</v>
      </c>
      <c r="G137" s="10"/>
      <c r="H137" s="10">
        <v>25</v>
      </c>
      <c r="I137" s="7" t="s">
        <v>183</v>
      </c>
    </row>
    <row r="138" spans="1:9" hidden="1" x14ac:dyDescent="0.3">
      <c r="A138" s="7" t="s">
        <v>184</v>
      </c>
      <c r="B138" s="7" t="s">
        <v>185</v>
      </c>
      <c r="C138" s="8">
        <v>42579</v>
      </c>
      <c r="D138" s="9">
        <v>675</v>
      </c>
      <c r="E138" s="9"/>
      <c r="F138" s="10" t="s">
        <v>4888</v>
      </c>
      <c r="G138" s="10" t="str">
        <f>VLOOKUP(B:B,'[1]Billwise Report (10)'!$D:$H,5,0)</f>
        <v>service</v>
      </c>
      <c r="H138" s="10">
        <v>831</v>
      </c>
      <c r="I138" s="7"/>
    </row>
    <row r="139" spans="1:9" hidden="1" x14ac:dyDescent="0.3">
      <c r="A139" s="7" t="s">
        <v>184</v>
      </c>
      <c r="B139" s="7" t="s">
        <v>186</v>
      </c>
      <c r="C139" s="8">
        <v>42600</v>
      </c>
      <c r="D139" s="9">
        <v>3450</v>
      </c>
      <c r="E139" s="9"/>
      <c r="F139" s="10" t="s">
        <v>4888</v>
      </c>
      <c r="G139" s="10" t="str">
        <f>VLOOKUP(B:B,'[1]Billwise Report (10)'!$D:$H,5,0)</f>
        <v>service</v>
      </c>
      <c r="H139" s="10">
        <v>810</v>
      </c>
      <c r="I139" s="7"/>
    </row>
    <row r="140" spans="1:9" hidden="1" x14ac:dyDescent="0.3">
      <c r="A140" s="7" t="s">
        <v>187</v>
      </c>
      <c r="B140" s="7" t="s">
        <v>188</v>
      </c>
      <c r="C140" s="8">
        <v>41972</v>
      </c>
      <c r="D140" s="9">
        <v>9802</v>
      </c>
      <c r="E140" s="9"/>
      <c r="F140" s="10" t="s">
        <v>4890</v>
      </c>
      <c r="G140" s="10" t="str">
        <f>VLOOKUP(B:B,'[1]Billwise Report (10)'!$D:$H,5,0)</f>
        <v>Sales</v>
      </c>
      <c r="H140" s="10">
        <v>1438</v>
      </c>
      <c r="I140" s="7"/>
    </row>
    <row r="141" spans="1:9" x14ac:dyDescent="0.3">
      <c r="A141" s="7" t="s">
        <v>189</v>
      </c>
      <c r="B141" s="7" t="s">
        <v>190</v>
      </c>
      <c r="C141" s="8">
        <v>42335</v>
      </c>
      <c r="D141" s="9"/>
      <c r="E141" s="10">
        <v>3596</v>
      </c>
      <c r="F141" s="10" t="s">
        <v>4892</v>
      </c>
      <c r="G141" s="10"/>
      <c r="H141" s="10">
        <v>1075</v>
      </c>
      <c r="I141" s="7"/>
    </row>
    <row r="142" spans="1:9" x14ac:dyDescent="0.3">
      <c r="A142" s="7" t="s">
        <v>189</v>
      </c>
      <c r="B142" s="7" t="s">
        <v>191</v>
      </c>
      <c r="C142" s="8">
        <v>42770</v>
      </c>
      <c r="D142" s="9"/>
      <c r="E142" s="10">
        <v>2354</v>
      </c>
      <c r="F142" s="10" t="s">
        <v>4892</v>
      </c>
      <c r="G142" s="10"/>
      <c r="H142" s="10">
        <v>640</v>
      </c>
      <c r="I142" s="7"/>
    </row>
    <row r="143" spans="1:9" hidden="1" x14ac:dyDescent="0.3">
      <c r="A143" s="7" t="s">
        <v>192</v>
      </c>
      <c r="B143" s="7">
        <v>3289</v>
      </c>
      <c r="C143" s="8">
        <v>41729</v>
      </c>
      <c r="D143" s="9"/>
      <c r="E143" s="9">
        <v>623</v>
      </c>
      <c r="F143" s="10" t="s">
        <v>4884</v>
      </c>
      <c r="G143" s="10"/>
      <c r="H143" s="10">
        <v>1681</v>
      </c>
      <c r="I143" s="7"/>
    </row>
    <row r="144" spans="1:9" hidden="1" x14ac:dyDescent="0.3">
      <c r="A144" s="7" t="s">
        <v>192</v>
      </c>
      <c r="B144" s="7" t="s">
        <v>193</v>
      </c>
      <c r="C144" s="8">
        <v>43271</v>
      </c>
      <c r="D144" s="9">
        <v>7080</v>
      </c>
      <c r="E144" s="9"/>
      <c r="F144" s="10" t="s">
        <v>4884</v>
      </c>
      <c r="G144" s="10" t="str">
        <f>VLOOKUP(B:B,'[1]Billwise Report (10)'!$D:$H,5,0)</f>
        <v>Service</v>
      </c>
      <c r="H144" s="10">
        <v>139</v>
      </c>
      <c r="I144" s="7"/>
    </row>
    <row r="145" spans="1:9" hidden="1" x14ac:dyDescent="0.3">
      <c r="A145" s="7" t="s">
        <v>192</v>
      </c>
      <c r="B145" s="7" t="s">
        <v>194</v>
      </c>
      <c r="C145" s="8">
        <v>43396</v>
      </c>
      <c r="D145" s="9">
        <v>7080</v>
      </c>
      <c r="E145" s="9"/>
      <c r="F145" s="10" t="s">
        <v>4884</v>
      </c>
      <c r="G145" s="10" t="s">
        <v>135</v>
      </c>
      <c r="H145" s="10">
        <v>14</v>
      </c>
      <c r="I145" s="7"/>
    </row>
    <row r="146" spans="1:9" hidden="1" x14ac:dyDescent="0.3">
      <c r="A146" s="7" t="s">
        <v>195</v>
      </c>
      <c r="B146" s="7" t="s">
        <v>196</v>
      </c>
      <c r="C146" s="8">
        <v>42837</v>
      </c>
      <c r="D146" s="9">
        <v>3540</v>
      </c>
      <c r="E146" s="9"/>
      <c r="F146" s="10" t="s">
        <v>4888</v>
      </c>
      <c r="G146" s="10" t="s">
        <v>135</v>
      </c>
      <c r="H146" s="10">
        <v>573</v>
      </c>
      <c r="I146" s="7"/>
    </row>
    <row r="147" spans="1:9" hidden="1" x14ac:dyDescent="0.3">
      <c r="A147" s="7" t="s">
        <v>195</v>
      </c>
      <c r="B147" s="7" t="s">
        <v>197</v>
      </c>
      <c r="C147" s="8">
        <v>42837</v>
      </c>
      <c r="D147" s="9">
        <v>3540</v>
      </c>
      <c r="E147" s="9"/>
      <c r="F147" s="10" t="s">
        <v>4888</v>
      </c>
      <c r="G147" s="10" t="s">
        <v>135</v>
      </c>
      <c r="H147" s="10">
        <v>573</v>
      </c>
      <c r="I147" s="7"/>
    </row>
    <row r="148" spans="1:9" hidden="1" x14ac:dyDescent="0.3">
      <c r="A148" s="7" t="s">
        <v>195</v>
      </c>
      <c r="B148" s="7" t="s">
        <v>198</v>
      </c>
      <c r="C148" s="8">
        <v>42840</v>
      </c>
      <c r="D148" s="9"/>
      <c r="E148" s="9">
        <v>578</v>
      </c>
      <c r="F148" s="10" t="s">
        <v>4888</v>
      </c>
      <c r="G148" s="10"/>
      <c r="H148" s="10">
        <v>570</v>
      </c>
      <c r="I148" s="7"/>
    </row>
    <row r="149" spans="1:9" hidden="1" x14ac:dyDescent="0.3">
      <c r="A149" s="7" t="s">
        <v>200</v>
      </c>
      <c r="B149" s="7" t="s">
        <v>201</v>
      </c>
      <c r="C149" s="8">
        <v>41729</v>
      </c>
      <c r="D149" s="9"/>
      <c r="E149" s="10">
        <v>1000</v>
      </c>
      <c r="F149" s="10" t="s">
        <v>4884</v>
      </c>
      <c r="G149" s="10"/>
      <c r="H149" s="10">
        <v>1681</v>
      </c>
      <c r="I149" s="7"/>
    </row>
    <row r="150" spans="1:9" hidden="1" x14ac:dyDescent="0.3">
      <c r="A150" s="7" t="s">
        <v>200</v>
      </c>
      <c r="B150" s="7" t="s">
        <v>202</v>
      </c>
      <c r="C150" s="8">
        <v>43133</v>
      </c>
      <c r="D150" s="9"/>
      <c r="E150" s="10">
        <v>12390</v>
      </c>
      <c r="F150" s="10" t="s">
        <v>4884</v>
      </c>
      <c r="G150" s="10"/>
      <c r="H150" s="10">
        <v>277</v>
      </c>
      <c r="I150" s="7"/>
    </row>
    <row r="151" spans="1:9" hidden="1" x14ac:dyDescent="0.3">
      <c r="A151" s="7" t="s">
        <v>200</v>
      </c>
      <c r="B151" s="7" t="s">
        <v>203</v>
      </c>
      <c r="C151" s="8">
        <v>43396</v>
      </c>
      <c r="D151" s="9">
        <v>5310</v>
      </c>
      <c r="E151" s="9"/>
      <c r="F151" s="10" t="s">
        <v>4884</v>
      </c>
      <c r="G151" s="10" t="s">
        <v>135</v>
      </c>
      <c r="H151" s="10">
        <v>14</v>
      </c>
      <c r="I151" s="7"/>
    </row>
    <row r="152" spans="1:9" hidden="1" x14ac:dyDescent="0.3">
      <c r="A152" s="7" t="s">
        <v>200</v>
      </c>
      <c r="B152" s="7" t="s">
        <v>204</v>
      </c>
      <c r="C152" s="8">
        <v>43397</v>
      </c>
      <c r="D152" s="9">
        <v>14160</v>
      </c>
      <c r="E152" s="9"/>
      <c r="F152" s="10" t="s">
        <v>4884</v>
      </c>
      <c r="G152" s="10" t="s">
        <v>135</v>
      </c>
      <c r="H152" s="10">
        <v>13</v>
      </c>
      <c r="I152" s="7"/>
    </row>
    <row r="153" spans="1:9" hidden="1" x14ac:dyDescent="0.3">
      <c r="A153" s="7" t="s">
        <v>200</v>
      </c>
      <c r="B153" s="7" t="s">
        <v>205</v>
      </c>
      <c r="C153" s="8">
        <v>43398</v>
      </c>
      <c r="D153" s="9">
        <v>12390</v>
      </c>
      <c r="E153" s="9"/>
      <c r="F153" s="10" t="s">
        <v>4884</v>
      </c>
      <c r="G153" s="10" t="s">
        <v>135</v>
      </c>
      <c r="H153" s="10">
        <v>12</v>
      </c>
      <c r="I153" s="7"/>
    </row>
    <row r="154" spans="1:9" hidden="1" x14ac:dyDescent="0.3">
      <c r="A154" s="7" t="s">
        <v>206</v>
      </c>
      <c r="B154" s="7" t="s">
        <v>207</v>
      </c>
      <c r="C154" s="8">
        <v>43175</v>
      </c>
      <c r="D154" s="9">
        <v>342.32</v>
      </c>
      <c r="E154" s="9"/>
      <c r="F154" s="10" t="s">
        <v>4884</v>
      </c>
      <c r="G154" s="10" t="str">
        <f>VLOOKUP(B:B,'[1]Billwise Report (10)'!$D:$H,5,0)</f>
        <v>Sales</v>
      </c>
      <c r="H154" s="10">
        <v>235</v>
      </c>
      <c r="I154" s="7"/>
    </row>
    <row r="155" spans="1:9" hidden="1" x14ac:dyDescent="0.3">
      <c r="A155" s="7" t="s">
        <v>206</v>
      </c>
      <c r="B155" s="7" t="s">
        <v>208</v>
      </c>
      <c r="C155" s="8">
        <v>43332</v>
      </c>
      <c r="D155" s="9"/>
      <c r="E155" s="9">
        <v>1800000</v>
      </c>
      <c r="F155" s="10" t="s">
        <v>4884</v>
      </c>
      <c r="G155" s="10"/>
      <c r="H155" s="10">
        <v>78</v>
      </c>
      <c r="I155" s="7" t="s">
        <v>209</v>
      </c>
    </row>
    <row r="156" spans="1:9" hidden="1" x14ac:dyDescent="0.3">
      <c r="A156" s="7" t="s">
        <v>206</v>
      </c>
      <c r="B156" s="7" t="s">
        <v>210</v>
      </c>
      <c r="C156" s="8">
        <v>43402</v>
      </c>
      <c r="D156" s="9"/>
      <c r="E156" s="9">
        <v>4140000</v>
      </c>
      <c r="F156" s="10" t="s">
        <v>4884</v>
      </c>
      <c r="G156" s="10"/>
      <c r="H156" s="10">
        <v>8</v>
      </c>
      <c r="I156" s="7" t="s">
        <v>209</v>
      </c>
    </row>
    <row r="157" spans="1:9" hidden="1" x14ac:dyDescent="0.3">
      <c r="A157" s="7" t="s">
        <v>211</v>
      </c>
      <c r="B157" s="7" t="s">
        <v>212</v>
      </c>
      <c r="C157" s="8">
        <v>43337</v>
      </c>
      <c r="D157" s="9">
        <v>3225</v>
      </c>
      <c r="E157" s="9"/>
      <c r="F157" s="10" t="s">
        <v>4884</v>
      </c>
      <c r="G157" s="10" t="str">
        <f>VLOOKUP(B:B,'[1]Billwise Report (10)'!$D:$H,5,0)</f>
        <v>Service</v>
      </c>
      <c r="H157" s="10">
        <v>73</v>
      </c>
      <c r="I157" s="7"/>
    </row>
    <row r="158" spans="1:9" hidden="1" x14ac:dyDescent="0.3">
      <c r="A158" s="7" t="s">
        <v>211</v>
      </c>
      <c r="B158" s="7" t="s">
        <v>213</v>
      </c>
      <c r="C158" s="8">
        <v>43369</v>
      </c>
      <c r="D158" s="9"/>
      <c r="E158" s="10">
        <v>14773.2</v>
      </c>
      <c r="F158" s="10" t="s">
        <v>4884</v>
      </c>
      <c r="G158" s="10"/>
      <c r="H158" s="10">
        <v>41</v>
      </c>
      <c r="I158" s="7" t="s">
        <v>214</v>
      </c>
    </row>
    <row r="159" spans="1:9" hidden="1" x14ac:dyDescent="0.3">
      <c r="A159" s="7" t="s">
        <v>211</v>
      </c>
      <c r="B159" s="7" t="s">
        <v>215</v>
      </c>
      <c r="C159" s="8">
        <v>43396</v>
      </c>
      <c r="D159" s="9">
        <v>31152</v>
      </c>
      <c r="E159" s="9"/>
      <c r="F159" s="10" t="s">
        <v>4884</v>
      </c>
      <c r="G159" s="10" t="s">
        <v>135</v>
      </c>
      <c r="H159" s="10">
        <v>14</v>
      </c>
      <c r="I159" s="7"/>
    </row>
    <row r="160" spans="1:9" hidden="1" x14ac:dyDescent="0.3">
      <c r="A160" s="7" t="s">
        <v>216</v>
      </c>
      <c r="B160" s="7" t="s">
        <v>217</v>
      </c>
      <c r="C160" s="8">
        <v>42490</v>
      </c>
      <c r="D160" s="9">
        <v>133</v>
      </c>
      <c r="E160" s="9"/>
      <c r="F160" s="10" t="s">
        <v>4890</v>
      </c>
      <c r="G160" s="10" t="str">
        <f>VLOOKUP(B:B,'[1]Billwise Report (10)'!$D:$H,5,0)</f>
        <v>Service</v>
      </c>
      <c r="H160" s="10">
        <v>920</v>
      </c>
      <c r="I160" s="7"/>
    </row>
    <row r="161" spans="1:9" hidden="1" x14ac:dyDescent="0.3">
      <c r="A161" s="7" t="s">
        <v>216</v>
      </c>
      <c r="B161" s="7" t="s">
        <v>218</v>
      </c>
      <c r="C161" s="8">
        <v>43013</v>
      </c>
      <c r="D161" s="9">
        <v>557.48</v>
      </c>
      <c r="E161" s="9"/>
      <c r="F161" s="10" t="s">
        <v>4890</v>
      </c>
      <c r="G161" s="10" t="str">
        <f>VLOOKUP(B:B,'[1]Billwise Report (10)'!$D:$H,5,0)</f>
        <v>Sales</v>
      </c>
      <c r="H161" s="10">
        <v>397</v>
      </c>
      <c r="I161" s="7"/>
    </row>
    <row r="162" spans="1:9" hidden="1" x14ac:dyDescent="0.3">
      <c r="A162" s="7" t="s">
        <v>216</v>
      </c>
      <c r="B162" s="7" t="s">
        <v>219</v>
      </c>
      <c r="C162" s="8">
        <v>43388</v>
      </c>
      <c r="D162" s="9"/>
      <c r="E162" s="10">
        <v>30734</v>
      </c>
      <c r="F162" s="10" t="s">
        <v>4890</v>
      </c>
      <c r="G162" s="10"/>
      <c r="H162" s="10">
        <v>22</v>
      </c>
      <c r="I162" s="7" t="s">
        <v>220</v>
      </c>
    </row>
    <row r="163" spans="1:9" x14ac:dyDescent="0.3">
      <c r="A163" s="7" t="s">
        <v>221</v>
      </c>
      <c r="B163" s="7" t="s">
        <v>222</v>
      </c>
      <c r="C163" s="8">
        <v>43370</v>
      </c>
      <c r="D163" s="9"/>
      <c r="E163" s="9">
        <v>690</v>
      </c>
      <c r="F163" s="10" t="s">
        <v>4885</v>
      </c>
      <c r="G163" s="10"/>
      <c r="H163" s="10">
        <v>40</v>
      </c>
      <c r="I163" s="7"/>
    </row>
    <row r="164" spans="1:9" hidden="1" x14ac:dyDescent="0.3">
      <c r="A164" s="7" t="s">
        <v>223</v>
      </c>
      <c r="B164" s="7" t="s">
        <v>224</v>
      </c>
      <c r="C164" s="8">
        <v>42993</v>
      </c>
      <c r="D164" s="9">
        <v>174642.82</v>
      </c>
      <c r="E164" s="9"/>
      <c r="F164" s="10" t="s">
        <v>4888</v>
      </c>
      <c r="G164" s="10" t="str">
        <f>VLOOKUP(B:B,'[1]Billwise Report (10)'!$D:$H,5,0)</f>
        <v>Sales</v>
      </c>
      <c r="H164" s="10">
        <v>417</v>
      </c>
      <c r="I164" s="7"/>
    </row>
    <row r="165" spans="1:9" hidden="1" x14ac:dyDescent="0.3">
      <c r="A165" s="7" t="s">
        <v>223</v>
      </c>
      <c r="B165" s="7" t="s">
        <v>225</v>
      </c>
      <c r="C165" s="8">
        <v>43005</v>
      </c>
      <c r="D165" s="9">
        <v>755136</v>
      </c>
      <c r="E165" s="9"/>
      <c r="F165" s="10" t="s">
        <v>4888</v>
      </c>
      <c r="G165" s="10" t="str">
        <f>VLOOKUP(B:B,'[1]Billwise Report (10)'!$D:$H,5,0)</f>
        <v>Sales</v>
      </c>
      <c r="H165" s="10">
        <v>405</v>
      </c>
      <c r="I165" s="7"/>
    </row>
    <row r="166" spans="1:9" hidden="1" x14ac:dyDescent="0.3">
      <c r="A166" s="7" t="s">
        <v>223</v>
      </c>
      <c r="B166" s="7" t="s">
        <v>226</v>
      </c>
      <c r="C166" s="8">
        <v>43018</v>
      </c>
      <c r="D166" s="9">
        <v>604537.59999999998</v>
      </c>
      <c r="E166" s="9"/>
      <c r="F166" s="10" t="s">
        <v>4888</v>
      </c>
      <c r="G166" s="10" t="str">
        <f>VLOOKUP(B:B,'[1]Billwise Report (10)'!$D:$H,5,0)</f>
        <v>Sales</v>
      </c>
      <c r="H166" s="10">
        <v>392</v>
      </c>
      <c r="I166" s="7"/>
    </row>
    <row r="167" spans="1:9" hidden="1" x14ac:dyDescent="0.3">
      <c r="A167" s="7" t="s">
        <v>223</v>
      </c>
      <c r="B167" s="7" t="s">
        <v>227</v>
      </c>
      <c r="C167" s="8">
        <v>43034</v>
      </c>
      <c r="D167" s="9">
        <v>9290</v>
      </c>
      <c r="E167" s="9"/>
      <c r="F167" s="10" t="s">
        <v>4888</v>
      </c>
      <c r="G167" s="10" t="str">
        <f>VLOOKUP(B:B,'[1]Billwise Report (10)'!$D:$H,5,0)</f>
        <v>Debit Note</v>
      </c>
      <c r="H167" s="10">
        <v>376</v>
      </c>
      <c r="I167" s="7"/>
    </row>
    <row r="168" spans="1:9" hidden="1" x14ac:dyDescent="0.3">
      <c r="A168" s="7" t="s">
        <v>223</v>
      </c>
      <c r="B168" s="7" t="s">
        <v>228</v>
      </c>
      <c r="C168" s="8">
        <v>43361</v>
      </c>
      <c r="D168" s="9">
        <v>38454538.079999998</v>
      </c>
      <c r="E168" s="9"/>
      <c r="F168" s="10" t="s">
        <v>4888</v>
      </c>
      <c r="G168" s="10" t="str">
        <f>VLOOKUP(B:B,'[1]Billwise Report (10)'!$D:$H,5,0)</f>
        <v>Machine</v>
      </c>
      <c r="H168" s="10">
        <v>49</v>
      </c>
      <c r="I168" s="7"/>
    </row>
    <row r="169" spans="1:9" hidden="1" x14ac:dyDescent="0.3">
      <c r="A169" s="7" t="s">
        <v>223</v>
      </c>
      <c r="B169" s="7" t="s">
        <v>229</v>
      </c>
      <c r="C169" s="8">
        <v>43364</v>
      </c>
      <c r="D169" s="9">
        <v>3540</v>
      </c>
      <c r="E169" s="9"/>
      <c r="F169" s="10" t="s">
        <v>4888</v>
      </c>
      <c r="G169" s="10" t="str">
        <f>VLOOKUP(B:B,'[1]Billwise Report (10)'!$D:$H,5,0)</f>
        <v>Service</v>
      </c>
      <c r="H169" s="10">
        <v>46</v>
      </c>
      <c r="I169" s="7"/>
    </row>
    <row r="170" spans="1:9" hidden="1" x14ac:dyDescent="0.3">
      <c r="A170" s="7" t="s">
        <v>223</v>
      </c>
      <c r="B170" s="7" t="s">
        <v>230</v>
      </c>
      <c r="C170" s="8">
        <v>43364</v>
      </c>
      <c r="D170" s="9">
        <v>3540</v>
      </c>
      <c r="E170" s="9"/>
      <c r="F170" s="10" t="s">
        <v>4888</v>
      </c>
      <c r="G170" s="10" t="str">
        <f>VLOOKUP(B:B,'[1]Billwise Report (10)'!$D:$H,5,0)</f>
        <v>Service</v>
      </c>
      <c r="H170" s="10">
        <v>46</v>
      </c>
      <c r="I170" s="7"/>
    </row>
    <row r="171" spans="1:9" hidden="1" x14ac:dyDescent="0.3">
      <c r="A171" s="7" t="s">
        <v>223</v>
      </c>
      <c r="B171" s="7" t="s">
        <v>231</v>
      </c>
      <c r="C171" s="8">
        <v>43372</v>
      </c>
      <c r="D171" s="9">
        <v>12744</v>
      </c>
      <c r="E171" s="9"/>
      <c r="F171" s="10" t="s">
        <v>4888</v>
      </c>
      <c r="G171" s="10" t="str">
        <f>VLOOKUP(B:B,'[1]Billwise Report (10)'!$D:$H,5,0)</f>
        <v>Service</v>
      </c>
      <c r="H171" s="10">
        <v>38</v>
      </c>
      <c r="I171" s="7"/>
    </row>
    <row r="172" spans="1:9" hidden="1" x14ac:dyDescent="0.3">
      <c r="A172" s="7" t="s">
        <v>223</v>
      </c>
      <c r="B172" s="7" t="s">
        <v>232</v>
      </c>
      <c r="C172" s="8">
        <v>43403</v>
      </c>
      <c r="D172" s="9"/>
      <c r="E172" s="9">
        <v>300000</v>
      </c>
      <c r="F172" s="10" t="s">
        <v>4888</v>
      </c>
      <c r="G172" s="10"/>
      <c r="H172" s="10">
        <v>7</v>
      </c>
      <c r="I172" s="7"/>
    </row>
    <row r="173" spans="1:9" hidden="1" x14ac:dyDescent="0.3">
      <c r="A173" s="7" t="s">
        <v>233</v>
      </c>
      <c r="B173" s="7" t="s">
        <v>234</v>
      </c>
      <c r="C173" s="8">
        <v>43347</v>
      </c>
      <c r="D173" s="9">
        <v>5310</v>
      </c>
      <c r="E173" s="9"/>
      <c r="F173" s="10" t="s">
        <v>4888</v>
      </c>
      <c r="G173" s="10" t="str">
        <f>VLOOKUP(B:B,'[1]Billwise Report (10)'!$D:$H,5,0)</f>
        <v>Service</v>
      </c>
      <c r="H173" s="10">
        <v>63</v>
      </c>
      <c r="I173" s="7"/>
    </row>
    <row r="174" spans="1:9" hidden="1" x14ac:dyDescent="0.3">
      <c r="A174" s="7" t="s">
        <v>235</v>
      </c>
      <c r="B174" s="7" t="s">
        <v>236</v>
      </c>
      <c r="C174" s="8">
        <v>43185</v>
      </c>
      <c r="D174" s="9">
        <v>3860</v>
      </c>
      <c r="E174" s="9"/>
      <c r="F174" s="10" t="s">
        <v>4891</v>
      </c>
      <c r="G174" s="10" t="str">
        <f>VLOOKUP(B:B,'[1]Billwise Report (10)'!$D:$H,5,0)</f>
        <v>Service</v>
      </c>
      <c r="H174" s="10">
        <v>225</v>
      </c>
      <c r="I174" s="7"/>
    </row>
    <row r="175" spans="1:9" hidden="1" x14ac:dyDescent="0.3">
      <c r="A175" s="7" t="s">
        <v>235</v>
      </c>
      <c r="B175" s="7" t="s">
        <v>237</v>
      </c>
      <c r="C175" s="8">
        <v>43190</v>
      </c>
      <c r="D175" s="9">
        <v>10974</v>
      </c>
      <c r="E175" s="9"/>
      <c r="F175" s="10" t="s">
        <v>4891</v>
      </c>
      <c r="G175" s="10" t="str">
        <f>VLOOKUP(B:B,'[1]Billwise Report (10)'!$D:$H,5,0)</f>
        <v>Service</v>
      </c>
      <c r="H175" s="10">
        <v>220</v>
      </c>
      <c r="I175" s="7"/>
    </row>
    <row r="176" spans="1:9" hidden="1" x14ac:dyDescent="0.3">
      <c r="A176" s="7" t="s">
        <v>235</v>
      </c>
      <c r="B176" s="7" t="s">
        <v>238</v>
      </c>
      <c r="C176" s="8">
        <v>43384</v>
      </c>
      <c r="D176" s="9">
        <v>12567</v>
      </c>
      <c r="E176" s="9"/>
      <c r="F176" s="10" t="s">
        <v>4891</v>
      </c>
      <c r="G176" s="10" t="s">
        <v>135</v>
      </c>
      <c r="H176" s="10">
        <v>26</v>
      </c>
      <c r="I176" s="7"/>
    </row>
    <row r="177" spans="1:9" hidden="1" x14ac:dyDescent="0.3">
      <c r="A177" s="7" t="s">
        <v>239</v>
      </c>
      <c r="B177" s="7" t="s">
        <v>241</v>
      </c>
      <c r="C177" s="8">
        <v>43181</v>
      </c>
      <c r="D177" s="9">
        <v>5121</v>
      </c>
      <c r="E177" s="9"/>
      <c r="F177" s="10" t="s">
        <v>4884</v>
      </c>
      <c r="G177" s="10" t="str">
        <f>VLOOKUP(B:B,'[1]Billwise Report (10)'!$D:$H,5,0)</f>
        <v>Service</v>
      </c>
      <c r="H177" s="10">
        <v>229</v>
      </c>
      <c r="I177" s="7"/>
    </row>
    <row r="178" spans="1:9" hidden="1" x14ac:dyDescent="0.3">
      <c r="A178" s="7" t="s">
        <v>239</v>
      </c>
      <c r="B178" s="7" t="s">
        <v>242</v>
      </c>
      <c r="C178" s="8">
        <v>43368</v>
      </c>
      <c r="D178" s="9">
        <v>12390</v>
      </c>
      <c r="E178" s="9"/>
      <c r="F178" s="10" t="s">
        <v>4884</v>
      </c>
      <c r="G178" s="10" t="str">
        <f>VLOOKUP(B:B,'[1]Billwise Report (10)'!$D:$H,5,0)</f>
        <v>Service</v>
      </c>
      <c r="H178" s="10">
        <v>42</v>
      </c>
      <c r="I178" s="7"/>
    </row>
    <row r="179" spans="1:9" hidden="1" x14ac:dyDescent="0.3">
      <c r="A179" s="7" t="s">
        <v>239</v>
      </c>
      <c r="B179" s="7" t="s">
        <v>243</v>
      </c>
      <c r="C179" s="8">
        <v>43368</v>
      </c>
      <c r="D179" s="9">
        <v>5310</v>
      </c>
      <c r="E179" s="9"/>
      <c r="F179" s="10" t="s">
        <v>4884</v>
      </c>
      <c r="G179" s="10" t="str">
        <f>VLOOKUP(B:B,'[1]Billwise Report (10)'!$D:$H,5,0)</f>
        <v>Service</v>
      </c>
      <c r="H179" s="10">
        <v>42</v>
      </c>
      <c r="I179" s="7"/>
    </row>
    <row r="180" spans="1:9" hidden="1" x14ac:dyDescent="0.3">
      <c r="A180" s="7" t="s">
        <v>239</v>
      </c>
      <c r="B180" s="7" t="s">
        <v>244</v>
      </c>
      <c r="C180" s="8">
        <v>43406</v>
      </c>
      <c r="D180" s="9"/>
      <c r="E180" s="10">
        <v>12750</v>
      </c>
      <c r="F180" s="10" t="s">
        <v>4884</v>
      </c>
      <c r="G180" s="10"/>
      <c r="H180" s="10">
        <v>4</v>
      </c>
      <c r="I180" s="7"/>
    </row>
    <row r="181" spans="1:9" hidden="1" x14ac:dyDescent="0.3">
      <c r="A181" s="7" t="s">
        <v>245</v>
      </c>
      <c r="B181" s="7" t="s">
        <v>246</v>
      </c>
      <c r="C181" s="8">
        <v>42445</v>
      </c>
      <c r="D181" s="9">
        <v>23271</v>
      </c>
      <c r="E181" s="9"/>
      <c r="F181" s="10" t="s">
        <v>4891</v>
      </c>
      <c r="G181" s="10" t="str">
        <f>VLOOKUP(B:B,'[1]Billwise Report (10)'!$D:$H,5,0)</f>
        <v>Debit Note</v>
      </c>
      <c r="H181" s="10">
        <v>965</v>
      </c>
      <c r="I181" s="7"/>
    </row>
    <row r="182" spans="1:9" hidden="1" x14ac:dyDescent="0.3">
      <c r="A182" s="7" t="s">
        <v>245</v>
      </c>
      <c r="B182" s="7" t="s">
        <v>247</v>
      </c>
      <c r="C182" s="8">
        <v>43199</v>
      </c>
      <c r="D182" s="9">
        <v>2523.2399999999998</v>
      </c>
      <c r="E182" s="9"/>
      <c r="F182" s="10" t="s">
        <v>4891</v>
      </c>
      <c r="G182" s="10" t="str">
        <f>VLOOKUP(B:B,'[1]Billwise Report (10)'!$D:$H,5,0)</f>
        <v>Sales</v>
      </c>
      <c r="H182" s="10">
        <v>211</v>
      </c>
      <c r="I182" s="7"/>
    </row>
    <row r="183" spans="1:9" hidden="1" x14ac:dyDescent="0.3">
      <c r="A183" s="7" t="s">
        <v>245</v>
      </c>
      <c r="B183" s="7" t="s">
        <v>248</v>
      </c>
      <c r="C183" s="8">
        <v>43231</v>
      </c>
      <c r="D183" s="9">
        <v>17700</v>
      </c>
      <c r="E183" s="9"/>
      <c r="F183" s="10" t="s">
        <v>4891</v>
      </c>
      <c r="G183" s="10" t="str">
        <f>VLOOKUP(B:B,'[1]Billwise Report (10)'!$D:$H,5,0)</f>
        <v>Service</v>
      </c>
      <c r="H183" s="10">
        <v>179</v>
      </c>
      <c r="I183" s="7"/>
    </row>
    <row r="184" spans="1:9" hidden="1" x14ac:dyDescent="0.3">
      <c r="A184" s="7" t="s">
        <v>245</v>
      </c>
      <c r="B184" s="7" t="s">
        <v>249</v>
      </c>
      <c r="C184" s="8">
        <v>43286</v>
      </c>
      <c r="D184" s="9">
        <v>8850</v>
      </c>
      <c r="E184" s="9"/>
      <c r="F184" s="10" t="s">
        <v>4891</v>
      </c>
      <c r="G184" s="10" t="str">
        <f>VLOOKUP(B:B,'[1]Billwise Report (10)'!$D:$H,5,0)</f>
        <v>Service</v>
      </c>
      <c r="H184" s="10">
        <v>124</v>
      </c>
      <c r="I184" s="7"/>
    </row>
    <row r="185" spans="1:9" hidden="1" x14ac:dyDescent="0.3">
      <c r="A185" s="7" t="s">
        <v>245</v>
      </c>
      <c r="B185" s="7" t="s">
        <v>250</v>
      </c>
      <c r="C185" s="8">
        <v>43347</v>
      </c>
      <c r="D185" s="9">
        <v>8850</v>
      </c>
      <c r="E185" s="9"/>
      <c r="F185" s="10" t="s">
        <v>4891</v>
      </c>
      <c r="G185" s="10" t="str">
        <f>VLOOKUP(B:B,'[1]Billwise Report (10)'!$D:$H,5,0)</f>
        <v>Service</v>
      </c>
      <c r="H185" s="10">
        <v>63</v>
      </c>
      <c r="I185" s="7"/>
    </row>
    <row r="186" spans="1:9" hidden="1" x14ac:dyDescent="0.3">
      <c r="A186" s="7" t="s">
        <v>245</v>
      </c>
      <c r="B186" s="7" t="s">
        <v>251</v>
      </c>
      <c r="C186" s="8">
        <v>43384</v>
      </c>
      <c r="D186" s="9">
        <v>17700</v>
      </c>
      <c r="E186" s="9"/>
      <c r="F186" s="10" t="s">
        <v>4891</v>
      </c>
      <c r="G186" s="10" t="s">
        <v>135</v>
      </c>
      <c r="H186" s="10">
        <v>26</v>
      </c>
      <c r="I186" s="7"/>
    </row>
    <row r="187" spans="1:9" hidden="1" x14ac:dyDescent="0.3">
      <c r="A187" s="7" t="s">
        <v>252</v>
      </c>
      <c r="B187" s="7" t="s">
        <v>253</v>
      </c>
      <c r="C187" s="8">
        <v>42900</v>
      </c>
      <c r="D187" s="9">
        <v>3485</v>
      </c>
      <c r="E187" s="9"/>
      <c r="F187" s="10" t="s">
        <v>4891</v>
      </c>
      <c r="G187" s="10" t="str">
        <f>VLOOKUP(B:B,'[1]Billwise Report (10)'!$D:$H,5,0)</f>
        <v>Service</v>
      </c>
      <c r="H187" s="10">
        <v>510</v>
      </c>
      <c r="I187" s="7"/>
    </row>
    <row r="188" spans="1:9" hidden="1" x14ac:dyDescent="0.3">
      <c r="A188" s="7" t="s">
        <v>252</v>
      </c>
      <c r="B188" s="7" t="s">
        <v>254</v>
      </c>
      <c r="C188" s="8">
        <v>43052</v>
      </c>
      <c r="D188" s="9">
        <v>17700</v>
      </c>
      <c r="E188" s="9"/>
      <c r="F188" s="10" t="s">
        <v>4891</v>
      </c>
      <c r="G188" s="10" t="str">
        <f>VLOOKUP(B:B,'[1]Billwise Report (10)'!$D:$H,5,0)</f>
        <v>Service</v>
      </c>
      <c r="H188" s="10">
        <v>358</v>
      </c>
      <c r="I188" s="7"/>
    </row>
    <row r="189" spans="1:9" hidden="1" x14ac:dyDescent="0.3">
      <c r="A189" s="7" t="s">
        <v>252</v>
      </c>
      <c r="B189" s="7" t="s">
        <v>255</v>
      </c>
      <c r="C189" s="8">
        <v>43052</v>
      </c>
      <c r="D189" s="9">
        <v>20650</v>
      </c>
      <c r="E189" s="9"/>
      <c r="F189" s="10" t="s">
        <v>4891</v>
      </c>
      <c r="G189" s="10" t="str">
        <f>VLOOKUP(B:B,'[1]Billwise Report (10)'!$D:$H,5,0)</f>
        <v>Service</v>
      </c>
      <c r="H189" s="10">
        <v>358</v>
      </c>
      <c r="I189" s="7"/>
    </row>
    <row r="190" spans="1:9" hidden="1" x14ac:dyDescent="0.3">
      <c r="A190" s="7" t="s">
        <v>252</v>
      </c>
      <c r="B190" s="7" t="s">
        <v>256</v>
      </c>
      <c r="C190" s="8">
        <v>43052</v>
      </c>
      <c r="D190" s="9">
        <v>35400</v>
      </c>
      <c r="E190" s="9"/>
      <c r="F190" s="10" t="s">
        <v>4891</v>
      </c>
      <c r="G190" s="10" t="str">
        <f>VLOOKUP(B:B,'[1]Billwise Report (10)'!$D:$H,5,0)</f>
        <v>Service</v>
      </c>
      <c r="H190" s="10">
        <v>358</v>
      </c>
      <c r="I190" s="7"/>
    </row>
    <row r="191" spans="1:9" hidden="1" x14ac:dyDescent="0.3">
      <c r="A191" s="7" t="s">
        <v>252</v>
      </c>
      <c r="B191" s="7" t="s">
        <v>257</v>
      </c>
      <c r="C191" s="8">
        <v>43088</v>
      </c>
      <c r="D191" s="9">
        <v>8850</v>
      </c>
      <c r="E191" s="9"/>
      <c r="F191" s="10" t="s">
        <v>4891</v>
      </c>
      <c r="G191" s="10" t="str">
        <f>VLOOKUP(B:B,'[1]Billwise Report (10)'!$D:$H,5,0)</f>
        <v>Service</v>
      </c>
      <c r="H191" s="10">
        <v>322</v>
      </c>
      <c r="I191" s="7"/>
    </row>
    <row r="192" spans="1:9" hidden="1" x14ac:dyDescent="0.3">
      <c r="A192" s="7" t="s">
        <v>252</v>
      </c>
      <c r="B192" s="7" t="s">
        <v>258</v>
      </c>
      <c r="C192" s="8">
        <v>43190</v>
      </c>
      <c r="D192" s="9">
        <v>8850</v>
      </c>
      <c r="E192" s="9"/>
      <c r="F192" s="10" t="s">
        <v>4891</v>
      </c>
      <c r="G192" s="10" t="str">
        <f>VLOOKUP(B:B,'[1]Billwise Report (10)'!$D:$H,5,0)</f>
        <v>Service</v>
      </c>
      <c r="H192" s="10">
        <v>220</v>
      </c>
      <c r="I192" s="7"/>
    </row>
    <row r="193" spans="1:9" x14ac:dyDescent="0.3">
      <c r="A193" s="7" t="s">
        <v>259</v>
      </c>
      <c r="B193" s="7" t="s">
        <v>260</v>
      </c>
      <c r="C193" s="8">
        <v>42978</v>
      </c>
      <c r="D193" s="9">
        <v>93.92</v>
      </c>
      <c r="E193" s="9"/>
      <c r="F193" s="10" t="s">
        <v>4885</v>
      </c>
      <c r="G193" s="10" t="str">
        <f>VLOOKUP(B:B,'[1]Billwise Report (10)'!$D:$H,5,0)</f>
        <v>Sales</v>
      </c>
      <c r="H193" s="10">
        <v>432</v>
      </c>
      <c r="I193" s="7"/>
    </row>
    <row r="194" spans="1:9" x14ac:dyDescent="0.3">
      <c r="A194" s="7" t="s">
        <v>259</v>
      </c>
      <c r="B194" s="7" t="s">
        <v>261</v>
      </c>
      <c r="C194" s="8">
        <v>43097</v>
      </c>
      <c r="D194" s="9"/>
      <c r="E194" s="10">
        <v>5563</v>
      </c>
      <c r="F194" s="10" t="s">
        <v>4885</v>
      </c>
      <c r="G194" s="10"/>
      <c r="H194" s="10">
        <v>313</v>
      </c>
      <c r="I194" s="7"/>
    </row>
    <row r="195" spans="1:9" x14ac:dyDescent="0.3">
      <c r="A195" s="7" t="s">
        <v>259</v>
      </c>
      <c r="B195" s="7" t="s">
        <v>262</v>
      </c>
      <c r="C195" s="8">
        <v>43364</v>
      </c>
      <c r="D195" s="9">
        <v>5310</v>
      </c>
      <c r="E195" s="9"/>
      <c r="F195" s="10" t="s">
        <v>4885</v>
      </c>
      <c r="G195" s="10" t="str">
        <f>VLOOKUP(B:B,'[1]Billwise Report (10)'!$D:$H,5,0)</f>
        <v>Service</v>
      </c>
      <c r="H195" s="10">
        <v>46</v>
      </c>
      <c r="I195" s="7"/>
    </row>
    <row r="196" spans="1:9" x14ac:dyDescent="0.3">
      <c r="A196" s="7" t="s">
        <v>259</v>
      </c>
      <c r="B196" s="7" t="s">
        <v>263</v>
      </c>
      <c r="C196" s="8">
        <v>43374</v>
      </c>
      <c r="D196" s="9">
        <v>3540</v>
      </c>
      <c r="E196" s="9"/>
      <c r="F196" s="10" t="s">
        <v>4885</v>
      </c>
      <c r="G196" s="10" t="str">
        <f>VLOOKUP(B:B,'[1]Billwise Report (10)'!$D:$H,5,0)</f>
        <v>Service</v>
      </c>
      <c r="H196" s="10">
        <v>36</v>
      </c>
      <c r="I196" s="7"/>
    </row>
    <row r="197" spans="1:9" ht="31.2" hidden="1" x14ac:dyDescent="0.3">
      <c r="A197" s="7" t="s">
        <v>264</v>
      </c>
      <c r="B197" s="7" t="s">
        <v>265</v>
      </c>
      <c r="C197" s="8">
        <v>42788</v>
      </c>
      <c r="D197" s="9">
        <v>17250</v>
      </c>
      <c r="E197" s="9"/>
      <c r="F197" s="10" t="s">
        <v>4888</v>
      </c>
      <c r="G197" s="10" t="str">
        <f>VLOOKUP(B:B,'[1]Billwise Report (10)'!$D:$H,5,0)</f>
        <v>service</v>
      </c>
      <c r="H197" s="10">
        <v>622</v>
      </c>
      <c r="I197" s="7"/>
    </row>
    <row r="198" spans="1:9" ht="31.2" hidden="1" x14ac:dyDescent="0.3">
      <c r="A198" s="7" t="s">
        <v>264</v>
      </c>
      <c r="B198" s="7" t="s">
        <v>266</v>
      </c>
      <c r="C198" s="8">
        <v>42914</v>
      </c>
      <c r="D198" s="9">
        <v>30360</v>
      </c>
      <c r="E198" s="9"/>
      <c r="F198" s="10" t="s">
        <v>4888</v>
      </c>
      <c r="G198" s="10" t="str">
        <f>VLOOKUP(B:B,'[1]Billwise Report (10)'!$D:$H,5,0)</f>
        <v>Service</v>
      </c>
      <c r="H198" s="10">
        <v>496</v>
      </c>
      <c r="I198" s="7"/>
    </row>
    <row r="199" spans="1:9" ht="31.2" hidden="1" x14ac:dyDescent="0.3">
      <c r="A199" s="7" t="s">
        <v>264</v>
      </c>
      <c r="B199" s="7" t="s">
        <v>267</v>
      </c>
      <c r="C199" s="8">
        <v>43181</v>
      </c>
      <c r="D199" s="9">
        <v>7080</v>
      </c>
      <c r="E199" s="9"/>
      <c r="F199" s="10" t="s">
        <v>4888</v>
      </c>
      <c r="G199" s="10" t="str">
        <f>VLOOKUP(B:B,'[1]Billwise Report (10)'!$D:$H,5,0)</f>
        <v>Service</v>
      </c>
      <c r="H199" s="10">
        <v>229</v>
      </c>
      <c r="I199" s="7"/>
    </row>
    <row r="200" spans="1:9" ht="31.2" hidden="1" x14ac:dyDescent="0.3">
      <c r="A200" s="7" t="s">
        <v>264</v>
      </c>
      <c r="B200" s="7" t="s">
        <v>268</v>
      </c>
      <c r="C200" s="8">
        <v>43322</v>
      </c>
      <c r="D200" s="9">
        <v>7080</v>
      </c>
      <c r="E200" s="9"/>
      <c r="F200" s="10" t="s">
        <v>4888</v>
      </c>
      <c r="G200" s="10" t="str">
        <f>VLOOKUP(B:B,'[1]Billwise Report (10)'!$D:$H,5,0)</f>
        <v>Service</v>
      </c>
      <c r="H200" s="10">
        <v>88</v>
      </c>
      <c r="I200" s="7"/>
    </row>
    <row r="201" spans="1:9" x14ac:dyDescent="0.3">
      <c r="A201" s="7" t="s">
        <v>269</v>
      </c>
      <c r="B201" s="7" t="s">
        <v>270</v>
      </c>
      <c r="C201" s="8">
        <v>43381</v>
      </c>
      <c r="D201" s="9"/>
      <c r="E201" s="10">
        <v>7200</v>
      </c>
      <c r="F201" s="10" t="s">
        <v>4885</v>
      </c>
      <c r="G201" s="10"/>
      <c r="H201" s="10">
        <v>29</v>
      </c>
      <c r="I201" s="7" t="s">
        <v>271</v>
      </c>
    </row>
    <row r="202" spans="1:9" x14ac:dyDescent="0.3">
      <c r="A202" s="7" t="s">
        <v>269</v>
      </c>
      <c r="B202" s="7" t="s">
        <v>272</v>
      </c>
      <c r="C202" s="8">
        <v>43395</v>
      </c>
      <c r="D202" s="9">
        <v>3540</v>
      </c>
      <c r="E202" s="9"/>
      <c r="F202" s="10" t="s">
        <v>4885</v>
      </c>
      <c r="G202" s="10" t="s">
        <v>135</v>
      </c>
      <c r="H202" s="10">
        <v>15</v>
      </c>
      <c r="I202" s="7"/>
    </row>
    <row r="203" spans="1:9" hidden="1" x14ac:dyDescent="0.3">
      <c r="A203" s="7" t="s">
        <v>273</v>
      </c>
      <c r="B203" s="7" t="s">
        <v>274</v>
      </c>
      <c r="C203" s="8">
        <v>41961</v>
      </c>
      <c r="D203" s="9"/>
      <c r="E203" s="9">
        <v>364</v>
      </c>
      <c r="F203" s="10" t="s">
        <v>4884</v>
      </c>
      <c r="G203" s="10"/>
      <c r="H203" s="10">
        <v>1449</v>
      </c>
      <c r="I203" s="7"/>
    </row>
    <row r="204" spans="1:9" ht="31.2" hidden="1" x14ac:dyDescent="0.3">
      <c r="A204" s="7" t="s">
        <v>275</v>
      </c>
      <c r="B204" s="7" t="s">
        <v>276</v>
      </c>
      <c r="C204" s="8">
        <v>42241</v>
      </c>
      <c r="D204" s="9"/>
      <c r="E204" s="10">
        <v>1785</v>
      </c>
      <c r="F204" s="10" t="s">
        <v>4884</v>
      </c>
      <c r="G204" s="10"/>
      <c r="H204" s="10">
        <v>1169</v>
      </c>
      <c r="I204" s="7"/>
    </row>
    <row r="205" spans="1:9" ht="31.2" hidden="1" x14ac:dyDescent="0.3">
      <c r="A205" s="7" t="s">
        <v>275</v>
      </c>
      <c r="B205" s="7" t="s">
        <v>277</v>
      </c>
      <c r="C205" s="8">
        <v>42241</v>
      </c>
      <c r="D205" s="9"/>
      <c r="E205" s="10">
        <v>10062</v>
      </c>
      <c r="F205" s="10" t="s">
        <v>4884</v>
      </c>
      <c r="G205" s="10"/>
      <c r="H205" s="10">
        <v>1169</v>
      </c>
      <c r="I205" s="7"/>
    </row>
    <row r="206" spans="1:9" hidden="1" x14ac:dyDescent="0.3">
      <c r="A206" s="7" t="s">
        <v>278</v>
      </c>
      <c r="B206" s="7" t="s">
        <v>279</v>
      </c>
      <c r="C206" s="8">
        <v>43007</v>
      </c>
      <c r="D206" s="9"/>
      <c r="E206" s="9">
        <v>122709</v>
      </c>
      <c r="F206" s="10" t="s">
        <v>4891</v>
      </c>
      <c r="G206" s="10"/>
      <c r="H206" s="10">
        <v>403</v>
      </c>
      <c r="I206" s="7"/>
    </row>
    <row r="207" spans="1:9" hidden="1" x14ac:dyDescent="0.3">
      <c r="A207" s="7" t="s">
        <v>278</v>
      </c>
      <c r="B207" s="7" t="s">
        <v>280</v>
      </c>
      <c r="C207" s="8">
        <v>43033</v>
      </c>
      <c r="D207" s="9">
        <v>26550</v>
      </c>
      <c r="E207" s="9"/>
      <c r="F207" s="10" t="s">
        <v>4891</v>
      </c>
      <c r="G207" s="10" t="str">
        <f>VLOOKUP(B:B,'[1]Billwise Report (10)'!$D:$H,5,0)</f>
        <v>Service</v>
      </c>
      <c r="H207" s="10">
        <v>377</v>
      </c>
      <c r="I207" s="7"/>
    </row>
    <row r="208" spans="1:9" hidden="1" x14ac:dyDescent="0.3">
      <c r="A208" s="7" t="s">
        <v>278</v>
      </c>
      <c r="B208" s="7" t="s">
        <v>281</v>
      </c>
      <c r="C208" s="8">
        <v>43033</v>
      </c>
      <c r="D208" s="9">
        <v>17700</v>
      </c>
      <c r="E208" s="9"/>
      <c r="F208" s="10" t="s">
        <v>4891</v>
      </c>
      <c r="G208" s="10" t="str">
        <f>VLOOKUP(B:B,'[1]Billwise Report (10)'!$D:$H,5,0)</f>
        <v>Service</v>
      </c>
      <c r="H208" s="10">
        <v>377</v>
      </c>
      <c r="I208" s="7"/>
    </row>
    <row r="209" spans="1:9" hidden="1" x14ac:dyDescent="0.3">
      <c r="A209" s="7" t="s">
        <v>278</v>
      </c>
      <c r="B209" s="7" t="s">
        <v>282</v>
      </c>
      <c r="C209" s="8">
        <v>43053</v>
      </c>
      <c r="D209" s="9"/>
      <c r="E209" s="10">
        <v>43536</v>
      </c>
      <c r="F209" s="10" t="s">
        <v>4891</v>
      </c>
      <c r="G209" s="10"/>
      <c r="H209" s="10">
        <v>357</v>
      </c>
      <c r="I209" s="7"/>
    </row>
    <row r="210" spans="1:9" hidden="1" x14ac:dyDescent="0.3">
      <c r="A210" s="7" t="s">
        <v>278</v>
      </c>
      <c r="B210" s="7" t="s">
        <v>283</v>
      </c>
      <c r="C210" s="8">
        <v>43062</v>
      </c>
      <c r="D210" s="9">
        <v>20532</v>
      </c>
      <c r="E210" s="9"/>
      <c r="F210" s="10" t="s">
        <v>4891</v>
      </c>
      <c r="G210" s="10" t="str">
        <f>VLOOKUP(B:B,'[1]Billwise Report (10)'!$D:$H,5,0)</f>
        <v>Service</v>
      </c>
      <c r="H210" s="10">
        <v>348</v>
      </c>
      <c r="I210" s="7"/>
    </row>
    <row r="211" spans="1:9" hidden="1" x14ac:dyDescent="0.3">
      <c r="A211" s="7" t="s">
        <v>278</v>
      </c>
      <c r="B211" s="7" t="s">
        <v>284</v>
      </c>
      <c r="C211" s="8">
        <v>43185</v>
      </c>
      <c r="D211" s="9">
        <v>118944</v>
      </c>
      <c r="E211" s="9"/>
      <c r="F211" s="10" t="s">
        <v>4891</v>
      </c>
      <c r="G211" s="10" t="str">
        <f>VLOOKUP(B:B,'[1]Billwise Report (10)'!$D:$H,5,0)</f>
        <v>Service</v>
      </c>
      <c r="H211" s="10">
        <v>225</v>
      </c>
      <c r="I211" s="7"/>
    </row>
    <row r="212" spans="1:9" hidden="1" x14ac:dyDescent="0.3">
      <c r="A212" s="7" t="s">
        <v>285</v>
      </c>
      <c r="B212" s="7" t="s">
        <v>286</v>
      </c>
      <c r="C212" s="8">
        <v>43248</v>
      </c>
      <c r="D212" s="9">
        <v>12390</v>
      </c>
      <c r="E212" s="9"/>
      <c r="F212" s="10" t="s">
        <v>4891</v>
      </c>
      <c r="G212" s="10" t="str">
        <f>VLOOKUP(B:B,'[1]Billwise Report (10)'!$D:$H,5,0)</f>
        <v>Service</v>
      </c>
      <c r="H212" s="10">
        <v>162</v>
      </c>
      <c r="I212" s="7"/>
    </row>
    <row r="213" spans="1:9" hidden="1" x14ac:dyDescent="0.3">
      <c r="A213" s="7" t="s">
        <v>285</v>
      </c>
      <c r="B213" s="7" t="s">
        <v>287</v>
      </c>
      <c r="C213" s="8">
        <v>43347</v>
      </c>
      <c r="D213" s="9">
        <v>7965</v>
      </c>
      <c r="E213" s="9"/>
      <c r="F213" s="10" t="s">
        <v>4891</v>
      </c>
      <c r="G213" s="10" t="str">
        <f>VLOOKUP(B:B,'[1]Billwise Report (10)'!$D:$H,5,0)</f>
        <v>Service</v>
      </c>
      <c r="H213" s="10">
        <v>63</v>
      </c>
      <c r="I213" s="7"/>
    </row>
    <row r="214" spans="1:9" x14ac:dyDescent="0.3">
      <c r="A214" s="7" t="s">
        <v>288</v>
      </c>
      <c r="B214" s="7" t="s">
        <v>289</v>
      </c>
      <c r="C214" s="8">
        <v>43152</v>
      </c>
      <c r="D214" s="9">
        <v>5310</v>
      </c>
      <c r="E214" s="9"/>
      <c r="F214" s="10" t="s">
        <v>4885</v>
      </c>
      <c r="G214" s="10" t="str">
        <f>VLOOKUP(B:B,'[1]Billwise Report (10)'!$D:$H,5,0)</f>
        <v>Service</v>
      </c>
      <c r="H214" s="10">
        <v>258</v>
      </c>
      <c r="I214" s="7"/>
    </row>
    <row r="215" spans="1:9" x14ac:dyDescent="0.3">
      <c r="A215" s="7" t="s">
        <v>288</v>
      </c>
      <c r="B215" s="7" t="s">
        <v>290</v>
      </c>
      <c r="C215" s="8">
        <v>43255</v>
      </c>
      <c r="D215" s="9">
        <v>3540</v>
      </c>
      <c r="E215" s="9"/>
      <c r="F215" s="10" t="s">
        <v>4885</v>
      </c>
      <c r="G215" s="10" t="str">
        <f>VLOOKUP(B:B,'[1]Billwise Report (10)'!$D:$H,5,0)</f>
        <v>Service</v>
      </c>
      <c r="H215" s="10">
        <v>155</v>
      </c>
      <c r="I215" s="7"/>
    </row>
    <row r="216" spans="1:9" hidden="1" x14ac:dyDescent="0.3">
      <c r="A216" s="7" t="s">
        <v>291</v>
      </c>
      <c r="B216" s="7" t="s">
        <v>292</v>
      </c>
      <c r="C216" s="8">
        <v>43067</v>
      </c>
      <c r="D216" s="9"/>
      <c r="E216" s="10">
        <v>2825</v>
      </c>
      <c r="F216" s="10" t="s">
        <v>4884</v>
      </c>
      <c r="G216" s="10"/>
      <c r="H216" s="10">
        <v>343</v>
      </c>
      <c r="I216" s="7"/>
    </row>
    <row r="217" spans="1:9" hidden="1" x14ac:dyDescent="0.3">
      <c r="A217" s="7" t="s">
        <v>293</v>
      </c>
      <c r="B217" s="7" t="s">
        <v>294</v>
      </c>
      <c r="C217" s="8">
        <v>42483</v>
      </c>
      <c r="D217" s="9"/>
      <c r="E217" s="9">
        <v>447</v>
      </c>
      <c r="F217" s="10" t="s">
        <v>4884</v>
      </c>
      <c r="G217" s="10"/>
      <c r="H217" s="10">
        <v>927</v>
      </c>
      <c r="I217" s="7"/>
    </row>
    <row r="218" spans="1:9" hidden="1" x14ac:dyDescent="0.3">
      <c r="A218" s="7" t="s">
        <v>293</v>
      </c>
      <c r="B218" s="7" t="s">
        <v>295</v>
      </c>
      <c r="C218" s="8">
        <v>43397</v>
      </c>
      <c r="D218" s="9">
        <v>23120.92</v>
      </c>
      <c r="E218" s="9"/>
      <c r="F218" s="10" t="s">
        <v>4884</v>
      </c>
      <c r="G218" s="10" t="s">
        <v>135</v>
      </c>
      <c r="H218" s="10">
        <v>13</v>
      </c>
      <c r="I218" s="7"/>
    </row>
    <row r="219" spans="1:9" hidden="1" x14ac:dyDescent="0.3">
      <c r="A219" s="7" t="s">
        <v>296</v>
      </c>
      <c r="B219" s="7" t="s">
        <v>297</v>
      </c>
      <c r="C219" s="8">
        <v>42242</v>
      </c>
      <c r="D219" s="9"/>
      <c r="E219" s="10">
        <v>1365</v>
      </c>
      <c r="F219" s="10" t="s">
        <v>4884</v>
      </c>
      <c r="G219" s="10"/>
      <c r="H219" s="10">
        <v>1168</v>
      </c>
      <c r="I219" s="7"/>
    </row>
    <row r="220" spans="1:9" hidden="1" x14ac:dyDescent="0.3">
      <c r="A220" s="7" t="s">
        <v>296</v>
      </c>
      <c r="B220" s="7" t="s">
        <v>298</v>
      </c>
      <c r="C220" s="8">
        <v>43025</v>
      </c>
      <c r="D220" s="9"/>
      <c r="E220" s="10">
        <v>1114.1600000000001</v>
      </c>
      <c r="F220" s="10" t="s">
        <v>4884</v>
      </c>
      <c r="G220" s="10"/>
      <c r="H220" s="10">
        <v>385</v>
      </c>
      <c r="I220" s="7"/>
    </row>
    <row r="221" spans="1:9" hidden="1" x14ac:dyDescent="0.3">
      <c r="A221" s="7" t="s">
        <v>299</v>
      </c>
      <c r="B221" s="7" t="s">
        <v>300</v>
      </c>
      <c r="C221" s="8">
        <v>43048</v>
      </c>
      <c r="D221" s="9">
        <v>90502</v>
      </c>
      <c r="E221" s="9"/>
      <c r="F221" s="10" t="s">
        <v>4888</v>
      </c>
      <c r="G221" s="10" t="str">
        <f>VLOOKUP(B:B,'[1]Billwise Report (10)'!$D:$H,5,0)</f>
        <v>Service</v>
      </c>
      <c r="H221" s="10">
        <v>362</v>
      </c>
      <c r="I221" s="7"/>
    </row>
    <row r="222" spans="1:9" hidden="1" x14ac:dyDescent="0.3">
      <c r="A222" s="7" t="s">
        <v>299</v>
      </c>
      <c r="B222" s="7" t="s">
        <v>301</v>
      </c>
      <c r="C222" s="8">
        <v>43081</v>
      </c>
      <c r="D222" s="9">
        <v>53980</v>
      </c>
      <c r="E222" s="9"/>
      <c r="F222" s="10" t="s">
        <v>4888</v>
      </c>
      <c r="G222" s="10" t="str">
        <f>VLOOKUP(B:B,'[1]Billwise Report (10)'!$D:$H,5,0)</f>
        <v>Machine</v>
      </c>
      <c r="H222" s="10">
        <v>329</v>
      </c>
      <c r="I222" s="7"/>
    </row>
    <row r="223" spans="1:9" hidden="1" x14ac:dyDescent="0.3">
      <c r="A223" s="7" t="s">
        <v>299</v>
      </c>
      <c r="B223" s="7" t="s">
        <v>302</v>
      </c>
      <c r="C223" s="8">
        <v>43097</v>
      </c>
      <c r="D223" s="9">
        <v>46020</v>
      </c>
      <c r="E223" s="9"/>
      <c r="F223" s="10" t="s">
        <v>4888</v>
      </c>
      <c r="G223" s="10" t="str">
        <f>VLOOKUP(B:B,'[1]Billwise Report (10)'!$D:$H,5,0)</f>
        <v>Machine</v>
      </c>
      <c r="H223" s="10">
        <v>313</v>
      </c>
      <c r="I223" s="7"/>
    </row>
    <row r="224" spans="1:9" hidden="1" x14ac:dyDescent="0.3">
      <c r="A224" s="7" t="s">
        <v>303</v>
      </c>
      <c r="B224" s="7" t="s">
        <v>304</v>
      </c>
      <c r="C224" s="8">
        <v>42850</v>
      </c>
      <c r="D224" s="9">
        <v>7515.36</v>
      </c>
      <c r="E224" s="9"/>
      <c r="F224" s="10" t="s">
        <v>4888</v>
      </c>
      <c r="G224" s="10" t="s">
        <v>4895</v>
      </c>
      <c r="H224" s="10">
        <v>560</v>
      </c>
      <c r="I224" s="7"/>
    </row>
    <row r="225" spans="1:9" hidden="1" x14ac:dyDescent="0.3">
      <c r="A225" s="7" t="s">
        <v>303</v>
      </c>
      <c r="B225" s="7" t="s">
        <v>306</v>
      </c>
      <c r="C225" s="8">
        <v>43311</v>
      </c>
      <c r="D225" s="9"/>
      <c r="E225" s="10">
        <v>3128</v>
      </c>
      <c r="F225" s="10" t="s">
        <v>4888</v>
      </c>
      <c r="G225" s="10"/>
      <c r="H225" s="10">
        <v>99</v>
      </c>
      <c r="I225" s="7"/>
    </row>
    <row r="226" spans="1:9" hidden="1" x14ac:dyDescent="0.3">
      <c r="A226" s="7" t="s">
        <v>303</v>
      </c>
      <c r="B226" s="7" t="s">
        <v>305</v>
      </c>
      <c r="C226" s="8">
        <v>43336</v>
      </c>
      <c r="D226" s="9">
        <v>19607.32</v>
      </c>
      <c r="E226" s="9"/>
      <c r="F226" s="10" t="s">
        <v>4888</v>
      </c>
      <c r="G226" s="10" t="str">
        <f>VLOOKUP(B:B,'[1]Billwise Report (10)'!$D:$H,5,0)</f>
        <v>Sales</v>
      </c>
      <c r="H226" s="10">
        <v>74</v>
      </c>
      <c r="I226" s="7"/>
    </row>
    <row r="227" spans="1:9" hidden="1" x14ac:dyDescent="0.3">
      <c r="A227" s="7" t="s">
        <v>303</v>
      </c>
      <c r="B227" s="7" t="s">
        <v>307</v>
      </c>
      <c r="C227" s="8">
        <v>43398</v>
      </c>
      <c r="D227" s="9"/>
      <c r="E227" s="10">
        <v>38438</v>
      </c>
      <c r="F227" s="10" t="s">
        <v>4888</v>
      </c>
      <c r="G227" s="10"/>
      <c r="H227" s="10">
        <v>12</v>
      </c>
      <c r="I227" s="7" t="s">
        <v>308</v>
      </c>
    </row>
    <row r="228" spans="1:9" hidden="1" x14ac:dyDescent="0.3">
      <c r="A228" s="7" t="s">
        <v>303</v>
      </c>
      <c r="B228" s="7" t="s">
        <v>309</v>
      </c>
      <c r="C228" s="8">
        <v>43402</v>
      </c>
      <c r="D228" s="9"/>
      <c r="E228" s="10">
        <v>6919</v>
      </c>
      <c r="F228" s="10" t="s">
        <v>4888</v>
      </c>
      <c r="G228" s="10"/>
      <c r="H228" s="10">
        <v>8</v>
      </c>
      <c r="I228" s="7"/>
    </row>
    <row r="229" spans="1:9" hidden="1" x14ac:dyDescent="0.3">
      <c r="A229" s="7" t="s">
        <v>310</v>
      </c>
      <c r="B229" s="7" t="s">
        <v>311</v>
      </c>
      <c r="C229" s="8">
        <v>42641</v>
      </c>
      <c r="D229" s="9"/>
      <c r="E229" s="10">
        <v>1735</v>
      </c>
      <c r="F229" s="10" t="s">
        <v>4884</v>
      </c>
      <c r="G229" s="10"/>
      <c r="H229" s="10">
        <v>769</v>
      </c>
      <c r="I229" s="7"/>
    </row>
    <row r="230" spans="1:9" hidden="1" x14ac:dyDescent="0.3">
      <c r="A230" s="7" t="s">
        <v>310</v>
      </c>
      <c r="B230" s="7" t="s">
        <v>312</v>
      </c>
      <c r="C230" s="8">
        <v>42874</v>
      </c>
      <c r="D230" s="9"/>
      <c r="E230" s="10">
        <v>2123</v>
      </c>
      <c r="F230" s="10" t="s">
        <v>4884</v>
      </c>
      <c r="G230" s="10"/>
      <c r="H230" s="10">
        <v>536</v>
      </c>
      <c r="I230" s="7"/>
    </row>
    <row r="231" spans="1:9" hidden="1" x14ac:dyDescent="0.3">
      <c r="A231" s="7" t="s">
        <v>313</v>
      </c>
      <c r="B231" s="7" t="s">
        <v>314</v>
      </c>
      <c r="C231" s="8">
        <v>41729</v>
      </c>
      <c r="D231" s="9"/>
      <c r="E231" s="10">
        <v>18404</v>
      </c>
      <c r="F231" s="10" t="s">
        <v>4891</v>
      </c>
      <c r="G231" s="10"/>
      <c r="H231" s="10">
        <v>1681</v>
      </c>
      <c r="I231" s="7"/>
    </row>
    <row r="232" spans="1:9" hidden="1" x14ac:dyDescent="0.3">
      <c r="A232" s="7" t="s">
        <v>313</v>
      </c>
      <c r="B232" s="7" t="s">
        <v>315</v>
      </c>
      <c r="C232" s="8">
        <v>41803</v>
      </c>
      <c r="D232" s="9"/>
      <c r="E232" s="9">
        <v>693</v>
      </c>
      <c r="F232" s="10" t="s">
        <v>4891</v>
      </c>
      <c r="G232" s="10"/>
      <c r="H232" s="10">
        <v>1607</v>
      </c>
      <c r="I232" s="7"/>
    </row>
    <row r="233" spans="1:9" x14ac:dyDescent="0.3">
      <c r="A233" s="7" t="s">
        <v>316</v>
      </c>
      <c r="B233" s="7" t="s">
        <v>317</v>
      </c>
      <c r="C233" s="8">
        <v>42240</v>
      </c>
      <c r="D233" s="9"/>
      <c r="E233" s="10">
        <v>3150</v>
      </c>
      <c r="F233" s="10" t="s">
        <v>4885</v>
      </c>
      <c r="G233" s="10"/>
      <c r="H233" s="10">
        <v>1170</v>
      </c>
      <c r="I233" s="7"/>
    </row>
    <row r="234" spans="1:9" hidden="1" x14ac:dyDescent="0.3">
      <c r="A234" s="7" t="s">
        <v>318</v>
      </c>
      <c r="B234" s="7" t="s">
        <v>319</v>
      </c>
      <c r="C234" s="8">
        <v>42458</v>
      </c>
      <c r="D234" s="9">
        <v>220104</v>
      </c>
      <c r="E234" s="9"/>
      <c r="F234" s="10" t="s">
        <v>4884</v>
      </c>
      <c r="G234" s="10" t="str">
        <f>VLOOKUP(B:B,'[1]Billwise Report (10)'!$D:$H,5,0)</f>
        <v>Sales</v>
      </c>
      <c r="H234" s="10">
        <v>952</v>
      </c>
      <c r="I234" s="7"/>
    </row>
    <row r="235" spans="1:9" hidden="1" x14ac:dyDescent="0.3">
      <c r="A235" s="7" t="s">
        <v>318</v>
      </c>
      <c r="B235" s="7" t="s">
        <v>320</v>
      </c>
      <c r="C235" s="8">
        <v>42751</v>
      </c>
      <c r="D235" s="9">
        <v>1050</v>
      </c>
      <c r="E235" s="9"/>
      <c r="F235" s="10" t="s">
        <v>4884</v>
      </c>
      <c r="G235" s="10" t="str">
        <f>VLOOKUP(B:B,'[1]Billwise Report (10)'!$D:$H,5,0)</f>
        <v>Service</v>
      </c>
      <c r="H235" s="10">
        <v>659</v>
      </c>
      <c r="I235" s="7"/>
    </row>
    <row r="236" spans="1:9" x14ac:dyDescent="0.3">
      <c r="A236" s="7" t="s">
        <v>4556</v>
      </c>
      <c r="B236" s="7" t="s">
        <v>4557</v>
      </c>
      <c r="C236" s="8">
        <v>43082</v>
      </c>
      <c r="D236" s="9">
        <v>124.74</v>
      </c>
      <c r="E236" s="9"/>
      <c r="F236" s="10" t="s">
        <v>4886</v>
      </c>
      <c r="G236" s="10" t="str">
        <f>VLOOKUP(B:B,'[1]Billwise Report (10)'!$D:$H,5,0)</f>
        <v>Service</v>
      </c>
      <c r="H236" s="10">
        <v>328</v>
      </c>
      <c r="I236" s="7"/>
    </row>
    <row r="237" spans="1:9" ht="31.2" x14ac:dyDescent="0.3">
      <c r="A237" s="7" t="s">
        <v>321</v>
      </c>
      <c r="B237" s="7" t="s">
        <v>323</v>
      </c>
      <c r="C237" s="8">
        <v>43130</v>
      </c>
      <c r="D237" s="9"/>
      <c r="E237" s="10">
        <v>37378</v>
      </c>
      <c r="F237" s="10" t="s">
        <v>4886</v>
      </c>
      <c r="G237" s="10"/>
      <c r="H237" s="10">
        <v>280</v>
      </c>
      <c r="I237" s="7"/>
    </row>
    <row r="238" spans="1:9" ht="31.2" x14ac:dyDescent="0.3">
      <c r="A238" s="7" t="s">
        <v>321</v>
      </c>
      <c r="B238" s="7" t="s">
        <v>325</v>
      </c>
      <c r="C238" s="8">
        <v>43339</v>
      </c>
      <c r="D238" s="9"/>
      <c r="E238" s="10">
        <v>13101.5</v>
      </c>
      <c r="F238" s="10" t="s">
        <v>4886</v>
      </c>
      <c r="G238" s="10"/>
      <c r="H238" s="10">
        <v>71</v>
      </c>
      <c r="I238" s="7" t="s">
        <v>326</v>
      </c>
    </row>
    <row r="239" spans="1:9" ht="31.2" x14ac:dyDescent="0.3">
      <c r="A239" s="7" t="s">
        <v>321</v>
      </c>
      <c r="B239" s="7" t="s">
        <v>324</v>
      </c>
      <c r="C239" s="8">
        <v>43402</v>
      </c>
      <c r="D239" s="9"/>
      <c r="E239" s="10">
        <v>18000</v>
      </c>
      <c r="F239" s="10" t="s">
        <v>4886</v>
      </c>
      <c r="G239" s="10"/>
      <c r="H239" s="10">
        <v>8</v>
      </c>
      <c r="I239" s="7"/>
    </row>
    <row r="240" spans="1:9" x14ac:dyDescent="0.3">
      <c r="A240" s="7" t="s">
        <v>327</v>
      </c>
      <c r="B240" s="7" t="s">
        <v>328</v>
      </c>
      <c r="C240" s="8">
        <v>42291</v>
      </c>
      <c r="D240" s="9"/>
      <c r="E240" s="10">
        <v>9975</v>
      </c>
      <c r="F240" s="10" t="s">
        <v>4886</v>
      </c>
      <c r="G240" s="10"/>
      <c r="H240" s="10">
        <v>1119</v>
      </c>
      <c r="I240" s="7"/>
    </row>
    <row r="241" spans="1:9" x14ac:dyDescent="0.3">
      <c r="A241" s="7" t="s">
        <v>327</v>
      </c>
      <c r="B241" s="7" t="s">
        <v>329</v>
      </c>
      <c r="C241" s="8">
        <v>42565</v>
      </c>
      <c r="D241" s="9"/>
      <c r="E241" s="10">
        <v>29830</v>
      </c>
      <c r="F241" s="10" t="s">
        <v>4886</v>
      </c>
      <c r="G241" s="10"/>
      <c r="H241" s="10">
        <v>845</v>
      </c>
      <c r="I241" s="7"/>
    </row>
    <row r="242" spans="1:9" x14ac:dyDescent="0.3">
      <c r="A242" s="7" t="s">
        <v>330</v>
      </c>
      <c r="B242" s="7" t="s">
        <v>331</v>
      </c>
      <c r="C242" s="8">
        <v>42461</v>
      </c>
      <c r="D242" s="9"/>
      <c r="E242" s="10">
        <v>6961</v>
      </c>
      <c r="F242" s="10" t="s">
        <v>4886</v>
      </c>
      <c r="G242" s="10"/>
      <c r="H242" s="10">
        <v>949</v>
      </c>
      <c r="I242" s="7"/>
    </row>
    <row r="243" spans="1:9" x14ac:dyDescent="0.3">
      <c r="A243" s="7" t="s">
        <v>330</v>
      </c>
      <c r="B243" s="7" t="s">
        <v>332</v>
      </c>
      <c r="C243" s="8">
        <v>42572</v>
      </c>
      <c r="D243" s="9"/>
      <c r="E243" s="9">
        <v>639</v>
      </c>
      <c r="F243" s="10" t="s">
        <v>4886</v>
      </c>
      <c r="G243" s="10"/>
      <c r="H243" s="10">
        <v>838</v>
      </c>
      <c r="I243" s="7"/>
    </row>
    <row r="244" spans="1:9" x14ac:dyDescent="0.3">
      <c r="A244" s="7" t="s">
        <v>330</v>
      </c>
      <c r="B244" s="7" t="s">
        <v>333</v>
      </c>
      <c r="C244" s="8">
        <v>42875</v>
      </c>
      <c r="D244" s="9"/>
      <c r="E244" s="9">
        <v>50</v>
      </c>
      <c r="F244" s="10" t="s">
        <v>4886</v>
      </c>
      <c r="G244" s="10"/>
      <c r="H244" s="10">
        <v>535</v>
      </c>
      <c r="I244" s="7"/>
    </row>
    <row r="245" spans="1:9" x14ac:dyDescent="0.3">
      <c r="A245" s="7" t="s">
        <v>330</v>
      </c>
      <c r="B245" s="7" t="s">
        <v>334</v>
      </c>
      <c r="C245" s="8">
        <v>42875</v>
      </c>
      <c r="D245" s="9"/>
      <c r="E245" s="9">
        <v>118143</v>
      </c>
      <c r="F245" s="10" t="s">
        <v>4886</v>
      </c>
      <c r="G245" s="10"/>
      <c r="H245" s="10">
        <v>535</v>
      </c>
      <c r="I245" s="7"/>
    </row>
    <row r="246" spans="1:9" x14ac:dyDescent="0.3">
      <c r="A246" s="7" t="s">
        <v>330</v>
      </c>
      <c r="B246" s="7" t="s">
        <v>335</v>
      </c>
      <c r="C246" s="8">
        <v>42905</v>
      </c>
      <c r="D246" s="9"/>
      <c r="E246" s="10">
        <v>15660</v>
      </c>
      <c r="F246" s="10" t="s">
        <v>4886</v>
      </c>
      <c r="G246" s="10"/>
      <c r="H246" s="10">
        <v>505</v>
      </c>
      <c r="I246" s="7"/>
    </row>
    <row r="247" spans="1:9" x14ac:dyDescent="0.3">
      <c r="A247" s="7" t="s">
        <v>330</v>
      </c>
      <c r="B247" s="7" t="s">
        <v>336</v>
      </c>
      <c r="C247" s="8">
        <v>42908</v>
      </c>
      <c r="D247" s="9"/>
      <c r="E247" s="10">
        <v>20577</v>
      </c>
      <c r="F247" s="10" t="s">
        <v>4886</v>
      </c>
      <c r="G247" s="10"/>
      <c r="H247" s="10">
        <v>502</v>
      </c>
      <c r="I247" s="7"/>
    </row>
    <row r="248" spans="1:9" x14ac:dyDescent="0.3">
      <c r="A248" s="7" t="s">
        <v>330</v>
      </c>
      <c r="B248" s="7" t="s">
        <v>337</v>
      </c>
      <c r="C248" s="8">
        <v>43073</v>
      </c>
      <c r="D248" s="9"/>
      <c r="E248" s="10">
        <v>2442</v>
      </c>
      <c r="F248" s="10" t="s">
        <v>4886</v>
      </c>
      <c r="G248" s="10"/>
      <c r="H248" s="10">
        <v>337</v>
      </c>
      <c r="I248" s="7"/>
    </row>
    <row r="249" spans="1:9" x14ac:dyDescent="0.3">
      <c r="A249" s="7" t="s">
        <v>4556</v>
      </c>
      <c r="B249" s="7" t="s">
        <v>4558</v>
      </c>
      <c r="C249" s="8">
        <v>43158</v>
      </c>
      <c r="D249" s="9">
        <v>819.12</v>
      </c>
      <c r="E249" s="9"/>
      <c r="F249" s="10" t="s">
        <v>4886</v>
      </c>
      <c r="G249" s="10" t="str">
        <f>VLOOKUP(B:B,'[1]Billwise Report (10)'!$D:$H,5,0)</f>
        <v>Service</v>
      </c>
      <c r="H249" s="10">
        <v>252</v>
      </c>
      <c r="I249" s="7"/>
    </row>
    <row r="250" spans="1:9" ht="31.2" x14ac:dyDescent="0.3">
      <c r="A250" s="7" t="s">
        <v>321</v>
      </c>
      <c r="B250" s="7" t="s">
        <v>322</v>
      </c>
      <c r="C250" s="8">
        <v>43066</v>
      </c>
      <c r="D250" s="9">
        <v>2700</v>
      </c>
      <c r="E250" s="9"/>
      <c r="F250" s="10" t="s">
        <v>4886</v>
      </c>
      <c r="G250" s="10" t="str">
        <f>VLOOKUP(B:B,'[1]Billwise Report (10)'!$D:$H,5,0)</f>
        <v>Service</v>
      </c>
      <c r="H250" s="10">
        <v>344</v>
      </c>
      <c r="I250" s="7"/>
    </row>
    <row r="251" spans="1:9" x14ac:dyDescent="0.3">
      <c r="A251" s="7" t="s">
        <v>340</v>
      </c>
      <c r="B251" s="7">
        <v>1484</v>
      </c>
      <c r="C251" s="8">
        <v>41729</v>
      </c>
      <c r="D251" s="9"/>
      <c r="E251" s="9">
        <v>472</v>
      </c>
      <c r="F251" s="10" t="s">
        <v>4886</v>
      </c>
      <c r="G251" s="10"/>
      <c r="H251" s="10">
        <v>1681</v>
      </c>
      <c r="I251" s="7"/>
    </row>
    <row r="252" spans="1:9" x14ac:dyDescent="0.3">
      <c r="A252" s="7" t="s">
        <v>340</v>
      </c>
      <c r="B252" s="7" t="s">
        <v>341</v>
      </c>
      <c r="C252" s="8">
        <v>42440</v>
      </c>
      <c r="D252" s="9">
        <v>11704</v>
      </c>
      <c r="E252" s="9"/>
      <c r="F252" s="10" t="s">
        <v>4886</v>
      </c>
      <c r="G252" s="10" t="str">
        <f>VLOOKUP(B:B,'[1]Billwise Report (10)'!$D:$H,5,0)</f>
        <v>Machine</v>
      </c>
      <c r="H252" s="10">
        <v>970</v>
      </c>
      <c r="I252" s="7"/>
    </row>
    <row r="253" spans="1:9" x14ac:dyDescent="0.3">
      <c r="A253" s="7" t="s">
        <v>340</v>
      </c>
      <c r="B253" s="7" t="s">
        <v>342</v>
      </c>
      <c r="C253" s="8">
        <v>43091</v>
      </c>
      <c r="D253" s="9"/>
      <c r="E253" s="10">
        <v>21514</v>
      </c>
      <c r="F253" s="10" t="s">
        <v>4886</v>
      </c>
      <c r="G253" s="10"/>
      <c r="H253" s="10">
        <v>319</v>
      </c>
      <c r="I253" s="7"/>
    </row>
    <row r="254" spans="1:9" x14ac:dyDescent="0.3">
      <c r="A254" s="7" t="s">
        <v>340</v>
      </c>
      <c r="B254" s="7" t="s">
        <v>343</v>
      </c>
      <c r="C254" s="8">
        <v>43098</v>
      </c>
      <c r="D254" s="9"/>
      <c r="E254" s="10">
        <v>12083</v>
      </c>
      <c r="F254" s="10" t="s">
        <v>4886</v>
      </c>
      <c r="G254" s="10"/>
      <c r="H254" s="10">
        <v>312</v>
      </c>
      <c r="I254" s="7"/>
    </row>
    <row r="255" spans="1:9" x14ac:dyDescent="0.3">
      <c r="A255" s="7" t="s">
        <v>340</v>
      </c>
      <c r="B255" s="7" t="s">
        <v>344</v>
      </c>
      <c r="C255" s="8">
        <v>43259</v>
      </c>
      <c r="D255" s="9"/>
      <c r="E255" s="9">
        <v>120000</v>
      </c>
      <c r="F255" s="10" t="s">
        <v>4886</v>
      </c>
      <c r="G255" s="10"/>
      <c r="H255" s="10">
        <v>151</v>
      </c>
      <c r="I255" s="7" t="s">
        <v>345</v>
      </c>
    </row>
    <row r="256" spans="1:9" x14ac:dyDescent="0.3">
      <c r="A256" s="7" t="s">
        <v>330</v>
      </c>
      <c r="B256" s="7" t="s">
        <v>338</v>
      </c>
      <c r="C256" s="8">
        <v>43293</v>
      </c>
      <c r="D256" s="9">
        <v>3540</v>
      </c>
      <c r="E256" s="9"/>
      <c r="F256" s="10" t="s">
        <v>4886</v>
      </c>
      <c r="G256" s="10" t="str">
        <f>VLOOKUP(B:B,'[1]Billwise Report (10)'!$D:$H,5,0)</f>
        <v>Service</v>
      </c>
      <c r="H256" s="10">
        <v>117</v>
      </c>
      <c r="I256" s="7"/>
    </row>
    <row r="257" spans="1:9" x14ac:dyDescent="0.3">
      <c r="A257" s="7" t="s">
        <v>347</v>
      </c>
      <c r="B257" s="7" t="s">
        <v>348</v>
      </c>
      <c r="C257" s="8">
        <v>42521</v>
      </c>
      <c r="D257" s="9">
        <v>3435</v>
      </c>
      <c r="E257" s="9"/>
      <c r="F257" s="10" t="s">
        <v>4886</v>
      </c>
      <c r="G257" s="10" t="str">
        <f>VLOOKUP(B:B,'[1]Billwise Report (10)'!$D:$H,5,0)</f>
        <v>Sales</v>
      </c>
      <c r="H257" s="10">
        <v>889</v>
      </c>
      <c r="I257" s="7"/>
    </row>
    <row r="258" spans="1:9" x14ac:dyDescent="0.3">
      <c r="A258" s="7" t="s">
        <v>347</v>
      </c>
      <c r="B258" s="7" t="s">
        <v>349</v>
      </c>
      <c r="C258" s="8">
        <v>42753</v>
      </c>
      <c r="D258" s="9"/>
      <c r="E258" s="9">
        <v>180</v>
      </c>
      <c r="F258" s="10" t="s">
        <v>4886</v>
      </c>
      <c r="G258" s="10"/>
      <c r="H258" s="10">
        <v>657</v>
      </c>
      <c r="I258" s="7"/>
    </row>
    <row r="259" spans="1:9" x14ac:dyDescent="0.3">
      <c r="A259" s="7" t="s">
        <v>347</v>
      </c>
      <c r="B259" s="7" t="s">
        <v>350</v>
      </c>
      <c r="C259" s="8">
        <v>43021</v>
      </c>
      <c r="D259" s="9"/>
      <c r="E259" s="9">
        <v>651</v>
      </c>
      <c r="F259" s="10" t="s">
        <v>4886</v>
      </c>
      <c r="G259" s="10"/>
      <c r="H259" s="10">
        <v>389</v>
      </c>
      <c r="I259" s="7"/>
    </row>
    <row r="260" spans="1:9" x14ac:dyDescent="0.3">
      <c r="A260" s="7" t="s">
        <v>347</v>
      </c>
      <c r="B260" s="7" t="s">
        <v>351</v>
      </c>
      <c r="C260" s="8">
        <v>43021</v>
      </c>
      <c r="D260" s="9">
        <v>10518087.960000001</v>
      </c>
      <c r="E260" s="9"/>
      <c r="F260" s="10" t="s">
        <v>4886</v>
      </c>
      <c r="G260" s="10" t="str">
        <f>VLOOKUP(B:B,'[1]Billwise Report (10)'!$D:$H,5,0)</f>
        <v>Sales</v>
      </c>
      <c r="H260" s="10">
        <v>389</v>
      </c>
      <c r="I260" s="7"/>
    </row>
    <row r="261" spans="1:9" x14ac:dyDescent="0.3">
      <c r="A261" s="7" t="s">
        <v>347</v>
      </c>
      <c r="B261" s="7" t="s">
        <v>352</v>
      </c>
      <c r="C261" s="8">
        <v>43122</v>
      </c>
      <c r="D261" s="9">
        <v>21513.759999999998</v>
      </c>
      <c r="E261" s="9"/>
      <c r="F261" s="10" t="s">
        <v>4886</v>
      </c>
      <c r="G261" s="10" t="str">
        <f>VLOOKUP(B:B,'[1]Billwise Report (10)'!$D:$H,5,0)</f>
        <v>Sales</v>
      </c>
      <c r="H261" s="10">
        <v>288</v>
      </c>
      <c r="I261" s="7"/>
    </row>
    <row r="262" spans="1:9" x14ac:dyDescent="0.3">
      <c r="A262" s="7" t="s">
        <v>347</v>
      </c>
      <c r="B262" s="7" t="s">
        <v>353</v>
      </c>
      <c r="C262" s="8">
        <v>43124</v>
      </c>
      <c r="D262" s="9">
        <v>12083.2</v>
      </c>
      <c r="E262" s="9"/>
      <c r="F262" s="10" t="s">
        <v>4886</v>
      </c>
      <c r="G262" s="10" t="str">
        <f>VLOOKUP(B:B,'[1]Billwise Report (10)'!$D:$H,5,0)</f>
        <v>Sales</v>
      </c>
      <c r="H262" s="10">
        <v>286</v>
      </c>
      <c r="I262" s="7"/>
    </row>
    <row r="263" spans="1:9" x14ac:dyDescent="0.3">
      <c r="A263" s="7" t="s">
        <v>347</v>
      </c>
      <c r="B263" s="7" t="s">
        <v>354</v>
      </c>
      <c r="C263" s="8">
        <v>43188</v>
      </c>
      <c r="D263" s="9">
        <v>3573046</v>
      </c>
      <c r="E263" s="9"/>
      <c r="F263" s="10" t="s">
        <v>4886</v>
      </c>
      <c r="G263" s="10" t="str">
        <f>VLOOKUP(B:B,'[1]Billwise Report (10)'!$D:$H,5,0)</f>
        <v>Machine</v>
      </c>
      <c r="H263" s="10">
        <v>222</v>
      </c>
      <c r="I263" s="7"/>
    </row>
    <row r="264" spans="1:9" x14ac:dyDescent="0.3">
      <c r="A264" s="7" t="s">
        <v>347</v>
      </c>
      <c r="B264" s="7" t="s">
        <v>355</v>
      </c>
      <c r="C264" s="8">
        <v>43229</v>
      </c>
      <c r="D264" s="9">
        <v>267860</v>
      </c>
      <c r="E264" s="9"/>
      <c r="F264" s="10" t="s">
        <v>4886</v>
      </c>
      <c r="G264" s="10" t="str">
        <f>VLOOKUP(B:B,'[1]Billwise Report (10)'!$D:$H,5,0)</f>
        <v>Machine</v>
      </c>
      <c r="H264" s="10">
        <v>181</v>
      </c>
      <c r="I264" s="7"/>
    </row>
    <row r="265" spans="1:9" x14ac:dyDescent="0.3">
      <c r="A265" s="7" t="s">
        <v>347</v>
      </c>
      <c r="B265" s="7" t="s">
        <v>356</v>
      </c>
      <c r="C265" s="8">
        <v>43271</v>
      </c>
      <c r="D265" s="9"/>
      <c r="E265" s="10">
        <v>37858</v>
      </c>
      <c r="F265" s="10" t="s">
        <v>4886</v>
      </c>
      <c r="G265" s="10"/>
      <c r="H265" s="10">
        <v>139</v>
      </c>
      <c r="I265" s="7"/>
    </row>
    <row r="266" spans="1:9" x14ac:dyDescent="0.3">
      <c r="A266" s="7" t="s">
        <v>330</v>
      </c>
      <c r="B266" s="7" t="s">
        <v>339</v>
      </c>
      <c r="C266" s="8">
        <v>43321</v>
      </c>
      <c r="D266" s="9">
        <v>3540</v>
      </c>
      <c r="E266" s="9"/>
      <c r="F266" s="10" t="s">
        <v>4886</v>
      </c>
      <c r="G266" s="10" t="str">
        <f>VLOOKUP(B:B,'[1]Billwise Report (10)'!$D:$H,5,0)</f>
        <v>Service</v>
      </c>
      <c r="H266" s="10">
        <v>89</v>
      </c>
      <c r="I266" s="7"/>
    </row>
    <row r="267" spans="1:9" x14ac:dyDescent="0.3">
      <c r="A267" s="7" t="s">
        <v>340</v>
      </c>
      <c r="B267" s="7" t="s">
        <v>346</v>
      </c>
      <c r="C267" s="8">
        <v>43383</v>
      </c>
      <c r="D267" s="9">
        <v>3540</v>
      </c>
      <c r="E267" s="9"/>
      <c r="F267" s="10" t="s">
        <v>4886</v>
      </c>
      <c r="G267" s="10" t="s">
        <v>135</v>
      </c>
      <c r="H267" s="10">
        <v>27</v>
      </c>
      <c r="I267" s="7"/>
    </row>
    <row r="268" spans="1:9" hidden="1" x14ac:dyDescent="0.3">
      <c r="A268" s="7" t="s">
        <v>359</v>
      </c>
      <c r="B268" s="7" t="s">
        <v>360</v>
      </c>
      <c r="C268" s="8">
        <v>42359</v>
      </c>
      <c r="D268" s="9"/>
      <c r="E268" s="10">
        <v>84677</v>
      </c>
      <c r="F268" s="10" t="s">
        <v>4890</v>
      </c>
      <c r="G268" s="10"/>
      <c r="H268" s="10">
        <v>1051</v>
      </c>
      <c r="I268" s="7"/>
    </row>
    <row r="269" spans="1:9" hidden="1" x14ac:dyDescent="0.3">
      <c r="A269" s="7" t="s">
        <v>359</v>
      </c>
      <c r="B269" s="7" t="s">
        <v>361</v>
      </c>
      <c r="C269" s="8">
        <v>42811</v>
      </c>
      <c r="D269" s="9"/>
      <c r="E269" s="10">
        <v>35832</v>
      </c>
      <c r="F269" s="10" t="s">
        <v>4890</v>
      </c>
      <c r="G269" s="10"/>
      <c r="H269" s="10">
        <v>599</v>
      </c>
      <c r="I269" s="7"/>
    </row>
    <row r="270" spans="1:9" hidden="1" x14ac:dyDescent="0.3">
      <c r="A270" s="7" t="s">
        <v>359</v>
      </c>
      <c r="B270" s="7" t="s">
        <v>362</v>
      </c>
      <c r="C270" s="8">
        <v>42824</v>
      </c>
      <c r="D270" s="9"/>
      <c r="E270" s="9">
        <v>810</v>
      </c>
      <c r="F270" s="10" t="s">
        <v>4890</v>
      </c>
      <c r="G270" s="10"/>
      <c r="H270" s="10">
        <v>586</v>
      </c>
      <c r="I270" s="7"/>
    </row>
    <row r="271" spans="1:9" hidden="1" x14ac:dyDescent="0.3">
      <c r="A271" s="7" t="s">
        <v>359</v>
      </c>
      <c r="B271" s="7" t="s">
        <v>363</v>
      </c>
      <c r="C271" s="8">
        <v>42830</v>
      </c>
      <c r="D271" s="9">
        <v>23597</v>
      </c>
      <c r="E271" s="9"/>
      <c r="F271" s="10" t="s">
        <v>4890</v>
      </c>
      <c r="G271" s="10" t="str">
        <f>VLOOKUP(B:B,'[1]Billwise Report (10)'!$D:$H,5,0)</f>
        <v>Sales</v>
      </c>
      <c r="H271" s="10">
        <v>580</v>
      </c>
      <c r="I271" s="7"/>
    </row>
    <row r="272" spans="1:9" hidden="1" x14ac:dyDescent="0.3">
      <c r="A272" s="7" t="s">
        <v>359</v>
      </c>
      <c r="B272" s="7" t="s">
        <v>364</v>
      </c>
      <c r="C272" s="8">
        <v>43376</v>
      </c>
      <c r="D272" s="9"/>
      <c r="E272" s="10">
        <v>35440.1</v>
      </c>
      <c r="F272" s="10" t="s">
        <v>4890</v>
      </c>
      <c r="G272" s="10"/>
      <c r="H272" s="10">
        <v>34</v>
      </c>
      <c r="I272" s="7" t="s">
        <v>365</v>
      </c>
    </row>
    <row r="273" spans="1:9" hidden="1" x14ac:dyDescent="0.3">
      <c r="A273" s="7" t="s">
        <v>366</v>
      </c>
      <c r="B273" s="7" t="s">
        <v>367</v>
      </c>
      <c r="C273" s="8">
        <v>43194</v>
      </c>
      <c r="D273" s="9"/>
      <c r="E273" s="10">
        <v>21218.560000000001</v>
      </c>
      <c r="F273" s="10" t="s">
        <v>4884</v>
      </c>
      <c r="G273" s="10"/>
      <c r="H273" s="10">
        <v>216</v>
      </c>
      <c r="I273" s="7" t="s">
        <v>368</v>
      </c>
    </row>
    <row r="274" spans="1:9" hidden="1" x14ac:dyDescent="0.3">
      <c r="A274" s="7" t="s">
        <v>369</v>
      </c>
      <c r="B274" s="7">
        <v>1508</v>
      </c>
      <c r="C274" s="8">
        <v>41729</v>
      </c>
      <c r="D274" s="9"/>
      <c r="E274" s="10">
        <v>1460</v>
      </c>
      <c r="F274" s="10" t="s">
        <v>4884</v>
      </c>
      <c r="G274" s="10"/>
      <c r="H274" s="10">
        <v>1681</v>
      </c>
      <c r="I274" s="7"/>
    </row>
    <row r="275" spans="1:9" hidden="1" x14ac:dyDescent="0.3">
      <c r="A275" s="7" t="s">
        <v>369</v>
      </c>
      <c r="B275" s="7" t="s">
        <v>370</v>
      </c>
      <c r="C275" s="8">
        <v>42779</v>
      </c>
      <c r="D275" s="9"/>
      <c r="E275" s="10">
        <v>3883</v>
      </c>
      <c r="F275" s="10" t="s">
        <v>4884</v>
      </c>
      <c r="G275" s="10"/>
      <c r="H275" s="10">
        <v>631</v>
      </c>
      <c r="I275" s="7"/>
    </row>
    <row r="276" spans="1:9" hidden="1" x14ac:dyDescent="0.3">
      <c r="A276" s="7" t="s">
        <v>371</v>
      </c>
      <c r="B276" s="7" t="s">
        <v>372</v>
      </c>
      <c r="C276" s="8">
        <v>42037</v>
      </c>
      <c r="D276" s="9">
        <v>20056</v>
      </c>
      <c r="E276" s="9"/>
      <c r="F276" s="10" t="s">
        <v>4884</v>
      </c>
      <c r="G276" s="10" t="str">
        <f>VLOOKUP(B:B,'[1]Billwise Report (10)'!$D:$H,5,0)</f>
        <v>Service</v>
      </c>
      <c r="H276" s="10">
        <v>1373</v>
      </c>
      <c r="I276" s="7"/>
    </row>
    <row r="277" spans="1:9" hidden="1" x14ac:dyDescent="0.3">
      <c r="A277" s="7" t="s">
        <v>371</v>
      </c>
      <c r="B277" s="7" t="s">
        <v>373</v>
      </c>
      <c r="C277" s="8">
        <v>42072</v>
      </c>
      <c r="D277" s="9">
        <v>17753</v>
      </c>
      <c r="E277" s="9"/>
      <c r="F277" s="10" t="s">
        <v>4884</v>
      </c>
      <c r="G277" s="10" t="str">
        <f>VLOOKUP(B:B,'[1]Billwise Report (10)'!$D:$H,5,0)</f>
        <v>Service</v>
      </c>
      <c r="H277" s="10">
        <v>1338</v>
      </c>
      <c r="I277" s="7"/>
    </row>
    <row r="278" spans="1:9" x14ac:dyDescent="0.3">
      <c r="A278" s="7" t="s">
        <v>374</v>
      </c>
      <c r="B278" s="7" t="s">
        <v>375</v>
      </c>
      <c r="C278" s="8">
        <v>43285</v>
      </c>
      <c r="D278" s="9">
        <v>5310</v>
      </c>
      <c r="E278" s="9"/>
      <c r="F278" s="10" t="s">
        <v>4889</v>
      </c>
      <c r="G278" s="10" t="str">
        <f>VLOOKUP(B:B,'[1]Billwise Report (10)'!$D:$H,5,0)</f>
        <v>Service</v>
      </c>
      <c r="H278" s="10">
        <v>125</v>
      </c>
      <c r="I278" s="7"/>
    </row>
    <row r="279" spans="1:9" x14ac:dyDescent="0.3">
      <c r="A279" s="7" t="s">
        <v>374</v>
      </c>
      <c r="B279" s="7" t="s">
        <v>376</v>
      </c>
      <c r="C279" s="8">
        <v>43285</v>
      </c>
      <c r="D279" s="9">
        <v>12744</v>
      </c>
      <c r="E279" s="9"/>
      <c r="F279" s="10" t="s">
        <v>4889</v>
      </c>
      <c r="G279" s="10" t="str">
        <f>VLOOKUP(B:B,'[1]Billwise Report (10)'!$D:$H,5,0)</f>
        <v>Service</v>
      </c>
      <c r="H279" s="10">
        <v>125</v>
      </c>
      <c r="I279" s="7"/>
    </row>
    <row r="280" spans="1:9" x14ac:dyDescent="0.3">
      <c r="A280" s="7" t="s">
        <v>374</v>
      </c>
      <c r="B280" s="7" t="s">
        <v>377</v>
      </c>
      <c r="C280" s="8">
        <v>43285</v>
      </c>
      <c r="D280" s="9">
        <v>19824</v>
      </c>
      <c r="E280" s="9"/>
      <c r="F280" s="10" t="s">
        <v>4889</v>
      </c>
      <c r="G280" s="10" t="str">
        <f>VLOOKUP(B:B,'[1]Billwise Report (10)'!$D:$H,5,0)</f>
        <v>Service</v>
      </c>
      <c r="H280" s="10">
        <v>125</v>
      </c>
      <c r="I280" s="7"/>
    </row>
    <row r="281" spans="1:9" x14ac:dyDescent="0.3">
      <c r="A281" s="7" t="s">
        <v>374</v>
      </c>
      <c r="B281" s="7" t="s">
        <v>378</v>
      </c>
      <c r="C281" s="8">
        <v>43290</v>
      </c>
      <c r="D281" s="9">
        <v>7080</v>
      </c>
      <c r="E281" s="9"/>
      <c r="F281" s="10" t="s">
        <v>4889</v>
      </c>
      <c r="G281" s="10" t="str">
        <f>VLOOKUP(B:B,'[1]Billwise Report (10)'!$D:$H,5,0)</f>
        <v>Service</v>
      </c>
      <c r="H281" s="10">
        <v>120</v>
      </c>
      <c r="I281" s="7"/>
    </row>
    <row r="282" spans="1:9" x14ac:dyDescent="0.3">
      <c r="A282" s="7" t="s">
        <v>374</v>
      </c>
      <c r="B282" s="7" t="s">
        <v>379</v>
      </c>
      <c r="C282" s="8">
        <v>43290</v>
      </c>
      <c r="D282" s="9"/>
      <c r="E282" s="9">
        <v>374</v>
      </c>
      <c r="F282" s="10" t="s">
        <v>4889</v>
      </c>
      <c r="G282" s="10"/>
      <c r="H282" s="10">
        <v>120</v>
      </c>
      <c r="I282" s="7" t="s">
        <v>380</v>
      </c>
    </row>
    <row r="283" spans="1:9" x14ac:dyDescent="0.3">
      <c r="A283" s="7" t="s">
        <v>374</v>
      </c>
      <c r="B283" s="7" t="s">
        <v>381</v>
      </c>
      <c r="C283" s="8">
        <v>43300</v>
      </c>
      <c r="D283" s="9">
        <v>79296</v>
      </c>
      <c r="E283" s="9"/>
      <c r="F283" s="10" t="s">
        <v>4889</v>
      </c>
      <c r="G283" s="10" t="str">
        <f>VLOOKUP(B:B,'[1]Billwise Report (10)'!$D:$H,5,0)</f>
        <v>Service</v>
      </c>
      <c r="H283" s="10">
        <v>110</v>
      </c>
      <c r="I283" s="7"/>
    </row>
    <row r="284" spans="1:9" x14ac:dyDescent="0.3">
      <c r="A284" s="7" t="s">
        <v>374</v>
      </c>
      <c r="B284" s="7" t="s">
        <v>382</v>
      </c>
      <c r="C284" s="8">
        <v>43300</v>
      </c>
      <c r="D284" s="9">
        <v>31860</v>
      </c>
      <c r="E284" s="9"/>
      <c r="F284" s="10" t="s">
        <v>4889</v>
      </c>
      <c r="G284" s="10" t="str">
        <f>VLOOKUP(B:B,'[1]Billwise Report (10)'!$D:$H,5,0)</f>
        <v>Service</v>
      </c>
      <c r="H284" s="10">
        <v>110</v>
      </c>
      <c r="I284" s="7"/>
    </row>
    <row r="285" spans="1:9" x14ac:dyDescent="0.3">
      <c r="A285" s="7" t="s">
        <v>374</v>
      </c>
      <c r="B285" s="7" t="s">
        <v>383</v>
      </c>
      <c r="C285" s="8">
        <v>43372</v>
      </c>
      <c r="D285" s="9"/>
      <c r="E285" s="10">
        <v>80000</v>
      </c>
      <c r="F285" s="10" t="s">
        <v>4889</v>
      </c>
      <c r="G285" s="10"/>
      <c r="H285" s="10">
        <v>38</v>
      </c>
      <c r="I285" s="7"/>
    </row>
    <row r="286" spans="1:9" x14ac:dyDescent="0.3">
      <c r="A286" s="7" t="s">
        <v>374</v>
      </c>
      <c r="B286" s="7" t="s">
        <v>384</v>
      </c>
      <c r="C286" s="8">
        <v>43376</v>
      </c>
      <c r="D286" s="9">
        <v>8850</v>
      </c>
      <c r="E286" s="9"/>
      <c r="F286" s="10" t="s">
        <v>4889</v>
      </c>
      <c r="G286" s="10" t="str">
        <f>VLOOKUP(B:B,'[1]Billwise Report (10)'!$D:$H,5,0)</f>
        <v>Service</v>
      </c>
      <c r="H286" s="10">
        <v>34</v>
      </c>
      <c r="I286" s="7"/>
    </row>
    <row r="287" spans="1:9" hidden="1" x14ac:dyDescent="0.3">
      <c r="A287" s="7" t="s">
        <v>385</v>
      </c>
      <c r="B287" s="7" t="s">
        <v>387</v>
      </c>
      <c r="C287" s="8">
        <v>43140</v>
      </c>
      <c r="D287" s="9">
        <v>11685</v>
      </c>
      <c r="E287" s="9"/>
      <c r="F287" s="10" t="s">
        <v>4884</v>
      </c>
      <c r="G287" s="10" t="str">
        <f>VLOOKUP(B:B,'[1]Billwise Report (10)'!$D:$H,5,0)</f>
        <v>Service</v>
      </c>
      <c r="H287" s="10">
        <v>270</v>
      </c>
      <c r="I287" s="7"/>
    </row>
    <row r="288" spans="1:9" hidden="1" x14ac:dyDescent="0.3">
      <c r="A288" s="7" t="s">
        <v>385</v>
      </c>
      <c r="B288" s="7" t="s">
        <v>388</v>
      </c>
      <c r="C288" s="8">
        <v>43190</v>
      </c>
      <c r="D288" s="9"/>
      <c r="E288" s="10">
        <v>24930</v>
      </c>
      <c r="F288" s="10" t="s">
        <v>4884</v>
      </c>
      <c r="G288" s="10"/>
      <c r="H288" s="10">
        <v>220</v>
      </c>
      <c r="I288" s="7"/>
    </row>
    <row r="289" spans="1:9" hidden="1" x14ac:dyDescent="0.3">
      <c r="A289" s="7" t="s">
        <v>385</v>
      </c>
      <c r="B289" s="7" t="s">
        <v>389</v>
      </c>
      <c r="C289" s="8">
        <v>43337</v>
      </c>
      <c r="D289" s="9">
        <v>3540</v>
      </c>
      <c r="E289" s="9"/>
      <c r="F289" s="10" t="s">
        <v>4884</v>
      </c>
      <c r="G289" s="10" t="str">
        <f>VLOOKUP(B:B,'[1]Billwise Report (10)'!$D:$H,5,0)</f>
        <v>Service</v>
      </c>
      <c r="H289" s="10">
        <v>73</v>
      </c>
      <c r="I289" s="7"/>
    </row>
    <row r="290" spans="1:9" hidden="1" x14ac:dyDescent="0.3">
      <c r="A290" s="7" t="s">
        <v>385</v>
      </c>
      <c r="B290" s="7" t="s">
        <v>390</v>
      </c>
      <c r="C290" s="8">
        <v>43396</v>
      </c>
      <c r="D290" s="9">
        <v>3540</v>
      </c>
      <c r="E290" s="9"/>
      <c r="F290" s="10" t="s">
        <v>4884</v>
      </c>
      <c r="G290" s="10" t="s">
        <v>135</v>
      </c>
      <c r="H290" s="10">
        <v>14</v>
      </c>
      <c r="I290" s="7"/>
    </row>
    <row r="291" spans="1:9" hidden="1" x14ac:dyDescent="0.3">
      <c r="A291" s="7" t="s">
        <v>385</v>
      </c>
      <c r="B291" s="7" t="s">
        <v>386</v>
      </c>
      <c r="C291" s="8">
        <v>43402</v>
      </c>
      <c r="D291" s="9">
        <v>24930</v>
      </c>
      <c r="E291" s="9"/>
      <c r="F291" s="10" t="s">
        <v>4884</v>
      </c>
      <c r="G291" s="10"/>
      <c r="H291" s="10">
        <v>8</v>
      </c>
      <c r="I291" s="7" t="s">
        <v>385</v>
      </c>
    </row>
    <row r="292" spans="1:9" hidden="1" x14ac:dyDescent="0.3">
      <c r="A292" s="7" t="s">
        <v>385</v>
      </c>
      <c r="B292" s="7" t="s">
        <v>391</v>
      </c>
      <c r="C292" s="8">
        <v>43406</v>
      </c>
      <c r="D292" s="9"/>
      <c r="E292" s="10">
        <v>19470</v>
      </c>
      <c r="F292" s="10" t="s">
        <v>4884</v>
      </c>
      <c r="G292" s="10"/>
      <c r="H292" s="10">
        <v>4</v>
      </c>
      <c r="I292" s="7"/>
    </row>
    <row r="293" spans="1:9" x14ac:dyDescent="0.3">
      <c r="A293" s="7" t="s">
        <v>392</v>
      </c>
      <c r="B293" s="7" t="s">
        <v>393</v>
      </c>
      <c r="C293" s="8">
        <v>41729</v>
      </c>
      <c r="D293" s="9"/>
      <c r="E293" s="9">
        <v>150000</v>
      </c>
      <c r="F293" s="10" t="s">
        <v>4886</v>
      </c>
      <c r="G293" s="10"/>
      <c r="H293" s="10">
        <v>1681</v>
      </c>
      <c r="I293" s="7"/>
    </row>
    <row r="294" spans="1:9" x14ac:dyDescent="0.3">
      <c r="A294" s="7" t="s">
        <v>394</v>
      </c>
      <c r="B294" s="7" t="s">
        <v>395</v>
      </c>
      <c r="C294" s="8">
        <v>42553</v>
      </c>
      <c r="D294" s="9"/>
      <c r="E294" s="10">
        <v>2809</v>
      </c>
      <c r="F294" s="10" t="s">
        <v>4885</v>
      </c>
      <c r="G294" s="10"/>
      <c r="H294" s="10">
        <v>857</v>
      </c>
      <c r="I294" s="7"/>
    </row>
    <row r="295" spans="1:9" x14ac:dyDescent="0.3">
      <c r="A295" s="7" t="s">
        <v>396</v>
      </c>
      <c r="B295" s="7" t="s">
        <v>397</v>
      </c>
      <c r="C295" s="8">
        <v>42242</v>
      </c>
      <c r="D295" s="9"/>
      <c r="E295" s="10">
        <v>13737</v>
      </c>
      <c r="F295" s="10" t="s">
        <v>4886</v>
      </c>
      <c r="G295" s="10"/>
      <c r="H295" s="10">
        <v>1168</v>
      </c>
      <c r="I295" s="7"/>
    </row>
    <row r="296" spans="1:9" x14ac:dyDescent="0.3">
      <c r="A296" s="7" t="s">
        <v>347</v>
      </c>
      <c r="B296" s="7" t="s">
        <v>357</v>
      </c>
      <c r="C296" s="8">
        <v>43383</v>
      </c>
      <c r="D296" s="9">
        <v>3540</v>
      </c>
      <c r="E296" s="9"/>
      <c r="F296" s="10" t="s">
        <v>4886</v>
      </c>
      <c r="G296" s="10" t="s">
        <v>135</v>
      </c>
      <c r="H296" s="10">
        <v>27</v>
      </c>
      <c r="I296" s="7"/>
    </row>
    <row r="297" spans="1:9" hidden="1" x14ac:dyDescent="0.3">
      <c r="A297" s="7" t="s">
        <v>399</v>
      </c>
      <c r="B297" s="7" t="s">
        <v>400</v>
      </c>
      <c r="C297" s="8">
        <v>41729</v>
      </c>
      <c r="D297" s="9"/>
      <c r="E297" s="10">
        <v>13762.1</v>
      </c>
      <c r="F297" s="10" t="s">
        <v>4890</v>
      </c>
      <c r="G297" s="10"/>
      <c r="H297" s="10">
        <v>1681</v>
      </c>
      <c r="I297" s="7"/>
    </row>
    <row r="298" spans="1:9" hidden="1" x14ac:dyDescent="0.3">
      <c r="A298" s="7" t="s">
        <v>399</v>
      </c>
      <c r="B298" s="7" t="s">
        <v>401</v>
      </c>
      <c r="C298" s="8">
        <v>42954</v>
      </c>
      <c r="D298" s="9">
        <v>3679.76</v>
      </c>
      <c r="E298" s="9"/>
      <c r="F298" s="10" t="s">
        <v>4890</v>
      </c>
      <c r="G298" s="10" t="s">
        <v>4898</v>
      </c>
      <c r="H298" s="10">
        <v>456</v>
      </c>
      <c r="I298" s="7"/>
    </row>
    <row r="299" spans="1:9" hidden="1" x14ac:dyDescent="0.3">
      <c r="A299" s="7" t="s">
        <v>399</v>
      </c>
      <c r="B299" s="7" t="s">
        <v>402</v>
      </c>
      <c r="C299" s="8">
        <v>43280</v>
      </c>
      <c r="D299" s="9">
        <v>4611.4399999999996</v>
      </c>
      <c r="E299" s="9"/>
      <c r="F299" s="10" t="s">
        <v>4890</v>
      </c>
      <c r="G299" s="10" t="str">
        <f>VLOOKUP(B:B,'[1]Billwise Report (10)'!$D:$H,5,0)</f>
        <v>Sales</v>
      </c>
      <c r="H299" s="10">
        <v>130</v>
      </c>
      <c r="I299" s="7"/>
    </row>
    <row r="300" spans="1:9" hidden="1" x14ac:dyDescent="0.3">
      <c r="A300" s="7" t="s">
        <v>399</v>
      </c>
      <c r="B300" s="7" t="s">
        <v>403</v>
      </c>
      <c r="C300" s="8">
        <v>43383</v>
      </c>
      <c r="D300" s="9"/>
      <c r="E300" s="10">
        <v>4610.5200000000004</v>
      </c>
      <c r="F300" s="10" t="s">
        <v>4890</v>
      </c>
      <c r="G300" s="10"/>
      <c r="H300" s="10">
        <v>27</v>
      </c>
      <c r="I300" s="7" t="s">
        <v>404</v>
      </c>
    </row>
    <row r="301" spans="1:9" hidden="1" x14ac:dyDescent="0.3">
      <c r="A301" s="7" t="s">
        <v>399</v>
      </c>
      <c r="B301" s="7" t="s">
        <v>405</v>
      </c>
      <c r="C301" s="8">
        <v>43404</v>
      </c>
      <c r="D301" s="9"/>
      <c r="E301" s="10">
        <v>28452</v>
      </c>
      <c r="F301" s="10" t="s">
        <v>4890</v>
      </c>
      <c r="G301" s="10"/>
      <c r="H301" s="10">
        <v>6</v>
      </c>
      <c r="I301" s="7" t="s">
        <v>406</v>
      </c>
    </row>
    <row r="302" spans="1:9" hidden="1" x14ac:dyDescent="0.3">
      <c r="A302" s="7" t="s">
        <v>407</v>
      </c>
      <c r="B302" s="7" t="s">
        <v>408</v>
      </c>
      <c r="C302" s="8">
        <v>42521</v>
      </c>
      <c r="D302" s="9"/>
      <c r="E302" s="9">
        <v>692</v>
      </c>
      <c r="F302" s="10" t="s">
        <v>4884</v>
      </c>
      <c r="G302" s="10"/>
      <c r="H302" s="10">
        <v>889</v>
      </c>
      <c r="I302" s="7"/>
    </row>
    <row r="303" spans="1:9" hidden="1" x14ac:dyDescent="0.3">
      <c r="A303" s="7" t="s">
        <v>407</v>
      </c>
      <c r="B303" s="7" t="s">
        <v>409</v>
      </c>
      <c r="C303" s="8">
        <v>42521</v>
      </c>
      <c r="D303" s="9">
        <v>41499</v>
      </c>
      <c r="E303" s="9"/>
      <c r="F303" s="10" t="s">
        <v>4884</v>
      </c>
      <c r="G303" s="10"/>
      <c r="H303" s="10">
        <v>889</v>
      </c>
      <c r="I303" s="7"/>
    </row>
    <row r="304" spans="1:9" hidden="1" x14ac:dyDescent="0.3">
      <c r="A304" s="7" t="s">
        <v>407</v>
      </c>
      <c r="B304" s="7" t="s">
        <v>410</v>
      </c>
      <c r="C304" s="8">
        <v>43361</v>
      </c>
      <c r="D304" s="9">
        <v>12390</v>
      </c>
      <c r="E304" s="9"/>
      <c r="F304" s="10" t="s">
        <v>4884</v>
      </c>
      <c r="G304" s="10" t="str">
        <f>VLOOKUP(B:B,'[1]Billwise Report (10)'!$D:$H,5,0)</f>
        <v>Service</v>
      </c>
      <c r="H304" s="10">
        <v>49</v>
      </c>
      <c r="I304" s="7"/>
    </row>
    <row r="305" spans="1:9" hidden="1" x14ac:dyDescent="0.3">
      <c r="A305" s="7" t="s">
        <v>411</v>
      </c>
      <c r="B305" s="7" t="s">
        <v>412</v>
      </c>
      <c r="C305" s="8">
        <v>43153</v>
      </c>
      <c r="D305" s="9">
        <v>48203</v>
      </c>
      <c r="E305" s="9"/>
      <c r="F305" s="10" t="s">
        <v>4891</v>
      </c>
      <c r="G305" s="10" t="str">
        <f>VLOOKUP(B:B,'[1]Billwise Report (10)'!$D:$H,5,0)</f>
        <v>Service</v>
      </c>
      <c r="H305" s="10">
        <v>257</v>
      </c>
      <c r="I305" s="7"/>
    </row>
    <row r="306" spans="1:9" hidden="1" x14ac:dyDescent="0.3">
      <c r="A306" s="7" t="s">
        <v>411</v>
      </c>
      <c r="B306" s="7" t="s">
        <v>413</v>
      </c>
      <c r="C306" s="8">
        <v>43206</v>
      </c>
      <c r="D306" s="9">
        <v>27022</v>
      </c>
      <c r="E306" s="9"/>
      <c r="F306" s="10" t="s">
        <v>4891</v>
      </c>
      <c r="G306" s="10" t="str">
        <f>VLOOKUP(B:B,'[1]Billwise Report (10)'!$D:$H,5,0)</f>
        <v>Service</v>
      </c>
      <c r="H306" s="10">
        <v>204</v>
      </c>
      <c r="I306" s="7"/>
    </row>
    <row r="307" spans="1:9" hidden="1" x14ac:dyDescent="0.3">
      <c r="A307" s="7" t="s">
        <v>414</v>
      </c>
      <c r="B307" s="7" t="s">
        <v>415</v>
      </c>
      <c r="C307" s="8">
        <v>41729</v>
      </c>
      <c r="D307" s="9"/>
      <c r="E307" s="9">
        <v>88</v>
      </c>
      <c r="F307" s="10" t="s">
        <v>4884</v>
      </c>
      <c r="G307" s="10"/>
      <c r="H307" s="10">
        <v>1681</v>
      </c>
      <c r="I307" s="7"/>
    </row>
    <row r="308" spans="1:9" hidden="1" x14ac:dyDescent="0.3">
      <c r="A308" s="7" t="s">
        <v>414</v>
      </c>
      <c r="B308" s="7" t="s">
        <v>416</v>
      </c>
      <c r="C308" s="8">
        <v>41729</v>
      </c>
      <c r="D308" s="9"/>
      <c r="E308" s="9">
        <v>900</v>
      </c>
      <c r="F308" s="10" t="s">
        <v>4884</v>
      </c>
      <c r="G308" s="10"/>
      <c r="H308" s="10">
        <v>1681</v>
      </c>
      <c r="I308" s="7"/>
    </row>
    <row r="309" spans="1:9" hidden="1" x14ac:dyDescent="0.3">
      <c r="A309" s="7" t="s">
        <v>414</v>
      </c>
      <c r="B309" s="7" t="s">
        <v>417</v>
      </c>
      <c r="C309" s="8">
        <v>41981</v>
      </c>
      <c r="D309" s="9"/>
      <c r="E309" s="9">
        <v>683</v>
      </c>
      <c r="F309" s="10" t="s">
        <v>4884</v>
      </c>
      <c r="G309" s="10"/>
      <c r="H309" s="10">
        <v>1429</v>
      </c>
      <c r="I309" s="7"/>
    </row>
    <row r="310" spans="1:9" hidden="1" x14ac:dyDescent="0.3">
      <c r="A310" s="7" t="s">
        <v>414</v>
      </c>
      <c r="B310" s="7" t="s">
        <v>418</v>
      </c>
      <c r="C310" s="8">
        <v>42580</v>
      </c>
      <c r="D310" s="9"/>
      <c r="E310" s="10">
        <v>10988</v>
      </c>
      <c r="F310" s="10" t="s">
        <v>4884</v>
      </c>
      <c r="G310" s="10"/>
      <c r="H310" s="10">
        <v>830</v>
      </c>
      <c r="I310" s="7"/>
    </row>
    <row r="311" spans="1:9" hidden="1" x14ac:dyDescent="0.3">
      <c r="A311" s="7" t="s">
        <v>414</v>
      </c>
      <c r="B311" s="7" t="s">
        <v>419</v>
      </c>
      <c r="C311" s="8">
        <v>42583</v>
      </c>
      <c r="D311" s="9"/>
      <c r="E311" s="10">
        <v>1561</v>
      </c>
      <c r="F311" s="10" t="s">
        <v>4884</v>
      </c>
      <c r="G311" s="10"/>
      <c r="H311" s="10">
        <v>827</v>
      </c>
      <c r="I311" s="7"/>
    </row>
    <row r="312" spans="1:9" hidden="1" x14ac:dyDescent="0.3">
      <c r="A312" s="7" t="s">
        <v>414</v>
      </c>
      <c r="B312" s="7" t="s">
        <v>420</v>
      </c>
      <c r="C312" s="8">
        <v>42612</v>
      </c>
      <c r="D312" s="9"/>
      <c r="E312" s="9">
        <v>174</v>
      </c>
      <c r="F312" s="10" t="s">
        <v>4884</v>
      </c>
      <c r="G312" s="10"/>
      <c r="H312" s="10">
        <v>798</v>
      </c>
      <c r="I312" s="7"/>
    </row>
    <row r="313" spans="1:9" hidden="1" x14ac:dyDescent="0.3">
      <c r="A313" s="7" t="s">
        <v>414</v>
      </c>
      <c r="B313" s="7" t="s">
        <v>421</v>
      </c>
      <c r="C313" s="8">
        <v>42850</v>
      </c>
      <c r="D313" s="9"/>
      <c r="E313" s="10">
        <v>6485</v>
      </c>
      <c r="F313" s="10" t="s">
        <v>4884</v>
      </c>
      <c r="G313" s="10"/>
      <c r="H313" s="10">
        <v>560</v>
      </c>
      <c r="I313" s="7"/>
    </row>
    <row r="314" spans="1:9" hidden="1" x14ac:dyDescent="0.3">
      <c r="A314" s="7" t="s">
        <v>414</v>
      </c>
      <c r="B314" s="7" t="s">
        <v>422</v>
      </c>
      <c r="C314" s="8">
        <v>42956</v>
      </c>
      <c r="D314" s="9"/>
      <c r="E314" s="10">
        <v>6384</v>
      </c>
      <c r="F314" s="10" t="s">
        <v>4884</v>
      </c>
      <c r="G314" s="10"/>
      <c r="H314" s="10">
        <v>454</v>
      </c>
      <c r="I314" s="7"/>
    </row>
    <row r="315" spans="1:9" hidden="1" x14ac:dyDescent="0.3">
      <c r="A315" s="7" t="s">
        <v>414</v>
      </c>
      <c r="B315" s="7" t="s">
        <v>423</v>
      </c>
      <c r="C315" s="8">
        <v>43091</v>
      </c>
      <c r="D315" s="9"/>
      <c r="E315" s="9">
        <v>895.28</v>
      </c>
      <c r="F315" s="10" t="s">
        <v>4884</v>
      </c>
      <c r="G315" s="10"/>
      <c r="H315" s="10">
        <v>319</v>
      </c>
      <c r="I315" s="7"/>
    </row>
    <row r="316" spans="1:9" hidden="1" x14ac:dyDescent="0.3">
      <c r="A316" s="7" t="s">
        <v>414</v>
      </c>
      <c r="B316" s="7" t="s">
        <v>424</v>
      </c>
      <c r="C316" s="8">
        <v>43322</v>
      </c>
      <c r="D316" s="9">
        <v>3540</v>
      </c>
      <c r="E316" s="9"/>
      <c r="F316" s="10" t="s">
        <v>4884</v>
      </c>
      <c r="G316" s="10" t="str">
        <f>VLOOKUP(B:B,'[1]Billwise Report (10)'!$D:$H,5,0)</f>
        <v>Service</v>
      </c>
      <c r="H316" s="10">
        <v>88</v>
      </c>
      <c r="I316" s="7"/>
    </row>
    <row r="317" spans="1:9" hidden="1" x14ac:dyDescent="0.3">
      <c r="A317" s="7" t="s">
        <v>414</v>
      </c>
      <c r="B317" s="7" t="s">
        <v>425</v>
      </c>
      <c r="C317" s="8">
        <v>43336</v>
      </c>
      <c r="D317" s="9">
        <v>11505</v>
      </c>
      <c r="E317" s="9"/>
      <c r="F317" s="10" t="s">
        <v>4884</v>
      </c>
      <c r="G317" s="10" t="str">
        <f>VLOOKUP(B:B,'[1]Billwise Report (10)'!$D:$H,5,0)</f>
        <v>Service</v>
      </c>
      <c r="H317" s="10">
        <v>74</v>
      </c>
      <c r="I317" s="7"/>
    </row>
    <row r="318" spans="1:9" x14ac:dyDescent="0.3">
      <c r="A318" s="7" t="s">
        <v>426</v>
      </c>
      <c r="B318" s="7" t="s">
        <v>4</v>
      </c>
      <c r="C318" s="8">
        <v>41729</v>
      </c>
      <c r="D318" s="9"/>
      <c r="E318" s="10">
        <v>1460</v>
      </c>
      <c r="F318" s="10" t="s">
        <v>4885</v>
      </c>
      <c r="G318" s="10"/>
      <c r="H318" s="10">
        <v>1681</v>
      </c>
      <c r="I318" s="7"/>
    </row>
    <row r="319" spans="1:9" x14ac:dyDescent="0.3">
      <c r="A319" s="7" t="s">
        <v>426</v>
      </c>
      <c r="B319" s="7" t="s">
        <v>427</v>
      </c>
      <c r="C319" s="8">
        <v>43134</v>
      </c>
      <c r="D319" s="9"/>
      <c r="E319" s="10">
        <v>3540</v>
      </c>
      <c r="F319" s="10" t="s">
        <v>4885</v>
      </c>
      <c r="G319" s="10"/>
      <c r="H319" s="10">
        <v>276</v>
      </c>
      <c r="I319" s="7"/>
    </row>
    <row r="320" spans="1:9" x14ac:dyDescent="0.3">
      <c r="A320" s="7" t="s">
        <v>426</v>
      </c>
      <c r="B320" s="7" t="s">
        <v>428</v>
      </c>
      <c r="C320" s="8">
        <v>43313</v>
      </c>
      <c r="D320" s="9">
        <v>12390</v>
      </c>
      <c r="E320" s="9"/>
      <c r="F320" s="10" t="s">
        <v>4885</v>
      </c>
      <c r="G320" s="10" t="str">
        <f>VLOOKUP(B:B,'[1]Billwise Report (10)'!$D:$H,5,0)</f>
        <v>Service</v>
      </c>
      <c r="H320" s="10">
        <v>97</v>
      </c>
      <c r="I320" s="7"/>
    </row>
    <row r="321" spans="1:9" x14ac:dyDescent="0.3">
      <c r="A321" s="7" t="s">
        <v>426</v>
      </c>
      <c r="B321" s="7" t="s">
        <v>429</v>
      </c>
      <c r="C321" s="8">
        <v>43364</v>
      </c>
      <c r="D321" s="9">
        <v>3540</v>
      </c>
      <c r="E321" s="9"/>
      <c r="F321" s="10" t="s">
        <v>4885</v>
      </c>
      <c r="G321" s="10" t="str">
        <f>VLOOKUP(B:B,'[1]Billwise Report (10)'!$D:$H,5,0)</f>
        <v>Service</v>
      </c>
      <c r="H321" s="10">
        <v>46</v>
      </c>
      <c r="I321" s="7"/>
    </row>
    <row r="322" spans="1:9" x14ac:dyDescent="0.3">
      <c r="A322" s="7" t="s">
        <v>426</v>
      </c>
      <c r="B322" s="7" t="s">
        <v>430</v>
      </c>
      <c r="C322" s="8">
        <v>43374</v>
      </c>
      <c r="D322" s="9">
        <v>3540</v>
      </c>
      <c r="E322" s="9"/>
      <c r="F322" s="10" t="s">
        <v>4885</v>
      </c>
      <c r="G322" s="10" t="str">
        <f>VLOOKUP(B:B,'[1]Billwise Report (10)'!$D:$H,5,0)</f>
        <v>Service</v>
      </c>
      <c r="H322" s="10">
        <v>36</v>
      </c>
      <c r="I322" s="7"/>
    </row>
    <row r="323" spans="1:9" hidden="1" x14ac:dyDescent="0.3">
      <c r="A323" s="7" t="s">
        <v>431</v>
      </c>
      <c r="B323" s="7" t="s">
        <v>432</v>
      </c>
      <c r="C323" s="8">
        <v>43362</v>
      </c>
      <c r="D323" s="9">
        <v>3540</v>
      </c>
      <c r="E323" s="9"/>
      <c r="F323" s="10" t="s">
        <v>4890</v>
      </c>
      <c r="G323" s="10" t="str">
        <f>VLOOKUP(B:B,'[1]Billwise Report (10)'!$D:$H,5,0)</f>
        <v>Service</v>
      </c>
      <c r="H323" s="10">
        <v>48</v>
      </c>
      <c r="I323" s="7"/>
    </row>
    <row r="324" spans="1:9" x14ac:dyDescent="0.3">
      <c r="A324" s="7" t="s">
        <v>433</v>
      </c>
      <c r="B324" s="7" t="s">
        <v>434</v>
      </c>
      <c r="C324" s="8">
        <v>42254</v>
      </c>
      <c r="D324" s="9"/>
      <c r="E324" s="9">
        <v>107260</v>
      </c>
      <c r="F324" s="10" t="s">
        <v>4889</v>
      </c>
      <c r="G324" s="10"/>
      <c r="H324" s="10">
        <v>1156</v>
      </c>
      <c r="I324" s="7"/>
    </row>
    <row r="325" spans="1:9" x14ac:dyDescent="0.3">
      <c r="A325" s="7" t="s">
        <v>433</v>
      </c>
      <c r="B325" s="7" t="s">
        <v>435</v>
      </c>
      <c r="C325" s="8">
        <v>42318</v>
      </c>
      <c r="D325" s="9"/>
      <c r="E325" s="10">
        <v>12027</v>
      </c>
      <c r="F325" s="10" t="s">
        <v>4889</v>
      </c>
      <c r="G325" s="10"/>
      <c r="H325" s="10">
        <v>1092</v>
      </c>
      <c r="I325" s="7"/>
    </row>
    <row r="326" spans="1:9" x14ac:dyDescent="0.3">
      <c r="A326" s="7" t="s">
        <v>433</v>
      </c>
      <c r="B326" s="7" t="s">
        <v>436</v>
      </c>
      <c r="C326" s="8">
        <v>42641</v>
      </c>
      <c r="D326" s="9">
        <v>718</v>
      </c>
      <c r="E326" s="9"/>
      <c r="F326" s="10" t="s">
        <v>4889</v>
      </c>
      <c r="G326" s="10" t="str">
        <f>VLOOKUP(B:B,'[1]Billwise Report (10)'!$D:$H,5,0)</f>
        <v>Debit Note</v>
      </c>
      <c r="H326" s="10">
        <v>769</v>
      </c>
      <c r="I326" s="7"/>
    </row>
    <row r="327" spans="1:9" x14ac:dyDescent="0.3">
      <c r="A327" s="7" t="s">
        <v>433</v>
      </c>
      <c r="B327" s="7" t="s">
        <v>437</v>
      </c>
      <c r="C327" s="8">
        <v>43328</v>
      </c>
      <c r="D327" s="9"/>
      <c r="E327" s="9">
        <v>137807.04999999999</v>
      </c>
      <c r="F327" s="10" t="s">
        <v>4889</v>
      </c>
      <c r="G327" s="10"/>
      <c r="H327" s="10">
        <v>82</v>
      </c>
      <c r="I327" s="7"/>
    </row>
    <row r="328" spans="1:9" x14ac:dyDescent="0.3">
      <c r="A328" s="7" t="s">
        <v>433</v>
      </c>
      <c r="B328" s="7" t="s">
        <v>438</v>
      </c>
      <c r="C328" s="8">
        <v>43398</v>
      </c>
      <c r="D328" s="9"/>
      <c r="E328" s="10">
        <v>4254</v>
      </c>
      <c r="F328" s="10" t="s">
        <v>4889</v>
      </c>
      <c r="G328" s="10"/>
      <c r="H328" s="10">
        <v>12</v>
      </c>
      <c r="I328" s="7" t="s">
        <v>439</v>
      </c>
    </row>
    <row r="329" spans="1:9" hidden="1" x14ac:dyDescent="0.3">
      <c r="A329" s="7" t="s">
        <v>440</v>
      </c>
      <c r="B329" s="7" t="s">
        <v>441</v>
      </c>
      <c r="C329" s="8">
        <v>42751</v>
      </c>
      <c r="D329" s="9">
        <v>2790</v>
      </c>
      <c r="E329" s="9"/>
      <c r="F329" s="10" t="s">
        <v>4893</v>
      </c>
      <c r="G329" s="10" t="s">
        <v>4898</v>
      </c>
      <c r="H329" s="10">
        <v>659</v>
      </c>
      <c r="I329" s="7"/>
    </row>
    <row r="330" spans="1:9" x14ac:dyDescent="0.3">
      <c r="A330" s="7" t="s">
        <v>442</v>
      </c>
      <c r="B330" s="7" t="s">
        <v>443</v>
      </c>
      <c r="C330" s="8">
        <v>42202</v>
      </c>
      <c r="D330" s="9"/>
      <c r="E330" s="10">
        <v>20304</v>
      </c>
      <c r="F330" s="10" t="s">
        <v>4889</v>
      </c>
      <c r="G330" s="10"/>
      <c r="H330" s="10">
        <v>1208</v>
      </c>
      <c r="I330" s="7"/>
    </row>
    <row r="331" spans="1:9" hidden="1" x14ac:dyDescent="0.3">
      <c r="A331" s="7" t="s">
        <v>444</v>
      </c>
      <c r="B331" s="7" t="s">
        <v>445</v>
      </c>
      <c r="C331" s="8">
        <v>42746</v>
      </c>
      <c r="D331" s="9"/>
      <c r="E331" s="10">
        <v>3213</v>
      </c>
      <c r="F331" s="10" t="s">
        <v>4884</v>
      </c>
      <c r="G331" s="10"/>
      <c r="H331" s="10">
        <v>664</v>
      </c>
      <c r="I331" s="7"/>
    </row>
    <row r="332" spans="1:9" hidden="1" x14ac:dyDescent="0.3">
      <c r="A332" s="7" t="s">
        <v>444</v>
      </c>
      <c r="B332" s="7" t="s">
        <v>446</v>
      </c>
      <c r="C332" s="8">
        <v>43157</v>
      </c>
      <c r="D332" s="9"/>
      <c r="E332" s="9">
        <v>500000</v>
      </c>
      <c r="F332" s="10" t="s">
        <v>4884</v>
      </c>
      <c r="G332" s="10"/>
      <c r="H332" s="10">
        <v>253</v>
      </c>
      <c r="I332" s="7"/>
    </row>
    <row r="333" spans="1:9" hidden="1" x14ac:dyDescent="0.3">
      <c r="A333" s="7" t="s">
        <v>444</v>
      </c>
      <c r="B333" s="7" t="s">
        <v>447</v>
      </c>
      <c r="C333" s="8">
        <v>43190</v>
      </c>
      <c r="D333" s="9"/>
      <c r="E333" s="10">
        <v>3832</v>
      </c>
      <c r="F333" s="10" t="s">
        <v>4884</v>
      </c>
      <c r="G333" s="10"/>
      <c r="H333" s="10">
        <v>220</v>
      </c>
      <c r="I333" s="7" t="s">
        <v>448</v>
      </c>
    </row>
    <row r="334" spans="1:9" hidden="1" x14ac:dyDescent="0.3">
      <c r="A334" s="7" t="s">
        <v>449</v>
      </c>
      <c r="B334" s="7" t="s">
        <v>450</v>
      </c>
      <c r="C334" s="8">
        <v>42916</v>
      </c>
      <c r="D334" s="9"/>
      <c r="E334" s="9">
        <v>142</v>
      </c>
      <c r="F334" s="10" t="s">
        <v>4884</v>
      </c>
      <c r="G334" s="10"/>
      <c r="H334" s="10">
        <v>494</v>
      </c>
      <c r="I334" s="7"/>
    </row>
    <row r="335" spans="1:9" hidden="1" x14ac:dyDescent="0.3">
      <c r="A335" s="7" t="s">
        <v>449</v>
      </c>
      <c r="B335" s="7" t="s">
        <v>451</v>
      </c>
      <c r="C335" s="8">
        <v>43060</v>
      </c>
      <c r="D335" s="9">
        <v>17700</v>
      </c>
      <c r="E335" s="9"/>
      <c r="F335" s="10" t="s">
        <v>4884</v>
      </c>
      <c r="G335" s="10" t="str">
        <f>VLOOKUP(B:B,'[1]Billwise Report (10)'!$D:$H,5,0)</f>
        <v>Service</v>
      </c>
      <c r="H335" s="10">
        <v>350</v>
      </c>
      <c r="I335" s="7"/>
    </row>
    <row r="336" spans="1:9" ht="31.2" hidden="1" x14ac:dyDescent="0.3">
      <c r="A336" s="7" t="s">
        <v>452</v>
      </c>
      <c r="B336" s="7" t="s">
        <v>453</v>
      </c>
      <c r="C336" s="8">
        <v>42094</v>
      </c>
      <c r="D336" s="9"/>
      <c r="E336" s="10">
        <v>3175</v>
      </c>
      <c r="F336" s="10" t="s">
        <v>4884</v>
      </c>
      <c r="G336" s="10"/>
      <c r="H336" s="10">
        <v>1316</v>
      </c>
      <c r="I336" s="7"/>
    </row>
    <row r="337" spans="1:9" hidden="1" x14ac:dyDescent="0.3">
      <c r="A337" s="7" t="s">
        <v>452</v>
      </c>
      <c r="B337" s="7" t="s">
        <v>454</v>
      </c>
      <c r="C337" s="8">
        <v>42223</v>
      </c>
      <c r="D337" s="9"/>
      <c r="E337" s="10">
        <v>7770</v>
      </c>
      <c r="F337" s="10" t="s">
        <v>4884</v>
      </c>
      <c r="G337" s="10"/>
      <c r="H337" s="10">
        <v>1187</v>
      </c>
      <c r="I337" s="7"/>
    </row>
    <row r="338" spans="1:9" hidden="1" x14ac:dyDescent="0.3">
      <c r="A338" s="7" t="s">
        <v>452</v>
      </c>
      <c r="B338" s="7" t="s">
        <v>455</v>
      </c>
      <c r="C338" s="8">
        <v>42978</v>
      </c>
      <c r="D338" s="9">
        <v>15930</v>
      </c>
      <c r="E338" s="9"/>
      <c r="F338" s="10" t="s">
        <v>4884</v>
      </c>
      <c r="G338" s="10" t="str">
        <f>VLOOKUP(B:B,'[1]Billwise Report (10)'!$D:$H,5,0)</f>
        <v>Service</v>
      </c>
      <c r="H338" s="10">
        <v>432</v>
      </c>
      <c r="I338" s="7"/>
    </row>
    <row r="339" spans="1:9" hidden="1" x14ac:dyDescent="0.3">
      <c r="A339" s="7" t="s">
        <v>456</v>
      </c>
      <c r="B339" s="7" t="s">
        <v>457</v>
      </c>
      <c r="C339" s="8">
        <v>43230</v>
      </c>
      <c r="D339" s="9">
        <v>41300</v>
      </c>
      <c r="E339" s="9"/>
      <c r="F339" s="10" t="s">
        <v>4884</v>
      </c>
      <c r="G339" s="10" t="str">
        <f>VLOOKUP(B:B,'[1]Billwise Report (10)'!$D:$H,5,0)</f>
        <v>Service</v>
      </c>
      <c r="H339" s="10">
        <v>180</v>
      </c>
      <c r="I339" s="7"/>
    </row>
    <row r="340" spans="1:9" x14ac:dyDescent="0.3">
      <c r="A340" s="7" t="s">
        <v>458</v>
      </c>
      <c r="B340" s="7" t="s">
        <v>460</v>
      </c>
      <c r="C340" s="8">
        <v>43364</v>
      </c>
      <c r="D340" s="9">
        <v>7080</v>
      </c>
      <c r="E340" s="9"/>
      <c r="F340" s="10" t="s">
        <v>4887</v>
      </c>
      <c r="G340" s="10" t="str">
        <f>VLOOKUP(B:B,'[1]Billwise Report (10)'!$D:$H,5,0)</f>
        <v>Service</v>
      </c>
      <c r="H340" s="10">
        <v>46</v>
      </c>
      <c r="I340" s="7"/>
    </row>
    <row r="341" spans="1:9" x14ac:dyDescent="0.3">
      <c r="A341" s="7" t="s">
        <v>458</v>
      </c>
      <c r="B341" s="7" t="s">
        <v>461</v>
      </c>
      <c r="C341" s="8">
        <v>43395</v>
      </c>
      <c r="D341" s="9"/>
      <c r="E341" s="10">
        <v>9075</v>
      </c>
      <c r="F341" s="10" t="s">
        <v>4887</v>
      </c>
      <c r="G341" s="10"/>
      <c r="H341" s="10">
        <v>15</v>
      </c>
      <c r="I341" s="7" t="s">
        <v>462</v>
      </c>
    </row>
    <row r="342" spans="1:9" x14ac:dyDescent="0.3">
      <c r="A342" s="7" t="s">
        <v>458</v>
      </c>
      <c r="B342" s="7" t="s">
        <v>463</v>
      </c>
      <c r="C342" s="8">
        <v>43396</v>
      </c>
      <c r="D342" s="9">
        <v>14160</v>
      </c>
      <c r="E342" s="9"/>
      <c r="F342" s="10" t="s">
        <v>4887</v>
      </c>
      <c r="G342" s="10" t="s">
        <v>135</v>
      </c>
      <c r="H342" s="10">
        <v>14</v>
      </c>
      <c r="I342" s="7"/>
    </row>
    <row r="343" spans="1:9" x14ac:dyDescent="0.3">
      <c r="A343" s="7" t="s">
        <v>458</v>
      </c>
      <c r="B343" s="7" t="s">
        <v>464</v>
      </c>
      <c r="C343" s="8">
        <v>43396</v>
      </c>
      <c r="D343" s="9">
        <v>5310</v>
      </c>
      <c r="E343" s="9"/>
      <c r="F343" s="10" t="s">
        <v>4887</v>
      </c>
      <c r="G343" s="10" t="s">
        <v>135</v>
      </c>
      <c r="H343" s="10">
        <v>14</v>
      </c>
      <c r="I343" s="7"/>
    </row>
    <row r="344" spans="1:9" x14ac:dyDescent="0.3">
      <c r="A344" s="7" t="s">
        <v>458</v>
      </c>
      <c r="B344" s="7" t="s">
        <v>465</v>
      </c>
      <c r="C344" s="8">
        <v>43403</v>
      </c>
      <c r="D344" s="9"/>
      <c r="E344" s="10">
        <v>8897</v>
      </c>
      <c r="F344" s="10" t="s">
        <v>4887</v>
      </c>
      <c r="G344" s="10"/>
      <c r="H344" s="10">
        <v>7</v>
      </c>
      <c r="I344" s="7" t="s">
        <v>466</v>
      </c>
    </row>
    <row r="345" spans="1:9" hidden="1" x14ac:dyDescent="0.3">
      <c r="A345" s="7" t="s">
        <v>467</v>
      </c>
      <c r="B345" s="7" t="s">
        <v>468</v>
      </c>
      <c r="C345" s="8">
        <v>42866</v>
      </c>
      <c r="D345" s="9">
        <v>155724.88</v>
      </c>
      <c r="E345" s="9"/>
      <c r="F345" s="10" t="s">
        <v>4884</v>
      </c>
      <c r="G345" s="10"/>
      <c r="H345" s="10">
        <v>544</v>
      </c>
      <c r="I345" s="7"/>
    </row>
    <row r="346" spans="1:9" hidden="1" x14ac:dyDescent="0.3">
      <c r="A346" s="7" t="s">
        <v>467</v>
      </c>
      <c r="B346" s="7" t="s">
        <v>469</v>
      </c>
      <c r="C346" s="8">
        <v>43008</v>
      </c>
      <c r="D346" s="9">
        <v>28320</v>
      </c>
      <c r="E346" s="9"/>
      <c r="F346" s="10" t="s">
        <v>4890</v>
      </c>
      <c r="G346" s="10" t="str">
        <f>VLOOKUP(B:B,'[1]Billwise Report (10)'!$D:$H,5,0)</f>
        <v>Service</v>
      </c>
      <c r="H346" s="10">
        <v>402</v>
      </c>
      <c r="I346" s="7"/>
    </row>
    <row r="347" spans="1:9" hidden="1" x14ac:dyDescent="0.3">
      <c r="A347" s="7" t="s">
        <v>467</v>
      </c>
      <c r="B347" s="7" t="s">
        <v>470</v>
      </c>
      <c r="C347" s="8">
        <v>43008</v>
      </c>
      <c r="D347" s="9">
        <v>51920</v>
      </c>
      <c r="E347" s="9"/>
      <c r="F347" s="10" t="s">
        <v>4890</v>
      </c>
      <c r="G347" s="10" t="str">
        <f>VLOOKUP(B:B,'[1]Billwise Report (10)'!$D:$H,5,0)</f>
        <v>Service</v>
      </c>
      <c r="H347" s="10">
        <v>402</v>
      </c>
      <c r="I347" s="7"/>
    </row>
    <row r="348" spans="1:9" hidden="1" x14ac:dyDescent="0.3">
      <c r="A348" s="7" t="s">
        <v>467</v>
      </c>
      <c r="B348" s="7" t="s">
        <v>471</v>
      </c>
      <c r="C348" s="8">
        <v>43056</v>
      </c>
      <c r="D348" s="9">
        <v>102770.92</v>
      </c>
      <c r="E348" s="9"/>
      <c r="F348" s="10" t="s">
        <v>4884</v>
      </c>
      <c r="G348" s="10" t="str">
        <f>VLOOKUP(B:B,'[1]Billwise Report (10)'!$D:$H,5,0)</f>
        <v>Sales</v>
      </c>
      <c r="H348" s="10">
        <v>354</v>
      </c>
      <c r="I348" s="7"/>
    </row>
    <row r="349" spans="1:9" hidden="1" x14ac:dyDescent="0.3">
      <c r="A349" s="7" t="s">
        <v>467</v>
      </c>
      <c r="B349" s="7" t="s">
        <v>472</v>
      </c>
      <c r="C349" s="8">
        <v>43108</v>
      </c>
      <c r="D349" s="9">
        <v>1500</v>
      </c>
      <c r="E349" s="9"/>
      <c r="F349" s="10" t="s">
        <v>4884</v>
      </c>
      <c r="G349" s="10" t="str">
        <f>VLOOKUP(B:B,'[1]Billwise Report (10)'!$D:$H,5,0)</f>
        <v>Debit Note</v>
      </c>
      <c r="H349" s="10">
        <v>302</v>
      </c>
      <c r="I349" s="7"/>
    </row>
    <row r="350" spans="1:9" hidden="1" x14ac:dyDescent="0.3">
      <c r="A350" s="7" t="s">
        <v>467</v>
      </c>
      <c r="B350" s="7" t="s">
        <v>474</v>
      </c>
      <c r="C350" s="8">
        <v>43280</v>
      </c>
      <c r="D350" s="9">
        <v>67260</v>
      </c>
      <c r="E350" s="9"/>
      <c r="F350" s="10" t="s">
        <v>4890</v>
      </c>
      <c r="G350" s="10" t="str">
        <f>VLOOKUP(B:B,'[1]Billwise Report (10)'!$D:$H,5,0)</f>
        <v>Service</v>
      </c>
      <c r="H350" s="10">
        <v>130</v>
      </c>
      <c r="I350" s="7"/>
    </row>
    <row r="351" spans="1:9" hidden="1" x14ac:dyDescent="0.3">
      <c r="A351" s="7" t="s">
        <v>467</v>
      </c>
      <c r="B351" s="7" t="s">
        <v>475</v>
      </c>
      <c r="C351" s="8">
        <v>43311</v>
      </c>
      <c r="D351" s="9">
        <v>85113.4</v>
      </c>
      <c r="E351" s="9"/>
      <c r="F351" s="10" t="s">
        <v>4884</v>
      </c>
      <c r="G351" s="10" t="str">
        <f>VLOOKUP(B:B,'[1]Billwise Report (10)'!$D:$H,5,0)</f>
        <v>Sales</v>
      </c>
      <c r="H351" s="10">
        <v>99</v>
      </c>
      <c r="I351" s="7"/>
    </row>
    <row r="352" spans="1:9" hidden="1" x14ac:dyDescent="0.3">
      <c r="A352" s="7" t="s">
        <v>467</v>
      </c>
      <c r="B352" s="7" t="s">
        <v>476</v>
      </c>
      <c r="C352" s="8">
        <v>43347</v>
      </c>
      <c r="D352" s="9">
        <v>10425.299999999999</v>
      </c>
      <c r="E352" s="9"/>
      <c r="F352" s="10" t="s">
        <v>4890</v>
      </c>
      <c r="G352" s="10" t="str">
        <f>VLOOKUP(B:B,'[1]Billwise Report (10)'!$D:$H,5,0)</f>
        <v>Service</v>
      </c>
      <c r="H352" s="10">
        <v>63</v>
      </c>
      <c r="I352" s="7"/>
    </row>
    <row r="353" spans="1:9" hidden="1" x14ac:dyDescent="0.3">
      <c r="A353" s="7" t="s">
        <v>477</v>
      </c>
      <c r="B353" s="7" t="s">
        <v>478</v>
      </c>
      <c r="C353" s="8">
        <v>42429</v>
      </c>
      <c r="D353" s="9">
        <v>9340</v>
      </c>
      <c r="E353" s="9"/>
      <c r="F353" s="10" t="s">
        <v>4884</v>
      </c>
      <c r="G353" s="10"/>
      <c r="H353" s="10">
        <v>981</v>
      </c>
      <c r="I353" s="7"/>
    </row>
    <row r="354" spans="1:9" hidden="1" x14ac:dyDescent="0.3">
      <c r="A354" s="7" t="s">
        <v>477</v>
      </c>
      <c r="B354" s="7" t="s">
        <v>479</v>
      </c>
      <c r="C354" s="8">
        <v>42429</v>
      </c>
      <c r="D354" s="9">
        <v>13604</v>
      </c>
      <c r="E354" s="9"/>
      <c r="F354" s="10" t="s">
        <v>4884</v>
      </c>
      <c r="G354" s="10"/>
      <c r="H354" s="10">
        <v>981</v>
      </c>
      <c r="I354" s="7"/>
    </row>
    <row r="355" spans="1:9" hidden="1" x14ac:dyDescent="0.3">
      <c r="A355" s="7" t="s">
        <v>477</v>
      </c>
      <c r="B355" s="7" t="s">
        <v>480</v>
      </c>
      <c r="C355" s="8">
        <v>42733</v>
      </c>
      <c r="D355" s="9">
        <v>119153</v>
      </c>
      <c r="E355" s="9"/>
      <c r="F355" s="10" t="s">
        <v>4884</v>
      </c>
      <c r="G355" s="10" t="str">
        <f>VLOOKUP(B:B,'[1]Billwise Report (10)'!$D:$H,5,0)</f>
        <v>Sales</v>
      </c>
      <c r="H355" s="10">
        <v>677</v>
      </c>
      <c r="I355" s="7"/>
    </row>
    <row r="356" spans="1:9" hidden="1" x14ac:dyDescent="0.3">
      <c r="A356" s="7" t="s">
        <v>477</v>
      </c>
      <c r="B356" s="7" t="s">
        <v>481</v>
      </c>
      <c r="C356" s="8">
        <v>43036</v>
      </c>
      <c r="D356" s="9">
        <v>11.74</v>
      </c>
      <c r="E356" s="9"/>
      <c r="F356" s="10" t="s">
        <v>4884</v>
      </c>
      <c r="G356" s="10" t="str">
        <f>VLOOKUP(B:B,'[1]Billwise Report (10)'!$D:$H,5,0)</f>
        <v>Sales</v>
      </c>
      <c r="H356" s="10">
        <v>374</v>
      </c>
      <c r="I356" s="7"/>
    </row>
    <row r="357" spans="1:9" hidden="1" x14ac:dyDescent="0.3">
      <c r="A357" s="7" t="s">
        <v>477</v>
      </c>
      <c r="B357" s="7" t="s">
        <v>482</v>
      </c>
      <c r="C357" s="8">
        <v>43087</v>
      </c>
      <c r="D357" s="9">
        <v>10620</v>
      </c>
      <c r="E357" s="9"/>
      <c r="F357" s="10" t="s">
        <v>4884</v>
      </c>
      <c r="G357" s="10" t="str">
        <f>VLOOKUP(B:B,'[1]Billwise Report (10)'!$D:$H,5,0)</f>
        <v>Service</v>
      </c>
      <c r="H357" s="10">
        <v>323</v>
      </c>
      <c r="I357" s="7"/>
    </row>
    <row r="358" spans="1:9" hidden="1" x14ac:dyDescent="0.3">
      <c r="A358" s="7" t="s">
        <v>477</v>
      </c>
      <c r="B358" s="7" t="s">
        <v>483</v>
      </c>
      <c r="C358" s="8">
        <v>43138</v>
      </c>
      <c r="D358" s="9"/>
      <c r="E358" s="9">
        <v>115114.04</v>
      </c>
      <c r="F358" s="10" t="s">
        <v>4884</v>
      </c>
      <c r="G358" s="10"/>
      <c r="H358" s="10">
        <v>272</v>
      </c>
      <c r="I358" s="7"/>
    </row>
    <row r="359" spans="1:9" hidden="1" x14ac:dyDescent="0.3">
      <c r="A359" s="7" t="s">
        <v>477</v>
      </c>
      <c r="B359" s="7" t="s">
        <v>484</v>
      </c>
      <c r="C359" s="8">
        <v>43208</v>
      </c>
      <c r="D359" s="9">
        <v>14160</v>
      </c>
      <c r="E359" s="9"/>
      <c r="F359" s="10" t="s">
        <v>4884</v>
      </c>
      <c r="G359" s="10" t="str">
        <f>VLOOKUP(B:B,'[1]Billwise Report (10)'!$D:$H,5,0)</f>
        <v>Service</v>
      </c>
      <c r="H359" s="10">
        <v>202</v>
      </c>
      <c r="I359" s="7"/>
    </row>
    <row r="360" spans="1:9" hidden="1" x14ac:dyDescent="0.3">
      <c r="A360" s="7" t="s">
        <v>477</v>
      </c>
      <c r="B360" s="7" t="s">
        <v>485</v>
      </c>
      <c r="C360" s="8">
        <v>43222</v>
      </c>
      <c r="D360" s="9">
        <v>101961.44</v>
      </c>
      <c r="E360" s="9"/>
      <c r="F360" s="10" t="s">
        <v>4884</v>
      </c>
      <c r="G360" s="10" t="str">
        <f>VLOOKUP(B:B,'[1]Billwise Report (10)'!$D:$H,5,0)</f>
        <v>Sales</v>
      </c>
      <c r="H360" s="10">
        <v>188</v>
      </c>
      <c r="I360" s="7"/>
    </row>
    <row r="361" spans="1:9" hidden="1" x14ac:dyDescent="0.3">
      <c r="A361" s="7" t="s">
        <v>477</v>
      </c>
      <c r="B361" s="7" t="s">
        <v>486</v>
      </c>
      <c r="C361" s="8">
        <v>43230</v>
      </c>
      <c r="D361" s="9">
        <v>54747.28</v>
      </c>
      <c r="E361" s="9"/>
      <c r="F361" s="10" t="s">
        <v>4884</v>
      </c>
      <c r="G361" s="10" t="str">
        <f>VLOOKUP(B:B,'[1]Billwise Report (10)'!$D:$H,5,0)</f>
        <v>Sales</v>
      </c>
      <c r="H361" s="10">
        <v>180</v>
      </c>
      <c r="I361" s="7"/>
    </row>
    <row r="362" spans="1:9" hidden="1" x14ac:dyDescent="0.3">
      <c r="A362" s="7" t="s">
        <v>477</v>
      </c>
      <c r="B362" s="7" t="s">
        <v>487</v>
      </c>
      <c r="C362" s="8">
        <v>43294</v>
      </c>
      <c r="D362" s="9"/>
      <c r="E362" s="9">
        <v>199017</v>
      </c>
      <c r="F362" s="10" t="s">
        <v>4884</v>
      </c>
      <c r="G362" s="10"/>
      <c r="H362" s="10">
        <v>116</v>
      </c>
      <c r="I362" s="7"/>
    </row>
    <row r="363" spans="1:9" hidden="1" x14ac:dyDescent="0.3">
      <c r="A363" s="7" t="s">
        <v>477</v>
      </c>
      <c r="B363" s="7" t="s">
        <v>488</v>
      </c>
      <c r="C363" s="8">
        <v>43300</v>
      </c>
      <c r="D363" s="9">
        <v>52816.800000000003</v>
      </c>
      <c r="E363" s="9"/>
      <c r="F363" s="10" t="s">
        <v>4884</v>
      </c>
      <c r="G363" s="10" t="str">
        <f>VLOOKUP(B:B,'[1]Billwise Report (10)'!$D:$H,5,0)</f>
        <v>Sales</v>
      </c>
      <c r="H363" s="10">
        <v>110</v>
      </c>
      <c r="I363" s="7"/>
    </row>
    <row r="364" spans="1:9" hidden="1" x14ac:dyDescent="0.3">
      <c r="A364" s="7" t="s">
        <v>477</v>
      </c>
      <c r="B364" s="7" t="s">
        <v>473</v>
      </c>
      <c r="C364" s="8">
        <v>43347</v>
      </c>
      <c r="D364" s="9"/>
      <c r="E364" s="10">
        <v>64591</v>
      </c>
      <c r="F364" s="10" t="s">
        <v>4884</v>
      </c>
      <c r="G364" s="10"/>
      <c r="H364" s="10">
        <v>63</v>
      </c>
      <c r="I364" s="7"/>
    </row>
    <row r="365" spans="1:9" hidden="1" x14ac:dyDescent="0.3">
      <c r="A365" s="7" t="s">
        <v>477</v>
      </c>
      <c r="B365" s="7" t="s">
        <v>489</v>
      </c>
      <c r="C365" s="8">
        <v>43381</v>
      </c>
      <c r="D365" s="9"/>
      <c r="E365" s="9">
        <v>176211</v>
      </c>
      <c r="F365" s="10" t="s">
        <v>4884</v>
      </c>
      <c r="G365" s="10"/>
      <c r="H365" s="10">
        <v>29</v>
      </c>
      <c r="I365" s="7"/>
    </row>
    <row r="366" spans="1:9" hidden="1" x14ac:dyDescent="0.3">
      <c r="A366" s="7" t="s">
        <v>490</v>
      </c>
      <c r="B366" s="7" t="s">
        <v>491</v>
      </c>
      <c r="C366" s="8">
        <v>43088</v>
      </c>
      <c r="D366" s="9">
        <v>10974</v>
      </c>
      <c r="E366" s="9"/>
      <c r="F366" s="10" t="s">
        <v>4891</v>
      </c>
      <c r="G366" s="10" t="str">
        <f>VLOOKUP(B:B,'[1]Billwise Report (10)'!$D:$H,5,0)</f>
        <v>Service</v>
      </c>
      <c r="H366" s="10">
        <v>322</v>
      </c>
      <c r="I366" s="7"/>
    </row>
    <row r="367" spans="1:9" hidden="1" x14ac:dyDescent="0.3">
      <c r="A367" s="7" t="s">
        <v>490</v>
      </c>
      <c r="B367" s="7" t="s">
        <v>492</v>
      </c>
      <c r="C367" s="8">
        <v>43125</v>
      </c>
      <c r="D367" s="9">
        <v>19824</v>
      </c>
      <c r="E367" s="9"/>
      <c r="F367" s="10" t="s">
        <v>4891</v>
      </c>
      <c r="G367" s="10" t="str">
        <f>VLOOKUP(B:B,'[1]Billwise Report (10)'!$D:$H,5,0)</f>
        <v>Service</v>
      </c>
      <c r="H367" s="10">
        <v>285</v>
      </c>
      <c r="I367" s="7"/>
    </row>
    <row r="368" spans="1:9" hidden="1" x14ac:dyDescent="0.3">
      <c r="A368" s="7" t="s">
        <v>490</v>
      </c>
      <c r="B368" s="7" t="s">
        <v>493</v>
      </c>
      <c r="C368" s="8">
        <v>43286</v>
      </c>
      <c r="D368" s="9">
        <v>12000.6</v>
      </c>
      <c r="E368" s="9"/>
      <c r="F368" s="10" t="s">
        <v>4891</v>
      </c>
      <c r="G368" s="10" t="str">
        <f>VLOOKUP(B:B,'[1]Billwise Report (10)'!$D:$H,5,0)</f>
        <v>Service</v>
      </c>
      <c r="H368" s="10">
        <v>124</v>
      </c>
      <c r="I368" s="7"/>
    </row>
    <row r="369" spans="1:9" hidden="1" x14ac:dyDescent="0.3">
      <c r="A369" s="7" t="s">
        <v>490</v>
      </c>
      <c r="B369" s="7" t="s">
        <v>494</v>
      </c>
      <c r="C369" s="8">
        <v>43347</v>
      </c>
      <c r="D369" s="9">
        <v>20850.599999999999</v>
      </c>
      <c r="E369" s="9"/>
      <c r="F369" s="10" t="s">
        <v>4891</v>
      </c>
      <c r="G369" s="10" t="str">
        <f>VLOOKUP(B:B,'[1]Billwise Report (10)'!$D:$H,5,0)</f>
        <v>Service</v>
      </c>
      <c r="H369" s="10">
        <v>63</v>
      </c>
      <c r="I369" s="7"/>
    </row>
    <row r="370" spans="1:9" hidden="1" x14ac:dyDescent="0.3">
      <c r="A370" s="7" t="s">
        <v>490</v>
      </c>
      <c r="B370" s="7" t="s">
        <v>495</v>
      </c>
      <c r="C370" s="8">
        <v>43347</v>
      </c>
      <c r="D370" s="9">
        <v>20850.599999999999</v>
      </c>
      <c r="E370" s="9"/>
      <c r="F370" s="10" t="s">
        <v>4891</v>
      </c>
      <c r="G370" s="10" t="str">
        <f>VLOOKUP(B:B,'[1]Billwise Report (10)'!$D:$H,5,0)</f>
        <v>Service</v>
      </c>
      <c r="H370" s="10">
        <v>63</v>
      </c>
      <c r="I370" s="7"/>
    </row>
    <row r="371" spans="1:9" hidden="1" x14ac:dyDescent="0.3">
      <c r="A371" s="7" t="s">
        <v>490</v>
      </c>
      <c r="B371" s="7" t="s">
        <v>496</v>
      </c>
      <c r="C371" s="8">
        <v>43347</v>
      </c>
      <c r="D371" s="9">
        <v>20850.599999999999</v>
      </c>
      <c r="E371" s="9"/>
      <c r="F371" s="10" t="s">
        <v>4891</v>
      </c>
      <c r="G371" s="10" t="str">
        <f>VLOOKUP(B:B,'[1]Billwise Report (10)'!$D:$H,5,0)</f>
        <v>Service</v>
      </c>
      <c r="H371" s="10">
        <v>63</v>
      </c>
      <c r="I371" s="7"/>
    </row>
    <row r="372" spans="1:9" hidden="1" x14ac:dyDescent="0.3">
      <c r="A372" s="7" t="s">
        <v>490</v>
      </c>
      <c r="B372" s="7" t="s">
        <v>497</v>
      </c>
      <c r="C372" s="8">
        <v>43384</v>
      </c>
      <c r="D372" s="9">
        <v>20850.599999999999</v>
      </c>
      <c r="E372" s="9"/>
      <c r="F372" s="10" t="s">
        <v>4891</v>
      </c>
      <c r="G372" s="10" t="s">
        <v>135</v>
      </c>
      <c r="H372" s="10">
        <v>26</v>
      </c>
      <c r="I372" s="7"/>
    </row>
    <row r="373" spans="1:9" hidden="1" x14ac:dyDescent="0.3">
      <c r="A373" s="7" t="s">
        <v>490</v>
      </c>
      <c r="B373" s="7" t="s">
        <v>498</v>
      </c>
      <c r="C373" s="8">
        <v>43385</v>
      </c>
      <c r="D373" s="9"/>
      <c r="E373" s="9">
        <v>178258</v>
      </c>
      <c r="F373" s="10" t="s">
        <v>4891</v>
      </c>
      <c r="G373" s="10"/>
      <c r="H373" s="10">
        <v>25</v>
      </c>
      <c r="I373" s="7" t="s">
        <v>499</v>
      </c>
    </row>
    <row r="374" spans="1:9" hidden="1" x14ac:dyDescent="0.3">
      <c r="A374" s="7" t="s">
        <v>500</v>
      </c>
      <c r="B374" s="7" t="s">
        <v>501</v>
      </c>
      <c r="C374" s="8">
        <v>42168</v>
      </c>
      <c r="D374" s="9"/>
      <c r="E374" s="10">
        <v>38539</v>
      </c>
      <c r="F374" s="10" t="s">
        <v>4888</v>
      </c>
      <c r="G374" s="10"/>
      <c r="H374" s="10">
        <v>1242</v>
      </c>
      <c r="I374" s="7"/>
    </row>
    <row r="375" spans="1:9" hidden="1" x14ac:dyDescent="0.3">
      <c r="A375" s="7" t="s">
        <v>500</v>
      </c>
      <c r="B375" s="7" t="s">
        <v>502</v>
      </c>
      <c r="C375" s="8">
        <v>43033</v>
      </c>
      <c r="D375" s="9"/>
      <c r="E375" s="10">
        <v>9277</v>
      </c>
      <c r="F375" s="10" t="s">
        <v>4888</v>
      </c>
      <c r="G375" s="10"/>
      <c r="H375" s="10">
        <v>377</v>
      </c>
      <c r="I375" s="7"/>
    </row>
    <row r="376" spans="1:9" hidden="1" x14ac:dyDescent="0.3">
      <c r="A376" s="7" t="s">
        <v>500</v>
      </c>
      <c r="B376" s="7" t="s">
        <v>503</v>
      </c>
      <c r="C376" s="8">
        <v>43193</v>
      </c>
      <c r="D376" s="9"/>
      <c r="E376" s="10">
        <v>2279</v>
      </c>
      <c r="F376" s="10" t="s">
        <v>4888</v>
      </c>
      <c r="G376" s="10"/>
      <c r="H376" s="10">
        <v>217</v>
      </c>
      <c r="I376" s="7" t="s">
        <v>504</v>
      </c>
    </row>
    <row r="377" spans="1:9" x14ac:dyDescent="0.3">
      <c r="A377" s="7" t="s">
        <v>347</v>
      </c>
      <c r="B377" s="7" t="s">
        <v>358</v>
      </c>
      <c r="C377" s="8">
        <v>43396</v>
      </c>
      <c r="D377" s="9">
        <v>3540</v>
      </c>
      <c r="E377" s="9"/>
      <c r="F377" s="10" t="s">
        <v>4886</v>
      </c>
      <c r="G377" s="10" t="s">
        <v>135</v>
      </c>
      <c r="H377" s="10">
        <v>14</v>
      </c>
      <c r="I377" s="7"/>
    </row>
    <row r="378" spans="1:9" ht="31.2" x14ac:dyDescent="0.3">
      <c r="A378" s="7" t="s">
        <v>505</v>
      </c>
      <c r="B378" s="7" t="s">
        <v>507</v>
      </c>
      <c r="C378" s="8">
        <v>42837</v>
      </c>
      <c r="D378" s="9"/>
      <c r="E378" s="10">
        <v>5962.5</v>
      </c>
      <c r="F378" s="10" t="s">
        <v>4886</v>
      </c>
      <c r="G378" s="10"/>
      <c r="H378" s="10">
        <v>573</v>
      </c>
      <c r="I378" s="7"/>
    </row>
    <row r="379" spans="1:9" x14ac:dyDescent="0.3">
      <c r="A379" s="7" t="s">
        <v>396</v>
      </c>
      <c r="B379" s="7" t="s">
        <v>398</v>
      </c>
      <c r="C379" s="8">
        <v>42908</v>
      </c>
      <c r="D379" s="9">
        <v>17250</v>
      </c>
      <c r="E379" s="9"/>
      <c r="F379" s="10" t="s">
        <v>4886</v>
      </c>
      <c r="G379" s="10" t="str">
        <f>VLOOKUP(B:B,'[1]Billwise Report (10)'!$D:$H,5,0)</f>
        <v>Service</v>
      </c>
      <c r="H379" s="10">
        <v>502</v>
      </c>
      <c r="I379" s="7"/>
    </row>
    <row r="380" spans="1:9" x14ac:dyDescent="0.3">
      <c r="A380" s="7" t="s">
        <v>509</v>
      </c>
      <c r="B380" s="7" t="s">
        <v>510</v>
      </c>
      <c r="C380" s="8">
        <v>41848</v>
      </c>
      <c r="D380" s="9"/>
      <c r="E380" s="10">
        <v>50000</v>
      </c>
      <c r="F380" s="10" t="s">
        <v>4886</v>
      </c>
      <c r="G380" s="10"/>
      <c r="H380" s="10">
        <v>1562</v>
      </c>
      <c r="I380" s="7"/>
    </row>
    <row r="381" spans="1:9" x14ac:dyDescent="0.3">
      <c r="A381" s="7" t="s">
        <v>509</v>
      </c>
      <c r="B381" s="7" t="s">
        <v>511</v>
      </c>
      <c r="C381" s="8">
        <v>42735</v>
      </c>
      <c r="D381" s="9"/>
      <c r="E381" s="10">
        <v>1511</v>
      </c>
      <c r="F381" s="10" t="s">
        <v>4886</v>
      </c>
      <c r="G381" s="10"/>
      <c r="H381" s="10">
        <v>675</v>
      </c>
      <c r="I381" s="7"/>
    </row>
    <row r="382" spans="1:9" ht="31.2" x14ac:dyDescent="0.3">
      <c r="A382" s="7" t="s">
        <v>505</v>
      </c>
      <c r="B382" s="7" t="s">
        <v>506</v>
      </c>
      <c r="C382" s="8">
        <v>42804</v>
      </c>
      <c r="D382" s="9">
        <v>7762.5</v>
      </c>
      <c r="E382" s="9"/>
      <c r="F382" s="10" t="s">
        <v>4886</v>
      </c>
      <c r="G382" s="10" t="str">
        <f>VLOOKUP(B:B,'[1]Billwise Report (10)'!$D:$H,5,0)</f>
        <v>Service</v>
      </c>
      <c r="H382" s="10">
        <v>606</v>
      </c>
      <c r="I382" s="7"/>
    </row>
    <row r="383" spans="1:9" x14ac:dyDescent="0.3">
      <c r="A383" s="7" t="s">
        <v>509</v>
      </c>
      <c r="B383" s="7" t="s">
        <v>513</v>
      </c>
      <c r="C383" s="8">
        <v>43402</v>
      </c>
      <c r="D383" s="9"/>
      <c r="E383" s="10">
        <v>94848</v>
      </c>
      <c r="F383" s="10" t="s">
        <v>4886</v>
      </c>
      <c r="G383" s="10"/>
      <c r="H383" s="10">
        <v>8</v>
      </c>
      <c r="I383" s="7" t="s">
        <v>514</v>
      </c>
    </row>
    <row r="384" spans="1:9" x14ac:dyDescent="0.3">
      <c r="A384" s="7" t="s">
        <v>515</v>
      </c>
      <c r="B384" s="7" t="s">
        <v>516</v>
      </c>
      <c r="C384" s="8">
        <v>42242</v>
      </c>
      <c r="D384" s="9"/>
      <c r="E384" s="10">
        <v>7932</v>
      </c>
      <c r="F384" s="10" t="s">
        <v>4887</v>
      </c>
      <c r="G384" s="10"/>
      <c r="H384" s="10">
        <v>1168</v>
      </c>
      <c r="I384" s="7"/>
    </row>
    <row r="385" spans="1:9" x14ac:dyDescent="0.3">
      <c r="A385" s="7" t="s">
        <v>515</v>
      </c>
      <c r="B385" s="7" t="s">
        <v>517</v>
      </c>
      <c r="C385" s="8">
        <v>42242</v>
      </c>
      <c r="D385" s="9"/>
      <c r="E385" s="10">
        <v>2058</v>
      </c>
      <c r="F385" s="10" t="s">
        <v>4887</v>
      </c>
      <c r="G385" s="10"/>
      <c r="H385" s="10">
        <v>1168</v>
      </c>
      <c r="I385" s="7"/>
    </row>
    <row r="386" spans="1:9" x14ac:dyDescent="0.3">
      <c r="A386" s="7" t="s">
        <v>515</v>
      </c>
      <c r="B386" s="7" t="s">
        <v>518</v>
      </c>
      <c r="C386" s="8">
        <v>42242</v>
      </c>
      <c r="D386" s="9"/>
      <c r="E386" s="10">
        <v>2058</v>
      </c>
      <c r="F386" s="10" t="s">
        <v>4887</v>
      </c>
      <c r="G386" s="10"/>
      <c r="H386" s="10">
        <v>1168</v>
      </c>
      <c r="I386" s="7"/>
    </row>
    <row r="387" spans="1:9" x14ac:dyDescent="0.3">
      <c r="A387" s="7" t="s">
        <v>515</v>
      </c>
      <c r="B387" s="7" t="s">
        <v>519</v>
      </c>
      <c r="C387" s="8">
        <v>43130</v>
      </c>
      <c r="D387" s="9"/>
      <c r="E387" s="10">
        <v>25338</v>
      </c>
      <c r="F387" s="10" t="s">
        <v>4887</v>
      </c>
      <c r="G387" s="10"/>
      <c r="H387" s="10">
        <v>280</v>
      </c>
      <c r="I387" s="7"/>
    </row>
    <row r="388" spans="1:9" x14ac:dyDescent="0.3">
      <c r="A388" s="7" t="s">
        <v>515</v>
      </c>
      <c r="B388" s="7" t="s">
        <v>520</v>
      </c>
      <c r="C388" s="8">
        <v>43322</v>
      </c>
      <c r="D388" s="9">
        <v>3540</v>
      </c>
      <c r="E388" s="9"/>
      <c r="F388" s="10" t="s">
        <v>4887</v>
      </c>
      <c r="G388" s="10" t="str">
        <f>VLOOKUP(B:B,'[1]Billwise Report (10)'!$D:$H,5,0)</f>
        <v>Service</v>
      </c>
      <c r="H388" s="10">
        <v>88</v>
      </c>
      <c r="I388" s="7"/>
    </row>
    <row r="389" spans="1:9" x14ac:dyDescent="0.3">
      <c r="A389" s="7" t="s">
        <v>515</v>
      </c>
      <c r="B389" s="7" t="s">
        <v>521</v>
      </c>
      <c r="C389" s="8">
        <v>43349</v>
      </c>
      <c r="D389" s="9">
        <v>3540</v>
      </c>
      <c r="E389" s="9"/>
      <c r="F389" s="10" t="s">
        <v>4887</v>
      </c>
      <c r="G389" s="10" t="str">
        <f>VLOOKUP(B:B,'[1]Billwise Report (10)'!$D:$H,5,0)</f>
        <v>Service</v>
      </c>
      <c r="H389" s="10">
        <v>61</v>
      </c>
      <c r="I389" s="7"/>
    </row>
    <row r="390" spans="1:9" x14ac:dyDescent="0.3">
      <c r="A390" s="7" t="s">
        <v>515</v>
      </c>
      <c r="B390" s="7" t="s">
        <v>522</v>
      </c>
      <c r="C390" s="8">
        <v>43364</v>
      </c>
      <c r="D390" s="9">
        <v>5310</v>
      </c>
      <c r="E390" s="9"/>
      <c r="F390" s="10" t="s">
        <v>4887</v>
      </c>
      <c r="G390" s="10" t="str">
        <f>VLOOKUP(B:B,'[1]Billwise Report (10)'!$D:$H,5,0)</f>
        <v>Service</v>
      </c>
      <c r="H390" s="10">
        <v>46</v>
      </c>
      <c r="I390" s="7"/>
    </row>
    <row r="391" spans="1:9" x14ac:dyDescent="0.3">
      <c r="A391" s="7" t="s">
        <v>515</v>
      </c>
      <c r="B391" s="7" t="s">
        <v>523</v>
      </c>
      <c r="C391" s="8">
        <v>43396</v>
      </c>
      <c r="D391" s="9">
        <v>31152</v>
      </c>
      <c r="E391" s="9"/>
      <c r="F391" s="10" t="s">
        <v>4887</v>
      </c>
      <c r="G391" s="10" t="s">
        <v>135</v>
      </c>
      <c r="H391" s="10">
        <v>14</v>
      </c>
      <c r="I391" s="7"/>
    </row>
    <row r="392" spans="1:9" hidden="1" x14ac:dyDescent="0.3">
      <c r="A392" s="7" t="s">
        <v>524</v>
      </c>
      <c r="B392" s="7" t="s">
        <v>525</v>
      </c>
      <c r="C392" s="8">
        <v>42824</v>
      </c>
      <c r="D392" s="9">
        <v>6555</v>
      </c>
      <c r="E392" s="9"/>
      <c r="F392" s="10" t="s">
        <v>4884</v>
      </c>
      <c r="G392" s="10" t="str">
        <f>VLOOKUP(B:B,'[1]Billwise Report (10)'!$D:$H,5,0)</f>
        <v>Service</v>
      </c>
      <c r="H392" s="10">
        <v>586</v>
      </c>
      <c r="I392" s="7"/>
    </row>
    <row r="393" spans="1:9" hidden="1" x14ac:dyDescent="0.3">
      <c r="A393" s="7" t="s">
        <v>524</v>
      </c>
      <c r="B393" s="7" t="s">
        <v>526</v>
      </c>
      <c r="C393" s="8">
        <v>43309</v>
      </c>
      <c r="D393" s="9">
        <v>3540</v>
      </c>
      <c r="E393" s="9"/>
      <c r="F393" s="10" t="s">
        <v>4884</v>
      </c>
      <c r="G393" s="10" t="str">
        <f>VLOOKUP(B:B,'[1]Billwise Report (10)'!$D:$H,5,0)</f>
        <v>Service</v>
      </c>
      <c r="H393" s="10">
        <v>101</v>
      </c>
      <c r="I393" s="7"/>
    </row>
    <row r="394" spans="1:9" hidden="1" x14ac:dyDescent="0.3">
      <c r="A394" s="7" t="s">
        <v>527</v>
      </c>
      <c r="B394" s="7" t="s">
        <v>528</v>
      </c>
      <c r="C394" s="8">
        <v>42672</v>
      </c>
      <c r="D394" s="9">
        <v>1859.64</v>
      </c>
      <c r="E394" s="9"/>
      <c r="F394" s="10" t="s">
        <v>4884</v>
      </c>
      <c r="G394" s="10" t="str">
        <f>VLOOKUP(B:B,'[1]Billwise Report (10)'!$D:$H,5,0)</f>
        <v>Service</v>
      </c>
      <c r="H394" s="10">
        <v>738</v>
      </c>
      <c r="I394" s="7"/>
    </row>
    <row r="395" spans="1:9" hidden="1" x14ac:dyDescent="0.3">
      <c r="A395" s="7" t="s">
        <v>530</v>
      </c>
      <c r="B395" s="7" t="s">
        <v>529</v>
      </c>
      <c r="C395" s="8">
        <v>43337</v>
      </c>
      <c r="D395" s="9"/>
      <c r="E395" s="10">
        <v>4129</v>
      </c>
      <c r="F395" s="10" t="s">
        <v>4884</v>
      </c>
      <c r="G395" s="10"/>
      <c r="H395" s="10">
        <v>73</v>
      </c>
      <c r="I395" s="7"/>
    </row>
    <row r="396" spans="1:9" hidden="1" x14ac:dyDescent="0.3">
      <c r="A396" s="7" t="s">
        <v>531</v>
      </c>
      <c r="B396" s="7" t="s">
        <v>532</v>
      </c>
      <c r="C396" s="8">
        <v>43208</v>
      </c>
      <c r="D396" s="9">
        <v>19204.5</v>
      </c>
      <c r="E396" s="9"/>
      <c r="F396" s="10" t="s">
        <v>4884</v>
      </c>
      <c r="G396" s="10" t="str">
        <f>VLOOKUP(B:B,'[1]Billwise Report (10)'!$D:$H,5,0)</f>
        <v>Service</v>
      </c>
      <c r="H396" s="10">
        <v>202</v>
      </c>
      <c r="I396" s="7"/>
    </row>
    <row r="397" spans="1:9" hidden="1" x14ac:dyDescent="0.3">
      <c r="A397" s="7" t="s">
        <v>533</v>
      </c>
      <c r="B397" s="7" t="s">
        <v>534</v>
      </c>
      <c r="C397" s="8">
        <v>43004</v>
      </c>
      <c r="D397" s="9">
        <v>18028.509999999998</v>
      </c>
      <c r="E397" s="9"/>
      <c r="F397" s="10" t="s">
        <v>4884</v>
      </c>
      <c r="G397" s="10" t="str">
        <f>VLOOKUP(B:B,'[1]Billwise Report (10)'!$D:$H,5,0)</f>
        <v>Sales</v>
      </c>
      <c r="H397" s="10">
        <v>406</v>
      </c>
      <c r="I397" s="7"/>
    </row>
    <row r="398" spans="1:9" hidden="1" x14ac:dyDescent="0.3">
      <c r="A398" s="7" t="s">
        <v>535</v>
      </c>
      <c r="B398" s="7" t="s">
        <v>537</v>
      </c>
      <c r="C398" s="8">
        <v>42900</v>
      </c>
      <c r="D398" s="9">
        <v>5158</v>
      </c>
      <c r="E398" s="9"/>
      <c r="F398" s="10" t="s">
        <v>4890</v>
      </c>
      <c r="G398" s="10" t="str">
        <f>VLOOKUP(B:B,'[1]Billwise Report (10)'!$D:$H,5,0)</f>
        <v>Service</v>
      </c>
      <c r="H398" s="10">
        <v>510</v>
      </c>
      <c r="I398" s="7"/>
    </row>
    <row r="399" spans="1:9" hidden="1" x14ac:dyDescent="0.3">
      <c r="A399" s="7" t="s">
        <v>535</v>
      </c>
      <c r="B399" s="7" t="s">
        <v>538</v>
      </c>
      <c r="C399" s="8">
        <v>42915</v>
      </c>
      <c r="D399" s="9">
        <v>124.54</v>
      </c>
      <c r="E399" s="9"/>
      <c r="F399" s="10" t="s">
        <v>4890</v>
      </c>
      <c r="G399" s="10" t="str">
        <f>VLOOKUP(B:B,'[1]Billwise Report (10)'!$D:$H,5,0)</f>
        <v>Sales</v>
      </c>
      <c r="H399" s="10">
        <v>495</v>
      </c>
      <c r="I399" s="7"/>
    </row>
    <row r="400" spans="1:9" hidden="1" x14ac:dyDescent="0.3">
      <c r="A400" s="7" t="s">
        <v>535</v>
      </c>
      <c r="B400" s="7" t="s">
        <v>539</v>
      </c>
      <c r="C400" s="8">
        <v>43117</v>
      </c>
      <c r="D400" s="9">
        <v>301</v>
      </c>
      <c r="E400" s="9"/>
      <c r="F400" s="10" t="s">
        <v>4890</v>
      </c>
      <c r="G400" s="10" t="str">
        <f>VLOOKUP(B:B,'[1]Billwise Report (10)'!$D:$H,5,0)</f>
        <v>Service</v>
      </c>
      <c r="H400" s="10">
        <v>293</v>
      </c>
      <c r="I400" s="7"/>
    </row>
    <row r="401" spans="1:9" hidden="1" x14ac:dyDescent="0.3">
      <c r="A401" s="7" t="s">
        <v>535</v>
      </c>
      <c r="B401" s="7" t="s">
        <v>540</v>
      </c>
      <c r="C401" s="8">
        <v>43202</v>
      </c>
      <c r="D401" s="9">
        <v>48970</v>
      </c>
      <c r="E401" s="9"/>
      <c r="F401" s="10" t="s">
        <v>4890</v>
      </c>
      <c r="G401" s="10" t="str">
        <f>VLOOKUP(B:B,'[1]Billwise Report (10)'!$D:$H,5,0)</f>
        <v>Service</v>
      </c>
      <c r="H401" s="10">
        <v>208</v>
      </c>
      <c r="I401" s="7"/>
    </row>
    <row r="402" spans="1:9" hidden="1" x14ac:dyDescent="0.3">
      <c r="A402" s="7" t="s">
        <v>535</v>
      </c>
      <c r="B402" s="7" t="s">
        <v>541</v>
      </c>
      <c r="C402" s="8">
        <v>43304</v>
      </c>
      <c r="D402" s="9">
        <v>8835.84</v>
      </c>
      <c r="E402" s="9"/>
      <c r="F402" s="10" t="s">
        <v>4890</v>
      </c>
      <c r="G402" s="10" t="str">
        <f>VLOOKUP(B:B,'[1]Billwise Report (10)'!$D:$H,5,0)</f>
        <v>Sales</v>
      </c>
      <c r="H402" s="10">
        <v>106</v>
      </c>
      <c r="I402" s="7"/>
    </row>
    <row r="403" spans="1:9" hidden="1" x14ac:dyDescent="0.3">
      <c r="A403" s="7" t="s">
        <v>535</v>
      </c>
      <c r="B403" s="7" t="s">
        <v>542</v>
      </c>
      <c r="C403" s="8">
        <v>43320</v>
      </c>
      <c r="D403" s="9">
        <v>25782</v>
      </c>
      <c r="E403" s="9"/>
      <c r="F403" s="10" t="s">
        <v>4890</v>
      </c>
      <c r="G403" s="10" t="str">
        <f>VLOOKUP(B:B,'[1]Billwise Report (10)'!$D:$H,5,0)</f>
        <v>Debit Note</v>
      </c>
      <c r="H403" s="10">
        <v>90</v>
      </c>
      <c r="I403" s="7"/>
    </row>
    <row r="404" spans="1:9" hidden="1" x14ac:dyDescent="0.3">
      <c r="A404" s="7" t="s">
        <v>535</v>
      </c>
      <c r="B404" s="7" t="s">
        <v>543</v>
      </c>
      <c r="C404" s="8">
        <v>43336</v>
      </c>
      <c r="D404" s="9">
        <v>19765</v>
      </c>
      <c r="E404" s="9"/>
      <c r="F404" s="10" t="s">
        <v>4890</v>
      </c>
      <c r="G404" s="10" t="str">
        <f>VLOOKUP(B:B,'[1]Billwise Report (10)'!$D:$H,5,0)</f>
        <v>Service</v>
      </c>
      <c r="H404" s="10">
        <v>74</v>
      </c>
      <c r="I404" s="7"/>
    </row>
    <row r="405" spans="1:9" hidden="1" x14ac:dyDescent="0.3">
      <c r="A405" s="7" t="s">
        <v>535</v>
      </c>
      <c r="B405" s="7" t="s">
        <v>544</v>
      </c>
      <c r="C405" s="8">
        <v>43362</v>
      </c>
      <c r="D405" s="9">
        <v>26375</v>
      </c>
      <c r="E405" s="9"/>
      <c r="F405" s="10" t="s">
        <v>4890</v>
      </c>
      <c r="G405" s="10" t="str">
        <f>VLOOKUP(B:B,'[1]Billwise Report (10)'!$D:$H,5,0)</f>
        <v>Service</v>
      </c>
      <c r="H405" s="10">
        <v>48</v>
      </c>
      <c r="I405" s="7"/>
    </row>
    <row r="406" spans="1:9" hidden="1" x14ac:dyDescent="0.3">
      <c r="A406" s="7" t="s">
        <v>535</v>
      </c>
      <c r="B406" s="7" t="s">
        <v>545</v>
      </c>
      <c r="C406" s="8">
        <v>43382</v>
      </c>
      <c r="D406" s="9">
        <v>1536.36</v>
      </c>
      <c r="E406" s="9"/>
      <c r="F406" s="10" t="s">
        <v>4890</v>
      </c>
      <c r="G406" s="10" t="s">
        <v>4895</v>
      </c>
      <c r="H406" s="10">
        <v>28</v>
      </c>
      <c r="I406" s="7"/>
    </row>
    <row r="407" spans="1:9" hidden="1" x14ac:dyDescent="0.3">
      <c r="A407" s="7" t="s">
        <v>535</v>
      </c>
      <c r="B407" s="7" t="s">
        <v>546</v>
      </c>
      <c r="C407" s="8">
        <v>43382</v>
      </c>
      <c r="D407" s="9">
        <v>75733.64</v>
      </c>
      <c r="E407" s="9"/>
      <c r="F407" s="10" t="s">
        <v>4890</v>
      </c>
      <c r="G407" s="10" t="s">
        <v>4895</v>
      </c>
      <c r="H407" s="10">
        <v>28</v>
      </c>
      <c r="I407" s="7"/>
    </row>
    <row r="408" spans="1:9" hidden="1" x14ac:dyDescent="0.3">
      <c r="A408" s="7" t="s">
        <v>535</v>
      </c>
      <c r="B408" s="7" t="s">
        <v>547</v>
      </c>
      <c r="C408" s="8">
        <v>43389</v>
      </c>
      <c r="D408" s="9">
        <v>8850</v>
      </c>
      <c r="E408" s="9"/>
      <c r="F408" s="10" t="s">
        <v>4890</v>
      </c>
      <c r="G408" s="10" t="s">
        <v>135</v>
      </c>
      <c r="H408" s="10">
        <v>21</v>
      </c>
      <c r="I408" s="7"/>
    </row>
    <row r="409" spans="1:9" hidden="1" x14ac:dyDescent="0.3">
      <c r="A409" s="7" t="s">
        <v>535</v>
      </c>
      <c r="B409" s="7" t="s">
        <v>548</v>
      </c>
      <c r="C409" s="8">
        <v>43389</v>
      </c>
      <c r="D409" s="9">
        <v>81361</v>
      </c>
      <c r="E409" s="9"/>
      <c r="F409" s="10" t="s">
        <v>4890</v>
      </c>
      <c r="G409" s="10" t="s">
        <v>135</v>
      </c>
      <c r="H409" s="10">
        <v>21</v>
      </c>
      <c r="I409" s="7"/>
    </row>
    <row r="410" spans="1:9" hidden="1" x14ac:dyDescent="0.3">
      <c r="A410" s="7" t="s">
        <v>535</v>
      </c>
      <c r="B410" s="7" t="s">
        <v>549</v>
      </c>
      <c r="C410" s="8">
        <v>43396</v>
      </c>
      <c r="D410" s="9">
        <v>4130</v>
      </c>
      <c r="E410" s="9"/>
      <c r="F410" s="10" t="s">
        <v>4890</v>
      </c>
      <c r="G410" s="10" t="s">
        <v>4895</v>
      </c>
      <c r="H410" s="10">
        <v>14</v>
      </c>
      <c r="I410" s="7"/>
    </row>
    <row r="411" spans="1:9" hidden="1" x14ac:dyDescent="0.3">
      <c r="A411" s="7" t="s">
        <v>535</v>
      </c>
      <c r="B411" s="7" t="s">
        <v>550</v>
      </c>
      <c r="C411" s="8">
        <v>43399</v>
      </c>
      <c r="D411" s="9">
        <v>6915.98</v>
      </c>
      <c r="E411" s="9"/>
      <c r="F411" s="10" t="s">
        <v>4890</v>
      </c>
      <c r="G411" s="10" t="s">
        <v>4895</v>
      </c>
      <c r="H411" s="10">
        <v>11</v>
      </c>
      <c r="I411" s="7"/>
    </row>
    <row r="412" spans="1:9" hidden="1" x14ac:dyDescent="0.3">
      <c r="A412" s="7" t="s">
        <v>535</v>
      </c>
      <c r="B412" s="7" t="s">
        <v>551</v>
      </c>
      <c r="C412" s="8">
        <v>43402</v>
      </c>
      <c r="D412" s="9">
        <v>37964.14</v>
      </c>
      <c r="E412" s="9"/>
      <c r="F412" s="10" t="s">
        <v>4890</v>
      </c>
      <c r="G412" s="10" t="s">
        <v>4895</v>
      </c>
      <c r="H412" s="10">
        <v>8</v>
      </c>
      <c r="I412" s="7"/>
    </row>
    <row r="413" spans="1:9" hidden="1" x14ac:dyDescent="0.3">
      <c r="A413" s="7" t="s">
        <v>535</v>
      </c>
      <c r="B413" s="7" t="s">
        <v>552</v>
      </c>
      <c r="C413" s="8">
        <v>43406</v>
      </c>
      <c r="D413" s="9">
        <v>6589.12</v>
      </c>
      <c r="E413" s="9"/>
      <c r="F413" s="10" t="s">
        <v>4890</v>
      </c>
      <c r="G413" s="10" t="s">
        <v>4895</v>
      </c>
      <c r="H413" s="10">
        <v>4</v>
      </c>
      <c r="I413" s="7"/>
    </row>
    <row r="414" spans="1:9" hidden="1" x14ac:dyDescent="0.3">
      <c r="A414" s="7" t="s">
        <v>553</v>
      </c>
      <c r="B414" s="7" t="s">
        <v>554</v>
      </c>
      <c r="C414" s="8">
        <v>43389</v>
      </c>
      <c r="D414" s="9">
        <v>26550</v>
      </c>
      <c r="E414" s="9"/>
      <c r="F414" s="10" t="s">
        <v>4890</v>
      </c>
      <c r="G414" s="10" t="s">
        <v>135</v>
      </c>
      <c r="H414" s="10">
        <v>21</v>
      </c>
      <c r="I414" s="7"/>
    </row>
    <row r="415" spans="1:9" hidden="1" x14ac:dyDescent="0.3">
      <c r="A415" s="7" t="s">
        <v>555</v>
      </c>
      <c r="B415" s="7" t="s">
        <v>556</v>
      </c>
      <c r="C415" s="8">
        <v>43061</v>
      </c>
      <c r="D415" s="9">
        <v>5751</v>
      </c>
      <c r="E415" s="9"/>
      <c r="F415" s="10" t="s">
        <v>4884</v>
      </c>
      <c r="G415" s="10" t="str">
        <f>VLOOKUP(B:B,'[1]Billwise Report (10)'!$D:$H,5,0)</f>
        <v>Service</v>
      </c>
      <c r="H415" s="10">
        <v>349</v>
      </c>
      <c r="I415" s="7"/>
    </row>
    <row r="416" spans="1:9" hidden="1" x14ac:dyDescent="0.3">
      <c r="A416" s="7" t="s">
        <v>557</v>
      </c>
      <c r="B416" s="7" t="s">
        <v>558</v>
      </c>
      <c r="C416" s="8">
        <v>42489</v>
      </c>
      <c r="D416" s="9"/>
      <c r="E416" s="9">
        <v>999</v>
      </c>
      <c r="F416" s="10" t="s">
        <v>4884</v>
      </c>
      <c r="G416" s="10"/>
      <c r="H416" s="10">
        <v>921</v>
      </c>
      <c r="I416" s="7"/>
    </row>
    <row r="417" spans="1:9" hidden="1" x14ac:dyDescent="0.3">
      <c r="A417" s="7" t="s">
        <v>557</v>
      </c>
      <c r="B417" s="7" t="s">
        <v>559</v>
      </c>
      <c r="C417" s="8">
        <v>42566</v>
      </c>
      <c r="D417" s="9"/>
      <c r="E417" s="10">
        <v>1819</v>
      </c>
      <c r="F417" s="10" t="s">
        <v>4884</v>
      </c>
      <c r="G417" s="10"/>
      <c r="H417" s="10">
        <v>844</v>
      </c>
      <c r="I417" s="7"/>
    </row>
    <row r="418" spans="1:9" hidden="1" x14ac:dyDescent="0.3">
      <c r="A418" s="7" t="s">
        <v>557</v>
      </c>
      <c r="B418" s="7" t="s">
        <v>560</v>
      </c>
      <c r="C418" s="8">
        <v>42578</v>
      </c>
      <c r="D418" s="9"/>
      <c r="E418" s="10">
        <v>3320</v>
      </c>
      <c r="F418" s="10" t="s">
        <v>4884</v>
      </c>
      <c r="G418" s="10"/>
      <c r="H418" s="10">
        <v>832</v>
      </c>
      <c r="I418" s="7"/>
    </row>
    <row r="419" spans="1:9" hidden="1" x14ac:dyDescent="0.3">
      <c r="A419" s="7" t="s">
        <v>557</v>
      </c>
      <c r="B419" s="7" t="s">
        <v>561</v>
      </c>
      <c r="C419" s="8">
        <v>42629</v>
      </c>
      <c r="D419" s="9"/>
      <c r="E419" s="9">
        <v>835</v>
      </c>
      <c r="F419" s="10" t="s">
        <v>4884</v>
      </c>
      <c r="G419" s="10"/>
      <c r="H419" s="10">
        <v>781</v>
      </c>
      <c r="I419" s="7"/>
    </row>
    <row r="420" spans="1:9" hidden="1" x14ac:dyDescent="0.3">
      <c r="A420" s="7" t="s">
        <v>557</v>
      </c>
      <c r="B420" s="7" t="s">
        <v>562</v>
      </c>
      <c r="C420" s="8">
        <v>42629</v>
      </c>
      <c r="D420" s="9"/>
      <c r="E420" s="10">
        <v>21052</v>
      </c>
      <c r="F420" s="10" t="s">
        <v>4884</v>
      </c>
      <c r="G420" s="10"/>
      <c r="H420" s="10">
        <v>781</v>
      </c>
      <c r="I420" s="7"/>
    </row>
    <row r="421" spans="1:9" hidden="1" x14ac:dyDescent="0.3">
      <c r="A421" s="7" t="s">
        <v>557</v>
      </c>
      <c r="B421" s="7" t="s">
        <v>563</v>
      </c>
      <c r="C421" s="8">
        <v>42629</v>
      </c>
      <c r="D421" s="9"/>
      <c r="E421" s="10">
        <v>4839</v>
      </c>
      <c r="F421" s="10" t="s">
        <v>4884</v>
      </c>
      <c r="G421" s="10"/>
      <c r="H421" s="10">
        <v>781</v>
      </c>
      <c r="I421" s="7"/>
    </row>
    <row r="422" spans="1:9" hidden="1" x14ac:dyDescent="0.3">
      <c r="A422" s="7" t="s">
        <v>557</v>
      </c>
      <c r="B422" s="7" t="s">
        <v>564</v>
      </c>
      <c r="C422" s="8">
        <v>42634</v>
      </c>
      <c r="D422" s="9"/>
      <c r="E422" s="10">
        <v>13579</v>
      </c>
      <c r="F422" s="10" t="s">
        <v>4884</v>
      </c>
      <c r="G422" s="10"/>
      <c r="H422" s="10">
        <v>776</v>
      </c>
      <c r="I422" s="7"/>
    </row>
    <row r="423" spans="1:9" hidden="1" x14ac:dyDescent="0.3">
      <c r="A423" s="7" t="s">
        <v>557</v>
      </c>
      <c r="B423" s="7" t="s">
        <v>565</v>
      </c>
      <c r="C423" s="8">
        <v>42811</v>
      </c>
      <c r="D423" s="9"/>
      <c r="E423" s="10">
        <v>1714</v>
      </c>
      <c r="F423" s="10" t="s">
        <v>4884</v>
      </c>
      <c r="G423" s="10"/>
      <c r="H423" s="10">
        <v>599</v>
      </c>
      <c r="I423" s="7"/>
    </row>
    <row r="424" spans="1:9" hidden="1" x14ac:dyDescent="0.3">
      <c r="A424" s="7" t="s">
        <v>557</v>
      </c>
      <c r="B424" s="7" t="s">
        <v>566</v>
      </c>
      <c r="C424" s="8">
        <v>43021</v>
      </c>
      <c r="D424" s="9">
        <v>647.82000000000005</v>
      </c>
      <c r="E424" s="9"/>
      <c r="F424" s="10" t="s">
        <v>4884</v>
      </c>
      <c r="G424" s="10" t="str">
        <f>VLOOKUP(B:B,'[1]Billwise Report (10)'!$D:$H,5,0)</f>
        <v>Sales</v>
      </c>
      <c r="H424" s="10">
        <v>389</v>
      </c>
      <c r="I424" s="7"/>
    </row>
    <row r="425" spans="1:9" hidden="1" x14ac:dyDescent="0.3">
      <c r="A425" s="7" t="s">
        <v>557</v>
      </c>
      <c r="B425" s="7" t="s">
        <v>567</v>
      </c>
      <c r="C425" s="8">
        <v>43021</v>
      </c>
      <c r="D425" s="9">
        <v>14365.68</v>
      </c>
      <c r="E425" s="9"/>
      <c r="F425" s="10" t="s">
        <v>4884</v>
      </c>
      <c r="G425" s="10" t="str">
        <f>VLOOKUP(B:B,'[1]Billwise Report (10)'!$D:$H,5,0)</f>
        <v>Sales</v>
      </c>
      <c r="H425" s="10">
        <v>389</v>
      </c>
      <c r="I425" s="7"/>
    </row>
    <row r="426" spans="1:9" hidden="1" x14ac:dyDescent="0.3">
      <c r="A426" s="7" t="s">
        <v>557</v>
      </c>
      <c r="B426" s="7" t="s">
        <v>568</v>
      </c>
      <c r="C426" s="8">
        <v>43234</v>
      </c>
      <c r="D426" s="9"/>
      <c r="E426" s="10">
        <v>20085.28</v>
      </c>
      <c r="F426" s="10" t="s">
        <v>4884</v>
      </c>
      <c r="G426" s="10"/>
      <c r="H426" s="10">
        <v>176</v>
      </c>
      <c r="I426" s="7" t="s">
        <v>569</v>
      </c>
    </row>
    <row r="427" spans="1:9" hidden="1" x14ac:dyDescent="0.3">
      <c r="A427" s="7" t="s">
        <v>557</v>
      </c>
      <c r="B427" s="7" t="s">
        <v>570</v>
      </c>
      <c r="C427" s="8">
        <v>43271</v>
      </c>
      <c r="D427" s="9">
        <v>28320</v>
      </c>
      <c r="E427" s="9"/>
      <c r="F427" s="10" t="s">
        <v>4884</v>
      </c>
      <c r="G427" s="10" t="str">
        <f>VLOOKUP(B:B,'[1]Billwise Report (10)'!$D:$H,5,0)</f>
        <v>Service</v>
      </c>
      <c r="H427" s="10">
        <v>139</v>
      </c>
      <c r="I427" s="7"/>
    </row>
    <row r="428" spans="1:9" hidden="1" x14ac:dyDescent="0.3">
      <c r="A428" s="7" t="s">
        <v>557</v>
      </c>
      <c r="B428" s="7" t="s">
        <v>571</v>
      </c>
      <c r="C428" s="8">
        <v>43284</v>
      </c>
      <c r="D428" s="9">
        <v>3540</v>
      </c>
      <c r="E428" s="9"/>
      <c r="F428" s="10" t="s">
        <v>4884</v>
      </c>
      <c r="G428" s="10" t="str">
        <f>VLOOKUP(B:B,'[1]Billwise Report (10)'!$D:$H,5,0)</f>
        <v>Service</v>
      </c>
      <c r="H428" s="10">
        <v>126</v>
      </c>
      <c r="I428" s="7"/>
    </row>
    <row r="429" spans="1:9" hidden="1" x14ac:dyDescent="0.3">
      <c r="A429" s="7" t="s">
        <v>557</v>
      </c>
      <c r="B429" s="7" t="s">
        <v>572</v>
      </c>
      <c r="C429" s="8">
        <v>43337</v>
      </c>
      <c r="D429" s="9">
        <v>14160</v>
      </c>
      <c r="E429" s="9"/>
      <c r="F429" s="10" t="s">
        <v>4884</v>
      </c>
      <c r="G429" s="10" t="str">
        <f>VLOOKUP(B:B,'[1]Billwise Report (10)'!$D:$H,5,0)</f>
        <v>Service</v>
      </c>
      <c r="H429" s="10">
        <v>73</v>
      </c>
      <c r="I429" s="7"/>
    </row>
    <row r="430" spans="1:9" hidden="1" x14ac:dyDescent="0.3">
      <c r="A430" s="7" t="s">
        <v>557</v>
      </c>
      <c r="B430" s="7" t="s">
        <v>573</v>
      </c>
      <c r="C430" s="8">
        <v>43350</v>
      </c>
      <c r="D430" s="9"/>
      <c r="E430" s="10">
        <v>5949</v>
      </c>
      <c r="F430" s="10" t="s">
        <v>4884</v>
      </c>
      <c r="G430" s="10"/>
      <c r="H430" s="10">
        <v>60</v>
      </c>
      <c r="I430" s="7"/>
    </row>
    <row r="431" spans="1:9" hidden="1" x14ac:dyDescent="0.3">
      <c r="A431" s="7" t="s">
        <v>557</v>
      </c>
      <c r="B431" s="7" t="s">
        <v>574</v>
      </c>
      <c r="C431" s="8">
        <v>43357</v>
      </c>
      <c r="D431" s="9"/>
      <c r="E431" s="9">
        <v>250000</v>
      </c>
      <c r="F431" s="10" t="s">
        <v>4884</v>
      </c>
      <c r="G431" s="10"/>
      <c r="H431" s="10">
        <v>53</v>
      </c>
      <c r="I431" s="7"/>
    </row>
    <row r="432" spans="1:9" hidden="1" x14ac:dyDescent="0.3">
      <c r="A432" s="7" t="s">
        <v>557</v>
      </c>
      <c r="B432" s="7" t="s">
        <v>575</v>
      </c>
      <c r="C432" s="8">
        <v>43363</v>
      </c>
      <c r="D432" s="9">
        <v>10620</v>
      </c>
      <c r="E432" s="9"/>
      <c r="F432" s="10" t="s">
        <v>4884</v>
      </c>
      <c r="G432" s="10" t="str">
        <f>VLOOKUP(B:B,'[1]Billwise Report (10)'!$D:$H,5,0)</f>
        <v>Service</v>
      </c>
      <c r="H432" s="10">
        <v>47</v>
      </c>
      <c r="I432" s="7"/>
    </row>
    <row r="433" spans="1:9" hidden="1" x14ac:dyDescent="0.3">
      <c r="A433" s="7" t="s">
        <v>557</v>
      </c>
      <c r="B433" s="7" t="s">
        <v>576</v>
      </c>
      <c r="C433" s="8">
        <v>43363</v>
      </c>
      <c r="D433" s="9">
        <v>7080</v>
      </c>
      <c r="E433" s="9"/>
      <c r="F433" s="10" t="s">
        <v>4884</v>
      </c>
      <c r="G433" s="10" t="str">
        <f>VLOOKUP(B:B,'[1]Billwise Report (10)'!$D:$H,5,0)</f>
        <v>Service</v>
      </c>
      <c r="H433" s="10">
        <v>47</v>
      </c>
      <c r="I433" s="7"/>
    </row>
    <row r="434" spans="1:9" hidden="1" x14ac:dyDescent="0.3">
      <c r="A434" s="7" t="s">
        <v>557</v>
      </c>
      <c r="B434" s="7" t="s">
        <v>577</v>
      </c>
      <c r="C434" s="8">
        <v>43382</v>
      </c>
      <c r="D434" s="9">
        <v>250000.78</v>
      </c>
      <c r="E434" s="9"/>
      <c r="F434" s="10" t="s">
        <v>4884</v>
      </c>
      <c r="G434" s="10" t="s">
        <v>4895</v>
      </c>
      <c r="H434" s="10">
        <v>28</v>
      </c>
      <c r="I434" s="7"/>
    </row>
    <row r="435" spans="1:9" hidden="1" x14ac:dyDescent="0.3">
      <c r="A435" s="7" t="s">
        <v>557</v>
      </c>
      <c r="B435" s="7" t="s">
        <v>578</v>
      </c>
      <c r="C435" s="8">
        <v>43397</v>
      </c>
      <c r="D435" s="9">
        <v>3540</v>
      </c>
      <c r="E435" s="9"/>
      <c r="F435" s="10" t="s">
        <v>4884</v>
      </c>
      <c r="G435" s="10" t="s">
        <v>135</v>
      </c>
      <c r="H435" s="10">
        <v>13</v>
      </c>
      <c r="I435" s="7"/>
    </row>
    <row r="436" spans="1:9" hidden="1" x14ac:dyDescent="0.3">
      <c r="A436" s="7" t="s">
        <v>557</v>
      </c>
      <c r="B436" s="7" t="s">
        <v>579</v>
      </c>
      <c r="C436" s="8">
        <v>43398</v>
      </c>
      <c r="D436" s="9">
        <v>8850</v>
      </c>
      <c r="E436" s="9"/>
      <c r="F436" s="10" t="s">
        <v>4884</v>
      </c>
      <c r="G436" s="10" t="s">
        <v>135</v>
      </c>
      <c r="H436" s="10">
        <v>12</v>
      </c>
      <c r="I436" s="7"/>
    </row>
    <row r="437" spans="1:9" ht="31.2" hidden="1" x14ac:dyDescent="0.3">
      <c r="A437" s="7" t="s">
        <v>580</v>
      </c>
      <c r="B437" s="7" t="s">
        <v>581</v>
      </c>
      <c r="C437" s="8">
        <v>42015</v>
      </c>
      <c r="D437" s="9"/>
      <c r="E437" s="10">
        <v>9999.44</v>
      </c>
      <c r="F437" s="10" t="s">
        <v>4884</v>
      </c>
      <c r="G437" s="10"/>
      <c r="H437" s="10">
        <v>1395</v>
      </c>
      <c r="I437" s="7"/>
    </row>
    <row r="438" spans="1:9" ht="31.2" hidden="1" x14ac:dyDescent="0.3">
      <c r="A438" s="7" t="s">
        <v>580</v>
      </c>
      <c r="B438" s="7" t="s">
        <v>582</v>
      </c>
      <c r="C438" s="8">
        <v>42905</v>
      </c>
      <c r="D438" s="9">
        <v>1610</v>
      </c>
      <c r="E438" s="9"/>
      <c r="F438" s="10" t="s">
        <v>4884</v>
      </c>
      <c r="G438" s="10" t="str">
        <f>VLOOKUP(B:B,'[1]Billwise Report (10)'!$D:$H,5,0)</f>
        <v>Service</v>
      </c>
      <c r="H438" s="10">
        <v>505</v>
      </c>
      <c r="I438" s="7"/>
    </row>
    <row r="439" spans="1:9" hidden="1" x14ac:dyDescent="0.3">
      <c r="A439" s="7" t="s">
        <v>583</v>
      </c>
      <c r="B439" s="7" t="s">
        <v>584</v>
      </c>
      <c r="C439" s="8">
        <v>42884</v>
      </c>
      <c r="D439" s="9">
        <v>8625</v>
      </c>
      <c r="E439" s="9"/>
      <c r="F439" s="10" t="s">
        <v>4884</v>
      </c>
      <c r="G439" s="10" t="s">
        <v>135</v>
      </c>
      <c r="H439" s="10">
        <v>526</v>
      </c>
      <c r="I439" s="7"/>
    </row>
    <row r="440" spans="1:9" hidden="1" x14ac:dyDescent="0.3">
      <c r="A440" s="7" t="s">
        <v>583</v>
      </c>
      <c r="B440" s="7" t="s">
        <v>585</v>
      </c>
      <c r="C440" s="8">
        <v>42945</v>
      </c>
      <c r="D440" s="9">
        <v>3075</v>
      </c>
      <c r="E440" s="9"/>
      <c r="F440" s="10" t="s">
        <v>4884</v>
      </c>
      <c r="G440" s="10" t="s">
        <v>4895</v>
      </c>
      <c r="H440" s="10">
        <v>465</v>
      </c>
      <c r="I440" s="7"/>
    </row>
    <row r="441" spans="1:9" hidden="1" x14ac:dyDescent="0.3">
      <c r="A441" s="7" t="s">
        <v>583</v>
      </c>
      <c r="B441" s="7" t="s">
        <v>586</v>
      </c>
      <c r="C441" s="8">
        <v>42956</v>
      </c>
      <c r="D441" s="9"/>
      <c r="E441" s="10">
        <v>6875</v>
      </c>
      <c r="F441" s="10" t="s">
        <v>4884</v>
      </c>
      <c r="G441" s="10"/>
      <c r="H441" s="10">
        <v>454</v>
      </c>
      <c r="I441" s="7"/>
    </row>
    <row r="442" spans="1:9" hidden="1" x14ac:dyDescent="0.3">
      <c r="A442" s="7" t="s">
        <v>583</v>
      </c>
      <c r="B442" s="7" t="s">
        <v>587</v>
      </c>
      <c r="C442" s="8">
        <v>43064</v>
      </c>
      <c r="D442" s="9">
        <v>1300.22</v>
      </c>
      <c r="E442" s="9"/>
      <c r="F442" s="10" t="s">
        <v>4884</v>
      </c>
      <c r="G442" s="10" t="str">
        <f>VLOOKUP(B:B,'[1]Billwise Report (10)'!$D:$H,5,0)</f>
        <v>Service</v>
      </c>
      <c r="H442" s="10">
        <v>346</v>
      </c>
      <c r="I442" s="7"/>
    </row>
    <row r="443" spans="1:9" hidden="1" x14ac:dyDescent="0.3">
      <c r="A443" s="7" t="s">
        <v>583</v>
      </c>
      <c r="B443" s="7" t="s">
        <v>588</v>
      </c>
      <c r="C443" s="8">
        <v>43153</v>
      </c>
      <c r="D443" s="9"/>
      <c r="E443" s="10">
        <v>10620</v>
      </c>
      <c r="F443" s="10" t="s">
        <v>4884</v>
      </c>
      <c r="G443" s="10"/>
      <c r="H443" s="10">
        <v>257</v>
      </c>
      <c r="I443" s="7"/>
    </row>
    <row r="444" spans="1:9" hidden="1" x14ac:dyDescent="0.3">
      <c r="A444" s="7" t="s">
        <v>583</v>
      </c>
      <c r="B444" s="7" t="s">
        <v>589</v>
      </c>
      <c r="C444" s="8">
        <v>43165</v>
      </c>
      <c r="D444" s="9">
        <v>14</v>
      </c>
      <c r="E444" s="9"/>
      <c r="F444" s="10" t="s">
        <v>4884</v>
      </c>
      <c r="G444" s="10" t="str">
        <f>VLOOKUP(B:B,'[1]Billwise Report (10)'!$D:$H,5,0)</f>
        <v>Sales</v>
      </c>
      <c r="H444" s="10">
        <v>245</v>
      </c>
      <c r="I444" s="7"/>
    </row>
    <row r="445" spans="1:9" hidden="1" x14ac:dyDescent="0.3">
      <c r="A445" s="7" t="s">
        <v>583</v>
      </c>
      <c r="B445" s="7" t="s">
        <v>591</v>
      </c>
      <c r="C445" s="8">
        <v>43176</v>
      </c>
      <c r="D445" s="9"/>
      <c r="E445" s="10">
        <v>4925</v>
      </c>
      <c r="F445" s="10" t="s">
        <v>4884</v>
      </c>
      <c r="G445" s="10"/>
      <c r="H445" s="10">
        <v>234</v>
      </c>
      <c r="I445" s="7"/>
    </row>
    <row r="446" spans="1:9" hidden="1" x14ac:dyDescent="0.3">
      <c r="A446" s="7" t="s">
        <v>583</v>
      </c>
      <c r="B446" s="7" t="s">
        <v>592</v>
      </c>
      <c r="C446" s="8">
        <v>43190</v>
      </c>
      <c r="D446" s="9"/>
      <c r="E446" s="10">
        <v>4825</v>
      </c>
      <c r="F446" s="10" t="s">
        <v>4884</v>
      </c>
      <c r="G446" s="10"/>
      <c r="H446" s="10">
        <v>220</v>
      </c>
      <c r="I446" s="7" t="s">
        <v>448</v>
      </c>
    </row>
    <row r="447" spans="1:9" hidden="1" x14ac:dyDescent="0.3">
      <c r="A447" s="7" t="s">
        <v>583</v>
      </c>
      <c r="B447" s="7" t="s">
        <v>593</v>
      </c>
      <c r="C447" s="8">
        <v>43277</v>
      </c>
      <c r="D447" s="9"/>
      <c r="E447" s="10">
        <v>12390</v>
      </c>
      <c r="F447" s="10" t="s">
        <v>4884</v>
      </c>
      <c r="G447" s="10"/>
      <c r="H447" s="10">
        <v>133</v>
      </c>
      <c r="I447" s="7"/>
    </row>
    <row r="448" spans="1:9" hidden="1" x14ac:dyDescent="0.3">
      <c r="A448" s="7" t="s">
        <v>583</v>
      </c>
      <c r="B448" s="7" t="s">
        <v>590</v>
      </c>
      <c r="C448" s="8">
        <v>43281</v>
      </c>
      <c r="D448" s="9"/>
      <c r="E448" s="10">
        <v>1750</v>
      </c>
      <c r="F448" s="10" t="s">
        <v>4884</v>
      </c>
      <c r="G448" s="10"/>
      <c r="H448" s="10">
        <v>129</v>
      </c>
      <c r="I448" s="7"/>
    </row>
    <row r="449" spans="1:9" hidden="1" x14ac:dyDescent="0.3">
      <c r="A449" s="7" t="s">
        <v>583</v>
      </c>
      <c r="B449" s="7" t="s">
        <v>594</v>
      </c>
      <c r="C449" s="8">
        <v>43318</v>
      </c>
      <c r="D449" s="9">
        <v>206.84</v>
      </c>
      <c r="E449" s="9"/>
      <c r="F449" s="10" t="s">
        <v>4884</v>
      </c>
      <c r="G449" s="10" t="str">
        <f>VLOOKUP(B:B,'[1]Billwise Report (10)'!$D:$H,5,0)</f>
        <v>Sales</v>
      </c>
      <c r="H449" s="10">
        <v>92</v>
      </c>
      <c r="I449" s="7"/>
    </row>
    <row r="450" spans="1:9" hidden="1" x14ac:dyDescent="0.3">
      <c r="A450" s="7" t="s">
        <v>583</v>
      </c>
      <c r="B450" s="7" t="s">
        <v>595</v>
      </c>
      <c r="C450" s="8">
        <v>43363</v>
      </c>
      <c r="D450" s="9">
        <v>5310</v>
      </c>
      <c r="E450" s="9"/>
      <c r="F450" s="10" t="s">
        <v>4884</v>
      </c>
      <c r="G450" s="10" t="str">
        <f>VLOOKUP(B:B,'[1]Billwise Report (10)'!$D:$H,5,0)</f>
        <v>Service</v>
      </c>
      <c r="H450" s="10">
        <v>47</v>
      </c>
      <c r="I450" s="7"/>
    </row>
    <row r="451" spans="1:9" hidden="1" x14ac:dyDescent="0.3">
      <c r="A451" s="7" t="s">
        <v>596</v>
      </c>
      <c r="B451" s="7" t="s">
        <v>597</v>
      </c>
      <c r="C451" s="8">
        <v>42944</v>
      </c>
      <c r="D451" s="9">
        <v>94000</v>
      </c>
      <c r="E451" s="9"/>
      <c r="F451" s="10" t="s">
        <v>4891</v>
      </c>
      <c r="G451" s="10" t="str">
        <f>VLOOKUP(B:B,'[1]Billwise Report (10)'!$D:$H,5,0)</f>
        <v>Sales</v>
      </c>
      <c r="H451" s="10">
        <v>466</v>
      </c>
      <c r="I451" s="7"/>
    </row>
    <row r="452" spans="1:9" hidden="1" x14ac:dyDescent="0.3">
      <c r="A452" s="7" t="s">
        <v>598</v>
      </c>
      <c r="B452" s="7" t="s">
        <v>599</v>
      </c>
      <c r="C452" s="8">
        <v>43225</v>
      </c>
      <c r="D452" s="9"/>
      <c r="E452" s="10">
        <v>1734.9</v>
      </c>
      <c r="F452" s="10" t="s">
        <v>4884</v>
      </c>
      <c r="G452" s="10"/>
      <c r="H452" s="10">
        <v>185</v>
      </c>
      <c r="I452" s="7"/>
    </row>
    <row r="453" spans="1:9" hidden="1" x14ac:dyDescent="0.3">
      <c r="A453" s="7" t="s">
        <v>598</v>
      </c>
      <c r="B453" s="7" t="s">
        <v>600</v>
      </c>
      <c r="C453" s="8">
        <v>43404</v>
      </c>
      <c r="D453" s="9"/>
      <c r="E453" s="10">
        <v>27411</v>
      </c>
      <c r="F453" s="10" t="s">
        <v>4884</v>
      </c>
      <c r="G453" s="10"/>
      <c r="H453" s="10">
        <v>6</v>
      </c>
      <c r="I453" s="7"/>
    </row>
    <row r="454" spans="1:9" ht="31.2" hidden="1" x14ac:dyDescent="0.3">
      <c r="A454" s="7" t="s">
        <v>601</v>
      </c>
      <c r="B454" s="7" t="s">
        <v>602</v>
      </c>
      <c r="C454" s="8">
        <v>41757</v>
      </c>
      <c r="D454" s="9">
        <v>7023</v>
      </c>
      <c r="E454" s="9"/>
      <c r="F454" s="10" t="s">
        <v>4884</v>
      </c>
      <c r="G454" s="10" t="str">
        <f>VLOOKUP(B:B,'[1]Billwise Report (10)'!$D:$H,5,0)</f>
        <v>Service</v>
      </c>
      <c r="H454" s="10">
        <v>1653</v>
      </c>
      <c r="I454" s="7"/>
    </row>
    <row r="455" spans="1:9" hidden="1" x14ac:dyDescent="0.3">
      <c r="A455" s="7" t="s">
        <v>603</v>
      </c>
      <c r="B455" s="7" t="s">
        <v>604</v>
      </c>
      <c r="C455" s="8">
        <v>42460</v>
      </c>
      <c r="D455" s="9"/>
      <c r="E455" s="10">
        <v>86540.08</v>
      </c>
      <c r="F455" s="10" t="s">
        <v>4891</v>
      </c>
      <c r="G455" s="10"/>
      <c r="H455" s="10">
        <v>950</v>
      </c>
      <c r="I455" s="7"/>
    </row>
    <row r="456" spans="1:9" hidden="1" x14ac:dyDescent="0.3">
      <c r="A456" s="7" t="s">
        <v>603</v>
      </c>
      <c r="B456" s="7" t="s">
        <v>605</v>
      </c>
      <c r="C456" s="8">
        <v>43346</v>
      </c>
      <c r="D456" s="9"/>
      <c r="E456" s="10">
        <v>61471</v>
      </c>
      <c r="F456" s="10" t="s">
        <v>4891</v>
      </c>
      <c r="G456" s="10"/>
      <c r="H456" s="10">
        <v>64</v>
      </c>
      <c r="I456" s="7"/>
    </row>
    <row r="457" spans="1:9" hidden="1" x14ac:dyDescent="0.3">
      <c r="A457" s="7" t="s">
        <v>603</v>
      </c>
      <c r="B457" s="7" t="s">
        <v>606</v>
      </c>
      <c r="C457" s="8">
        <v>43369</v>
      </c>
      <c r="D457" s="9">
        <v>192635</v>
      </c>
      <c r="E457" s="9"/>
      <c r="F457" s="10" t="s">
        <v>4891</v>
      </c>
      <c r="G457" s="10" t="str">
        <f>VLOOKUP(B:B,'[1]Billwise Report (10)'!$D:$H,5,0)</f>
        <v>Service</v>
      </c>
      <c r="H457" s="10">
        <v>41</v>
      </c>
      <c r="I457" s="7"/>
    </row>
    <row r="458" spans="1:9" ht="31.2" x14ac:dyDescent="0.3">
      <c r="A458" s="7" t="s">
        <v>607</v>
      </c>
      <c r="B458" s="7" t="s">
        <v>608</v>
      </c>
      <c r="C458" s="8">
        <v>42489</v>
      </c>
      <c r="D458" s="9"/>
      <c r="E458" s="10">
        <v>5315</v>
      </c>
      <c r="F458" s="10" t="s">
        <v>4889</v>
      </c>
      <c r="G458" s="10"/>
      <c r="H458" s="10">
        <v>921</v>
      </c>
      <c r="I458" s="7"/>
    </row>
    <row r="459" spans="1:9" x14ac:dyDescent="0.3">
      <c r="A459" s="7" t="s">
        <v>607</v>
      </c>
      <c r="B459" s="7" t="s">
        <v>609</v>
      </c>
      <c r="C459" s="8">
        <v>43173</v>
      </c>
      <c r="D459" s="9">
        <v>8850</v>
      </c>
      <c r="E459" s="9"/>
      <c r="F459" s="10" t="s">
        <v>4889</v>
      </c>
      <c r="G459" s="10" t="str">
        <f>VLOOKUP(B:B,'[1]Billwise Report (10)'!$D:$H,5,0)</f>
        <v>Service</v>
      </c>
      <c r="H459" s="10">
        <v>237</v>
      </c>
      <c r="I459" s="7"/>
    </row>
    <row r="460" spans="1:9" x14ac:dyDescent="0.3">
      <c r="A460" s="7" t="s">
        <v>607</v>
      </c>
      <c r="B460" s="7" t="s">
        <v>610</v>
      </c>
      <c r="C460" s="8">
        <v>43193</v>
      </c>
      <c r="D460" s="9">
        <v>3540</v>
      </c>
      <c r="E460" s="9"/>
      <c r="F460" s="10" t="s">
        <v>4889</v>
      </c>
      <c r="G460" s="10" t="str">
        <f>VLOOKUP(B:B,'[1]Billwise Report (10)'!$D:$H,5,0)</f>
        <v>Service</v>
      </c>
      <c r="H460" s="10">
        <v>217</v>
      </c>
      <c r="I460" s="7"/>
    </row>
    <row r="461" spans="1:9" x14ac:dyDescent="0.3">
      <c r="A461" s="7" t="s">
        <v>607</v>
      </c>
      <c r="B461" s="7" t="s">
        <v>611</v>
      </c>
      <c r="C461" s="8">
        <v>43383</v>
      </c>
      <c r="D461" s="9">
        <v>12390</v>
      </c>
      <c r="E461" s="9"/>
      <c r="F461" s="10" t="s">
        <v>4889</v>
      </c>
      <c r="G461" s="10" t="s">
        <v>135</v>
      </c>
      <c r="H461" s="10">
        <v>27</v>
      </c>
      <c r="I461" s="7"/>
    </row>
    <row r="462" spans="1:9" hidden="1" x14ac:dyDescent="0.3">
      <c r="A462" s="7" t="s">
        <v>612</v>
      </c>
      <c r="B462" s="7" t="s">
        <v>613</v>
      </c>
      <c r="C462" s="8">
        <v>43077</v>
      </c>
      <c r="D462" s="9"/>
      <c r="E462" s="9">
        <v>533</v>
      </c>
      <c r="F462" s="10" t="s">
        <v>4884</v>
      </c>
      <c r="G462" s="10"/>
      <c r="H462" s="10">
        <v>333</v>
      </c>
      <c r="I462" s="7"/>
    </row>
    <row r="463" spans="1:9" hidden="1" x14ac:dyDescent="0.3">
      <c r="A463" s="7" t="s">
        <v>614</v>
      </c>
      <c r="B463" s="7" t="s">
        <v>615</v>
      </c>
      <c r="C463" s="8">
        <v>43287</v>
      </c>
      <c r="D463" s="9">
        <v>720.43</v>
      </c>
      <c r="E463" s="9"/>
      <c r="F463" s="10" t="s">
        <v>4890</v>
      </c>
      <c r="G463" s="10" t="str">
        <f>VLOOKUP(B:B,'[1]Billwise Report (10)'!$D:$H,5,0)</f>
        <v>Sales</v>
      </c>
      <c r="H463" s="10">
        <v>123</v>
      </c>
      <c r="I463" s="7"/>
    </row>
    <row r="464" spans="1:9" hidden="1" x14ac:dyDescent="0.3">
      <c r="A464" s="7" t="s">
        <v>614</v>
      </c>
      <c r="B464" s="7" t="s">
        <v>616</v>
      </c>
      <c r="C464" s="8">
        <v>43362</v>
      </c>
      <c r="D464" s="9">
        <v>21240</v>
      </c>
      <c r="E464" s="9"/>
      <c r="F464" s="10" t="s">
        <v>4890</v>
      </c>
      <c r="G464" s="10" t="str">
        <f>VLOOKUP(B:B,'[1]Billwise Report (10)'!$D:$H,5,0)</f>
        <v>Service</v>
      </c>
      <c r="H464" s="10">
        <v>48</v>
      </c>
      <c r="I464" s="7"/>
    </row>
    <row r="465" spans="1:9" x14ac:dyDescent="0.3">
      <c r="A465" s="7" t="s">
        <v>617</v>
      </c>
      <c r="B465" s="7" t="s">
        <v>618</v>
      </c>
      <c r="C465" s="8">
        <v>43229</v>
      </c>
      <c r="D465" s="9">
        <v>10620</v>
      </c>
      <c r="E465" s="9"/>
      <c r="F465" s="10" t="s">
        <v>4885</v>
      </c>
      <c r="G465" s="10" t="str">
        <f>VLOOKUP(B:B,'[1]Billwise Report (10)'!$D:$H,5,0)</f>
        <v>Service</v>
      </c>
      <c r="H465" s="10">
        <v>181</v>
      </c>
      <c r="I465" s="7"/>
    </row>
    <row r="466" spans="1:9" hidden="1" x14ac:dyDescent="0.3">
      <c r="A466" s="7" t="s">
        <v>619</v>
      </c>
      <c r="B466" s="7" t="s">
        <v>620</v>
      </c>
      <c r="C466" s="8">
        <v>42853</v>
      </c>
      <c r="D466" s="9">
        <v>820</v>
      </c>
      <c r="E466" s="9"/>
      <c r="F466" s="10" t="s">
        <v>4884</v>
      </c>
      <c r="G466" s="10" t="str">
        <f>VLOOKUP(B:B,'[1]Billwise Report (10)'!$D:$H,5,0)</f>
        <v>Service</v>
      </c>
      <c r="H466" s="10">
        <v>557</v>
      </c>
      <c r="I466" s="7"/>
    </row>
    <row r="467" spans="1:9" hidden="1" x14ac:dyDescent="0.3">
      <c r="A467" s="7" t="s">
        <v>619</v>
      </c>
      <c r="B467" s="7" t="s">
        <v>621</v>
      </c>
      <c r="C467" s="8">
        <v>43166</v>
      </c>
      <c r="D467" s="9">
        <v>473.16</v>
      </c>
      <c r="E467" s="9"/>
      <c r="F467" s="10" t="s">
        <v>4884</v>
      </c>
      <c r="G467" s="10" t="str">
        <f>VLOOKUP(B:B,'[1]Billwise Report (10)'!$D:$H,5,0)</f>
        <v>Sales</v>
      </c>
      <c r="H467" s="10">
        <v>244</v>
      </c>
      <c r="I467" s="7"/>
    </row>
    <row r="468" spans="1:9" hidden="1" x14ac:dyDescent="0.3">
      <c r="A468" s="7" t="s">
        <v>619</v>
      </c>
      <c r="B468" s="7" t="s">
        <v>622</v>
      </c>
      <c r="C468" s="8">
        <v>43209</v>
      </c>
      <c r="D468" s="9">
        <v>189.72</v>
      </c>
      <c r="E468" s="9"/>
      <c r="F468" s="10" t="s">
        <v>4884</v>
      </c>
      <c r="G468" s="10" t="str">
        <f>VLOOKUP(B:B,'[1]Billwise Report (10)'!$D:$H,5,0)</f>
        <v>Service</v>
      </c>
      <c r="H468" s="10">
        <v>201</v>
      </c>
      <c r="I468" s="7"/>
    </row>
    <row r="469" spans="1:9" hidden="1" x14ac:dyDescent="0.3">
      <c r="A469" s="7" t="s">
        <v>619</v>
      </c>
      <c r="B469" s="7" t="s">
        <v>623</v>
      </c>
      <c r="C469" s="8">
        <v>43273</v>
      </c>
      <c r="D469" s="9">
        <v>5390</v>
      </c>
      <c r="E469" s="9"/>
      <c r="F469" s="10" t="s">
        <v>4884</v>
      </c>
      <c r="G469" s="10" t="s">
        <v>4898</v>
      </c>
      <c r="H469" s="10">
        <v>137</v>
      </c>
      <c r="I469" s="7"/>
    </row>
    <row r="470" spans="1:9" hidden="1" x14ac:dyDescent="0.3">
      <c r="A470" s="7" t="s">
        <v>619</v>
      </c>
      <c r="B470" s="7" t="s">
        <v>624</v>
      </c>
      <c r="C470" s="8">
        <v>43277</v>
      </c>
      <c r="D470" s="9">
        <v>1590</v>
      </c>
      <c r="E470" s="9"/>
      <c r="F470" s="10" t="s">
        <v>4884</v>
      </c>
      <c r="G470" s="10" t="str">
        <f>VLOOKUP(B:B,'[1]Billwise Report (10)'!$D:$H,5,0)</f>
        <v>Service</v>
      </c>
      <c r="H470" s="10">
        <v>133</v>
      </c>
      <c r="I470" s="7"/>
    </row>
    <row r="471" spans="1:9" hidden="1" x14ac:dyDescent="0.3">
      <c r="A471" s="7" t="s">
        <v>619</v>
      </c>
      <c r="B471" s="7" t="s">
        <v>625</v>
      </c>
      <c r="C471" s="8">
        <v>43277</v>
      </c>
      <c r="D471" s="9">
        <v>11280</v>
      </c>
      <c r="E471" s="9"/>
      <c r="F471" s="10" t="s">
        <v>4884</v>
      </c>
      <c r="G471" s="10" t="str">
        <f>VLOOKUP(B:B,'[1]Billwise Report (10)'!$D:$H,5,0)</f>
        <v>Service</v>
      </c>
      <c r="H471" s="10">
        <v>133</v>
      </c>
      <c r="I471" s="7"/>
    </row>
    <row r="472" spans="1:9" hidden="1" x14ac:dyDescent="0.3">
      <c r="A472" s="7" t="s">
        <v>619</v>
      </c>
      <c r="B472" s="7" t="s">
        <v>626</v>
      </c>
      <c r="C472" s="8">
        <v>43312</v>
      </c>
      <c r="D472" s="9"/>
      <c r="E472" s="10">
        <v>4760.3999999999996</v>
      </c>
      <c r="F472" s="10" t="s">
        <v>4884</v>
      </c>
      <c r="G472" s="10"/>
      <c r="H472" s="10">
        <v>98</v>
      </c>
      <c r="I472" s="7" t="s">
        <v>627</v>
      </c>
    </row>
    <row r="473" spans="1:9" hidden="1" x14ac:dyDescent="0.3">
      <c r="A473" s="7" t="s">
        <v>619</v>
      </c>
      <c r="B473" s="7" t="s">
        <v>628</v>
      </c>
      <c r="C473" s="8">
        <v>43319</v>
      </c>
      <c r="D473" s="9">
        <v>16327.66</v>
      </c>
      <c r="E473" s="9"/>
      <c r="F473" s="10" t="s">
        <v>4884</v>
      </c>
      <c r="G473" s="10" t="str">
        <f>VLOOKUP(B:B,'[1]Billwise Report (10)'!$D:$H,5,0)</f>
        <v>Sales</v>
      </c>
      <c r="H473" s="10">
        <v>91</v>
      </c>
      <c r="I473" s="7"/>
    </row>
    <row r="474" spans="1:9" hidden="1" x14ac:dyDescent="0.3">
      <c r="A474" s="7" t="s">
        <v>619</v>
      </c>
      <c r="B474" s="7" t="s">
        <v>629</v>
      </c>
      <c r="C474" s="8">
        <v>43360</v>
      </c>
      <c r="D474" s="9"/>
      <c r="E474" s="9">
        <v>121</v>
      </c>
      <c r="F474" s="10" t="s">
        <v>4884</v>
      </c>
      <c r="G474" s="10"/>
      <c r="H474" s="10">
        <v>50</v>
      </c>
      <c r="I474" s="7"/>
    </row>
    <row r="475" spans="1:9" hidden="1" x14ac:dyDescent="0.3">
      <c r="A475" s="7" t="s">
        <v>619</v>
      </c>
      <c r="B475" s="7" t="s">
        <v>630</v>
      </c>
      <c r="C475" s="8">
        <v>43390</v>
      </c>
      <c r="D475" s="9"/>
      <c r="E475" s="10">
        <v>10627</v>
      </c>
      <c r="F475" s="10" t="s">
        <v>4884</v>
      </c>
      <c r="G475" s="10"/>
      <c r="H475" s="10">
        <v>20</v>
      </c>
      <c r="I475" s="7"/>
    </row>
    <row r="476" spans="1:9" ht="31.2" hidden="1" x14ac:dyDescent="0.3">
      <c r="A476" s="7" t="s">
        <v>631</v>
      </c>
      <c r="B476" s="7" t="s">
        <v>632</v>
      </c>
      <c r="C476" s="8">
        <v>43337</v>
      </c>
      <c r="D476" s="9">
        <v>3540</v>
      </c>
      <c r="E476" s="9"/>
      <c r="F476" s="10" t="s">
        <v>4884</v>
      </c>
      <c r="G476" s="10" t="str">
        <f>VLOOKUP(B:B,'[1]Billwise Report (10)'!$D:$H,5,0)</f>
        <v>Service</v>
      </c>
      <c r="H476" s="10">
        <v>73</v>
      </c>
      <c r="I476" s="7"/>
    </row>
    <row r="477" spans="1:9" hidden="1" x14ac:dyDescent="0.3">
      <c r="A477" s="7" t="s">
        <v>633</v>
      </c>
      <c r="B477" s="7" t="s">
        <v>634</v>
      </c>
      <c r="C477" s="8">
        <v>42521</v>
      </c>
      <c r="D477" s="9">
        <v>33383</v>
      </c>
      <c r="E477" s="9"/>
      <c r="F477" s="10" t="s">
        <v>4891</v>
      </c>
      <c r="G477" s="10" t="str">
        <f>VLOOKUP(B:B,'[1]Billwise Report (10)'!$D:$H,5,0)</f>
        <v>Sales</v>
      </c>
      <c r="H477" s="10">
        <v>889</v>
      </c>
      <c r="I477" s="7"/>
    </row>
    <row r="478" spans="1:9" x14ac:dyDescent="0.3">
      <c r="A478" s="7" t="s">
        <v>635</v>
      </c>
      <c r="B478" s="7" t="s">
        <v>636</v>
      </c>
      <c r="C478" s="8">
        <v>43383</v>
      </c>
      <c r="D478" s="9">
        <v>3540</v>
      </c>
      <c r="E478" s="9"/>
      <c r="F478" s="10" t="s">
        <v>4885</v>
      </c>
      <c r="G478" s="10" t="s">
        <v>135</v>
      </c>
      <c r="H478" s="10">
        <v>27</v>
      </c>
      <c r="I478" s="7"/>
    </row>
    <row r="479" spans="1:9" hidden="1" x14ac:dyDescent="0.3">
      <c r="A479" s="7" t="s">
        <v>638</v>
      </c>
      <c r="B479" s="7" t="s">
        <v>639</v>
      </c>
      <c r="C479" s="8">
        <v>43119</v>
      </c>
      <c r="D479" s="9">
        <v>23069.62</v>
      </c>
      <c r="E479" s="9"/>
      <c r="F479" s="10" t="s">
        <v>4884</v>
      </c>
      <c r="G479" s="10" t="str">
        <f>VLOOKUP(B:B,'[1]Billwise Report (10)'!$D:$H,5,0)</f>
        <v>Service</v>
      </c>
      <c r="H479" s="10">
        <v>291</v>
      </c>
      <c r="I479" s="7"/>
    </row>
    <row r="480" spans="1:9" hidden="1" x14ac:dyDescent="0.3">
      <c r="A480" s="7" t="s">
        <v>638</v>
      </c>
      <c r="B480" s="7" t="s">
        <v>640</v>
      </c>
      <c r="C480" s="8">
        <v>43125</v>
      </c>
      <c r="D480" s="9">
        <v>19116</v>
      </c>
      <c r="E480" s="9"/>
      <c r="F480" s="10" t="s">
        <v>4884</v>
      </c>
      <c r="G480" s="10" t="str">
        <f>VLOOKUP(B:B,'[1]Billwise Report (10)'!$D:$H,5,0)</f>
        <v>Service</v>
      </c>
      <c r="H480" s="10">
        <v>285</v>
      </c>
      <c r="I480" s="7"/>
    </row>
    <row r="481" spans="1:9" hidden="1" x14ac:dyDescent="0.3">
      <c r="A481" s="7" t="s">
        <v>638</v>
      </c>
      <c r="B481" s="7" t="s">
        <v>641</v>
      </c>
      <c r="C481" s="8">
        <v>43271</v>
      </c>
      <c r="D481" s="9">
        <v>21240</v>
      </c>
      <c r="E481" s="9"/>
      <c r="F481" s="10" t="s">
        <v>4884</v>
      </c>
      <c r="G481" s="10" t="str">
        <f>VLOOKUP(B:B,'[1]Billwise Report (10)'!$D:$H,5,0)</f>
        <v>Service</v>
      </c>
      <c r="H481" s="10">
        <v>139</v>
      </c>
      <c r="I481" s="7"/>
    </row>
    <row r="482" spans="1:9" x14ac:dyDescent="0.3">
      <c r="A482" s="7" t="s">
        <v>642</v>
      </c>
      <c r="B482" s="7" t="s">
        <v>643</v>
      </c>
      <c r="C482" s="8">
        <v>42639</v>
      </c>
      <c r="D482" s="9"/>
      <c r="E482" s="10">
        <v>47504</v>
      </c>
      <c r="F482" s="10" t="s">
        <v>4885</v>
      </c>
      <c r="G482" s="10"/>
      <c r="H482" s="10">
        <v>771</v>
      </c>
      <c r="I482" s="7"/>
    </row>
    <row r="483" spans="1:9" hidden="1" x14ac:dyDescent="0.3">
      <c r="A483" s="7" t="s">
        <v>644</v>
      </c>
      <c r="B483" s="7" t="s">
        <v>645</v>
      </c>
      <c r="C483" s="8">
        <v>42500</v>
      </c>
      <c r="D483" s="9"/>
      <c r="E483" s="9">
        <v>675</v>
      </c>
      <c r="F483" s="10" t="s">
        <v>4884</v>
      </c>
      <c r="G483" s="10"/>
      <c r="H483" s="10">
        <v>910</v>
      </c>
      <c r="I483" s="7"/>
    </row>
    <row r="484" spans="1:9" hidden="1" x14ac:dyDescent="0.3">
      <c r="A484" s="7" t="s">
        <v>644</v>
      </c>
      <c r="B484" s="7" t="s">
        <v>646</v>
      </c>
      <c r="C484" s="8">
        <v>42682</v>
      </c>
      <c r="D484" s="9"/>
      <c r="E484" s="10">
        <v>2000</v>
      </c>
      <c r="F484" s="10" t="s">
        <v>4884</v>
      </c>
      <c r="G484" s="10"/>
      <c r="H484" s="10">
        <v>728</v>
      </c>
      <c r="I484" s="7"/>
    </row>
    <row r="485" spans="1:9" hidden="1" x14ac:dyDescent="0.3">
      <c r="A485" s="7" t="s">
        <v>644</v>
      </c>
      <c r="B485" s="7" t="s">
        <v>647</v>
      </c>
      <c r="C485" s="8">
        <v>42731</v>
      </c>
      <c r="D485" s="9"/>
      <c r="E485" s="9">
        <v>578</v>
      </c>
      <c r="F485" s="10" t="s">
        <v>4884</v>
      </c>
      <c r="G485" s="10"/>
      <c r="H485" s="10">
        <v>679</v>
      </c>
      <c r="I485" s="7"/>
    </row>
    <row r="486" spans="1:9" hidden="1" x14ac:dyDescent="0.3">
      <c r="A486" s="7" t="s">
        <v>644</v>
      </c>
      <c r="B486" s="7" t="s">
        <v>648</v>
      </c>
      <c r="C486" s="8">
        <v>43034</v>
      </c>
      <c r="D486" s="9">
        <v>3032.46</v>
      </c>
      <c r="E486" s="9"/>
      <c r="F486" s="10" t="s">
        <v>4884</v>
      </c>
      <c r="G486" s="10" t="str">
        <f>VLOOKUP(B:B,'[1]Billwise Report (10)'!$D:$H,5,0)</f>
        <v>Sales</v>
      </c>
      <c r="H486" s="10">
        <v>376</v>
      </c>
      <c r="I486" s="7"/>
    </row>
    <row r="487" spans="1:9" hidden="1" x14ac:dyDescent="0.3">
      <c r="A487" s="7" t="s">
        <v>644</v>
      </c>
      <c r="B487" s="7" t="s">
        <v>649</v>
      </c>
      <c r="C487" s="8">
        <v>43398</v>
      </c>
      <c r="D487" s="9">
        <v>3540</v>
      </c>
      <c r="E487" s="9"/>
      <c r="F487" s="10" t="s">
        <v>4884</v>
      </c>
      <c r="G487" s="10" t="s">
        <v>135</v>
      </c>
      <c r="H487" s="10">
        <v>12</v>
      </c>
      <c r="I487" s="7"/>
    </row>
    <row r="488" spans="1:9" ht="31.2" hidden="1" x14ac:dyDescent="0.3">
      <c r="A488" s="7" t="s">
        <v>650</v>
      </c>
      <c r="B488" s="7" t="s">
        <v>651</v>
      </c>
      <c r="C488" s="8">
        <v>42509</v>
      </c>
      <c r="D488" s="9"/>
      <c r="E488" s="10">
        <v>3213</v>
      </c>
      <c r="F488" s="10" t="s">
        <v>4884</v>
      </c>
      <c r="G488" s="10"/>
      <c r="H488" s="10">
        <v>901</v>
      </c>
      <c r="I488" s="7"/>
    </row>
    <row r="489" spans="1:9" ht="31.2" hidden="1" x14ac:dyDescent="0.3">
      <c r="A489" s="7" t="s">
        <v>652</v>
      </c>
      <c r="B489" s="7" t="s">
        <v>653</v>
      </c>
      <c r="C489" s="8">
        <v>42440</v>
      </c>
      <c r="D489" s="9"/>
      <c r="E489" s="10">
        <v>1868</v>
      </c>
      <c r="F489" s="10" t="s">
        <v>4884</v>
      </c>
      <c r="G489" s="10"/>
      <c r="H489" s="10">
        <v>970</v>
      </c>
      <c r="I489" s="7"/>
    </row>
    <row r="490" spans="1:9" ht="31.2" hidden="1" x14ac:dyDescent="0.3">
      <c r="A490" s="7" t="s">
        <v>652</v>
      </c>
      <c r="B490" s="7" t="s">
        <v>654</v>
      </c>
      <c r="C490" s="8">
        <v>42872</v>
      </c>
      <c r="D490" s="9"/>
      <c r="E490" s="10">
        <v>23895</v>
      </c>
      <c r="F490" s="10" t="s">
        <v>4884</v>
      </c>
      <c r="G490" s="10"/>
      <c r="H490" s="10">
        <v>538</v>
      </c>
      <c r="I490" s="7"/>
    </row>
    <row r="491" spans="1:9" ht="31.2" hidden="1" x14ac:dyDescent="0.3">
      <c r="A491" s="7" t="s">
        <v>652</v>
      </c>
      <c r="B491" s="7" t="s">
        <v>655</v>
      </c>
      <c r="C491" s="8">
        <v>42872</v>
      </c>
      <c r="D491" s="9"/>
      <c r="E491" s="10">
        <v>10442.26</v>
      </c>
      <c r="F491" s="10" t="s">
        <v>4884</v>
      </c>
      <c r="G491" s="10"/>
      <c r="H491" s="10">
        <v>538</v>
      </c>
      <c r="I491" s="7"/>
    </row>
    <row r="492" spans="1:9" hidden="1" x14ac:dyDescent="0.3">
      <c r="A492" s="7" t="s">
        <v>656</v>
      </c>
      <c r="B492" s="7" t="s">
        <v>657</v>
      </c>
      <c r="C492" s="8">
        <v>43251</v>
      </c>
      <c r="D492" s="9">
        <v>2858</v>
      </c>
      <c r="E492" s="9"/>
      <c r="F492" s="10" t="s">
        <v>4884</v>
      </c>
      <c r="G492" s="10" t="str">
        <f>VLOOKUP(B:B,'[1]Billwise Report (10)'!$D:$H,5,0)</f>
        <v>Service</v>
      </c>
      <c r="H492" s="10">
        <v>159</v>
      </c>
      <c r="I492" s="7"/>
    </row>
    <row r="493" spans="1:9" hidden="1" x14ac:dyDescent="0.3">
      <c r="A493" s="7" t="s">
        <v>656</v>
      </c>
      <c r="B493" s="7" t="s">
        <v>658</v>
      </c>
      <c r="C493" s="8">
        <v>43271</v>
      </c>
      <c r="D493" s="9">
        <v>10620</v>
      </c>
      <c r="E493" s="9"/>
      <c r="F493" s="10" t="s">
        <v>4884</v>
      </c>
      <c r="G493" s="10" t="str">
        <f>VLOOKUP(B:B,'[1]Billwise Report (10)'!$D:$H,5,0)</f>
        <v>Service</v>
      </c>
      <c r="H493" s="10">
        <v>139</v>
      </c>
      <c r="I493" s="7"/>
    </row>
    <row r="494" spans="1:9" hidden="1" x14ac:dyDescent="0.3">
      <c r="A494" s="7" t="s">
        <v>656</v>
      </c>
      <c r="B494" s="7" t="s">
        <v>659</v>
      </c>
      <c r="C494" s="8">
        <v>43284</v>
      </c>
      <c r="D494" s="9">
        <v>14160</v>
      </c>
      <c r="E494" s="9"/>
      <c r="F494" s="10" t="s">
        <v>4884</v>
      </c>
      <c r="G494" s="10" t="str">
        <f>VLOOKUP(B:B,'[1]Billwise Report (10)'!$D:$H,5,0)</f>
        <v>Service</v>
      </c>
      <c r="H494" s="10">
        <v>126</v>
      </c>
      <c r="I494" s="7"/>
    </row>
    <row r="495" spans="1:9" hidden="1" x14ac:dyDescent="0.3">
      <c r="A495" s="7" t="s">
        <v>656</v>
      </c>
      <c r="B495" s="7" t="s">
        <v>660</v>
      </c>
      <c r="C495" s="8">
        <v>43337</v>
      </c>
      <c r="D495" s="9">
        <v>14160</v>
      </c>
      <c r="E495" s="9"/>
      <c r="F495" s="10" t="s">
        <v>4884</v>
      </c>
      <c r="G495" s="10" t="str">
        <f>VLOOKUP(B:B,'[1]Billwise Report (10)'!$D:$H,5,0)</f>
        <v>Service</v>
      </c>
      <c r="H495" s="10">
        <v>73</v>
      </c>
      <c r="I495" s="7"/>
    </row>
    <row r="496" spans="1:9" hidden="1" x14ac:dyDescent="0.3">
      <c r="A496" s="7" t="s">
        <v>656</v>
      </c>
      <c r="B496" s="7" t="s">
        <v>661</v>
      </c>
      <c r="C496" s="8">
        <v>43385</v>
      </c>
      <c r="D496" s="9"/>
      <c r="E496" s="10">
        <v>26604</v>
      </c>
      <c r="F496" s="10" t="s">
        <v>4884</v>
      </c>
      <c r="G496" s="10"/>
      <c r="H496" s="10">
        <v>25</v>
      </c>
      <c r="I496" s="7"/>
    </row>
    <row r="497" spans="1:9" hidden="1" x14ac:dyDescent="0.3">
      <c r="A497" s="7" t="s">
        <v>656</v>
      </c>
      <c r="B497" s="7" t="s">
        <v>662</v>
      </c>
      <c r="C497" s="8">
        <v>43396</v>
      </c>
      <c r="D497" s="9">
        <v>10620</v>
      </c>
      <c r="E497" s="9"/>
      <c r="F497" s="10" t="s">
        <v>4884</v>
      </c>
      <c r="G497" s="10" t="s">
        <v>135</v>
      </c>
      <c r="H497" s="10">
        <v>14</v>
      </c>
      <c r="I497" s="7"/>
    </row>
    <row r="498" spans="1:9" hidden="1" x14ac:dyDescent="0.3">
      <c r="A498" s="7" t="s">
        <v>656</v>
      </c>
      <c r="B498" s="7" t="s">
        <v>663</v>
      </c>
      <c r="C498" s="8">
        <v>43398</v>
      </c>
      <c r="D498" s="9">
        <v>42480</v>
      </c>
      <c r="E498" s="9"/>
      <c r="F498" s="10" t="s">
        <v>4884</v>
      </c>
      <c r="G498" s="10" t="s">
        <v>135</v>
      </c>
      <c r="H498" s="10">
        <v>12</v>
      </c>
      <c r="I498" s="7"/>
    </row>
    <row r="499" spans="1:9" ht="31.2" x14ac:dyDescent="0.3">
      <c r="A499" s="7" t="s">
        <v>664</v>
      </c>
      <c r="B499" s="7" t="s">
        <v>665</v>
      </c>
      <c r="C499" s="8">
        <v>43307</v>
      </c>
      <c r="D499" s="9">
        <v>29066.400000000001</v>
      </c>
      <c r="E499" s="9"/>
      <c r="F499" s="10" t="s">
        <v>4887</v>
      </c>
      <c r="G499" s="10" t="str">
        <f>VLOOKUP(B:B,'[1]Billwise Report (10)'!$D:$H,5,0)</f>
        <v>Service</v>
      </c>
      <c r="H499" s="10">
        <v>103</v>
      </c>
      <c r="I499" s="7"/>
    </row>
    <row r="500" spans="1:9" hidden="1" x14ac:dyDescent="0.3">
      <c r="A500" s="7" t="s">
        <v>666</v>
      </c>
      <c r="B500" s="7" t="s">
        <v>667</v>
      </c>
      <c r="C500" s="8">
        <v>42965</v>
      </c>
      <c r="D500" s="9">
        <v>161.86000000000001</v>
      </c>
      <c r="E500" s="9"/>
      <c r="F500" s="10" t="s">
        <v>4891</v>
      </c>
      <c r="G500" s="10" t="str">
        <f>VLOOKUP(B:B,'[1]Billwise Report (10)'!$D:$H,5,0)</f>
        <v>Sales</v>
      </c>
      <c r="H500" s="10">
        <v>445</v>
      </c>
      <c r="I500" s="7"/>
    </row>
    <row r="501" spans="1:9" hidden="1" x14ac:dyDescent="0.3">
      <c r="A501" s="7" t="s">
        <v>666</v>
      </c>
      <c r="B501" s="7" t="s">
        <v>668</v>
      </c>
      <c r="C501" s="8">
        <v>43008</v>
      </c>
      <c r="D501" s="9"/>
      <c r="E501" s="10">
        <v>79512</v>
      </c>
      <c r="F501" s="10" t="s">
        <v>4891</v>
      </c>
      <c r="G501" s="10"/>
      <c r="H501" s="10">
        <v>402</v>
      </c>
      <c r="I501" s="7"/>
    </row>
    <row r="502" spans="1:9" hidden="1" x14ac:dyDescent="0.3">
      <c r="A502" s="7" t="s">
        <v>666</v>
      </c>
      <c r="B502" s="7" t="s">
        <v>669</v>
      </c>
      <c r="C502" s="8">
        <v>43052</v>
      </c>
      <c r="D502" s="9">
        <v>14160</v>
      </c>
      <c r="E502" s="9"/>
      <c r="F502" s="10" t="s">
        <v>4891</v>
      </c>
      <c r="G502" s="10" t="str">
        <f>VLOOKUP(B:B,'[1]Billwise Report (10)'!$D:$H,5,0)</f>
        <v>Service</v>
      </c>
      <c r="H502" s="10">
        <v>358</v>
      </c>
      <c r="I502" s="7"/>
    </row>
    <row r="503" spans="1:9" hidden="1" x14ac:dyDescent="0.3">
      <c r="A503" s="7" t="s">
        <v>666</v>
      </c>
      <c r="B503" s="7" t="s">
        <v>670</v>
      </c>
      <c r="C503" s="8">
        <v>43062</v>
      </c>
      <c r="D503" s="9">
        <v>88500</v>
      </c>
      <c r="E503" s="9"/>
      <c r="F503" s="10" t="s">
        <v>4891</v>
      </c>
      <c r="G503" s="10" t="str">
        <f>VLOOKUP(B:B,'[1]Billwise Report (10)'!$D:$H,5,0)</f>
        <v>Service</v>
      </c>
      <c r="H503" s="10">
        <v>348</v>
      </c>
      <c r="I503" s="7"/>
    </row>
    <row r="504" spans="1:9" hidden="1" x14ac:dyDescent="0.3">
      <c r="A504" s="7" t="s">
        <v>666</v>
      </c>
      <c r="B504" s="7" t="s">
        <v>671</v>
      </c>
      <c r="C504" s="8">
        <v>43088</v>
      </c>
      <c r="D504" s="9">
        <v>7080</v>
      </c>
      <c r="E504" s="9"/>
      <c r="F504" s="10" t="s">
        <v>4891</v>
      </c>
      <c r="G504" s="10" t="str">
        <f>VLOOKUP(B:B,'[1]Billwise Report (10)'!$D:$H,5,0)</f>
        <v>Service</v>
      </c>
      <c r="H504" s="10">
        <v>322</v>
      </c>
      <c r="I504" s="7"/>
    </row>
    <row r="505" spans="1:9" hidden="1" x14ac:dyDescent="0.3">
      <c r="A505" s="7" t="s">
        <v>666</v>
      </c>
      <c r="B505" s="7" t="s">
        <v>672</v>
      </c>
      <c r="C505" s="8">
        <v>43174</v>
      </c>
      <c r="D505" s="9">
        <v>5310</v>
      </c>
      <c r="E505" s="9"/>
      <c r="F505" s="10" t="s">
        <v>4891</v>
      </c>
      <c r="G505" s="10" t="str">
        <f>VLOOKUP(B:B,'[1]Billwise Report (10)'!$D:$H,5,0)</f>
        <v>Service</v>
      </c>
      <c r="H505" s="10">
        <v>236</v>
      </c>
      <c r="I505" s="7"/>
    </row>
    <row r="506" spans="1:9" hidden="1" x14ac:dyDescent="0.3">
      <c r="A506" s="7" t="s">
        <v>666</v>
      </c>
      <c r="B506" s="7" t="s">
        <v>673</v>
      </c>
      <c r="C506" s="8">
        <v>43213</v>
      </c>
      <c r="D506" s="9">
        <v>3540</v>
      </c>
      <c r="E506" s="9"/>
      <c r="F506" s="10" t="s">
        <v>4891</v>
      </c>
      <c r="G506" s="10" t="str">
        <f>VLOOKUP(B:B,'[1]Billwise Report (10)'!$D:$H,5,0)</f>
        <v>Service</v>
      </c>
      <c r="H506" s="10">
        <v>197</v>
      </c>
      <c r="I506" s="7"/>
    </row>
    <row r="507" spans="1:9" hidden="1" x14ac:dyDescent="0.3">
      <c r="A507" s="7" t="s">
        <v>666</v>
      </c>
      <c r="B507" s="7" t="s">
        <v>674</v>
      </c>
      <c r="C507" s="8">
        <v>43325</v>
      </c>
      <c r="D507" s="9"/>
      <c r="E507" s="10">
        <v>7691</v>
      </c>
      <c r="F507" s="10" t="s">
        <v>4891</v>
      </c>
      <c r="G507" s="10"/>
      <c r="H507" s="10">
        <v>85</v>
      </c>
      <c r="I507" s="7"/>
    </row>
    <row r="508" spans="1:9" ht="31.2" hidden="1" x14ac:dyDescent="0.3">
      <c r="A508" s="7" t="s">
        <v>675</v>
      </c>
      <c r="B508" s="7" t="s">
        <v>676</v>
      </c>
      <c r="C508" s="8">
        <v>43160</v>
      </c>
      <c r="D508" s="9"/>
      <c r="E508" s="10">
        <v>1472</v>
      </c>
      <c r="F508" s="10" t="s">
        <v>4890</v>
      </c>
      <c r="G508" s="10"/>
      <c r="H508" s="10">
        <v>250</v>
      </c>
      <c r="I508" s="7"/>
    </row>
    <row r="509" spans="1:9" ht="31.2" hidden="1" x14ac:dyDescent="0.3">
      <c r="A509" s="7" t="s">
        <v>675</v>
      </c>
      <c r="B509" s="7" t="s">
        <v>677</v>
      </c>
      <c r="C509" s="8">
        <v>43241</v>
      </c>
      <c r="D509" s="9"/>
      <c r="E509" s="10">
        <v>42854</v>
      </c>
      <c r="F509" s="10" t="s">
        <v>4890</v>
      </c>
      <c r="G509" s="10"/>
      <c r="H509" s="10">
        <v>169</v>
      </c>
      <c r="I509" s="7" t="s">
        <v>678</v>
      </c>
    </row>
    <row r="510" spans="1:9" ht="31.2" hidden="1" x14ac:dyDescent="0.3">
      <c r="A510" s="7" t="s">
        <v>675</v>
      </c>
      <c r="B510" s="7" t="s">
        <v>679</v>
      </c>
      <c r="C510" s="8">
        <v>43336</v>
      </c>
      <c r="D510" s="9">
        <v>26845</v>
      </c>
      <c r="E510" s="9"/>
      <c r="F510" s="10" t="s">
        <v>4890</v>
      </c>
      <c r="G510" s="10" t="str">
        <f>VLOOKUP(B:B,'[1]Billwise Report (10)'!$D:$H,5,0)</f>
        <v>Service</v>
      </c>
      <c r="H510" s="10">
        <v>74</v>
      </c>
      <c r="I510" s="7"/>
    </row>
    <row r="511" spans="1:9" ht="31.2" hidden="1" x14ac:dyDescent="0.3">
      <c r="A511" s="7" t="s">
        <v>675</v>
      </c>
      <c r="B511" s="7" t="s">
        <v>680</v>
      </c>
      <c r="C511" s="8">
        <v>43399</v>
      </c>
      <c r="D511" s="9">
        <v>630090.5</v>
      </c>
      <c r="E511" s="9"/>
      <c r="F511" s="10" t="s">
        <v>4890</v>
      </c>
      <c r="G511" s="10" t="s">
        <v>4895</v>
      </c>
      <c r="H511" s="10">
        <v>11</v>
      </c>
      <c r="I511" s="7"/>
    </row>
    <row r="512" spans="1:9" ht="31.2" hidden="1" x14ac:dyDescent="0.3">
      <c r="A512" s="7" t="s">
        <v>675</v>
      </c>
      <c r="B512" s="7" t="s">
        <v>681</v>
      </c>
      <c r="C512" s="8">
        <v>43399</v>
      </c>
      <c r="D512" s="9"/>
      <c r="E512" s="9">
        <v>533975</v>
      </c>
      <c r="F512" s="10" t="s">
        <v>4890</v>
      </c>
      <c r="G512" s="10"/>
      <c r="H512" s="10">
        <v>11</v>
      </c>
      <c r="I512" s="7" t="s">
        <v>680</v>
      </c>
    </row>
    <row r="513" spans="1:9" ht="31.2" hidden="1" x14ac:dyDescent="0.3">
      <c r="A513" s="7" t="s">
        <v>675</v>
      </c>
      <c r="B513" s="7" t="s">
        <v>682</v>
      </c>
      <c r="C513" s="8">
        <v>43400</v>
      </c>
      <c r="D513" s="9">
        <v>20650</v>
      </c>
      <c r="E513" s="9"/>
      <c r="F513" s="10" t="s">
        <v>4888</v>
      </c>
      <c r="G513" s="10" t="s">
        <v>135</v>
      </c>
      <c r="H513" s="10">
        <v>10</v>
      </c>
      <c r="I513" s="7"/>
    </row>
    <row r="514" spans="1:9" hidden="1" x14ac:dyDescent="0.3">
      <c r="A514" s="7" t="s">
        <v>683</v>
      </c>
      <c r="B514" s="7" t="s">
        <v>153</v>
      </c>
      <c r="C514" s="8">
        <v>42002</v>
      </c>
      <c r="D514" s="9"/>
      <c r="E514" s="10">
        <v>8427</v>
      </c>
      <c r="F514" s="10" t="s">
        <v>4891</v>
      </c>
      <c r="G514" s="10"/>
      <c r="H514" s="10">
        <v>1408</v>
      </c>
      <c r="I514" s="7"/>
    </row>
    <row r="515" spans="1:9" hidden="1" x14ac:dyDescent="0.3">
      <c r="A515" s="7" t="s">
        <v>683</v>
      </c>
      <c r="B515" s="7" t="s">
        <v>684</v>
      </c>
      <c r="C515" s="8">
        <v>42165</v>
      </c>
      <c r="D515" s="9"/>
      <c r="E515" s="10">
        <v>2809</v>
      </c>
      <c r="F515" s="10" t="s">
        <v>4891</v>
      </c>
      <c r="G515" s="10"/>
      <c r="H515" s="10">
        <v>1245</v>
      </c>
      <c r="I515" s="7"/>
    </row>
    <row r="516" spans="1:9" hidden="1" x14ac:dyDescent="0.3">
      <c r="A516" s="7" t="s">
        <v>683</v>
      </c>
      <c r="B516" s="7" t="s">
        <v>685</v>
      </c>
      <c r="C516" s="8">
        <v>42824</v>
      </c>
      <c r="D516" s="9"/>
      <c r="E516" s="10">
        <v>87196</v>
      </c>
      <c r="F516" s="10" t="s">
        <v>4891</v>
      </c>
      <c r="G516" s="10"/>
      <c r="H516" s="10">
        <v>586</v>
      </c>
      <c r="I516" s="7"/>
    </row>
    <row r="517" spans="1:9" x14ac:dyDescent="0.3">
      <c r="A517" s="7" t="s">
        <v>686</v>
      </c>
      <c r="B517" s="7" t="s">
        <v>687</v>
      </c>
      <c r="C517" s="8">
        <v>43012</v>
      </c>
      <c r="D517" s="9"/>
      <c r="E517" s="10">
        <v>17700</v>
      </c>
      <c r="F517" s="10" t="s">
        <v>4885</v>
      </c>
      <c r="G517" s="10"/>
      <c r="H517" s="10">
        <v>398</v>
      </c>
      <c r="I517" s="7"/>
    </row>
    <row r="518" spans="1:9" hidden="1" x14ac:dyDescent="0.3">
      <c r="A518" s="7" t="s">
        <v>688</v>
      </c>
      <c r="B518" s="7" t="s">
        <v>689</v>
      </c>
      <c r="C518" s="8">
        <v>41729</v>
      </c>
      <c r="D518" s="9"/>
      <c r="E518" s="9">
        <v>750</v>
      </c>
      <c r="F518" s="10" t="s">
        <v>4890</v>
      </c>
      <c r="G518" s="10"/>
      <c r="H518" s="10">
        <v>1681</v>
      </c>
      <c r="I518" s="7"/>
    </row>
    <row r="519" spans="1:9" hidden="1" x14ac:dyDescent="0.3">
      <c r="A519" s="7" t="s">
        <v>688</v>
      </c>
      <c r="B519" s="7" t="s">
        <v>690</v>
      </c>
      <c r="C519" s="8">
        <v>41855</v>
      </c>
      <c r="D519" s="9"/>
      <c r="E519" s="9">
        <v>567</v>
      </c>
      <c r="F519" s="10" t="s">
        <v>4890</v>
      </c>
      <c r="G519" s="10"/>
      <c r="H519" s="10">
        <v>1555</v>
      </c>
      <c r="I519" s="7"/>
    </row>
    <row r="520" spans="1:9" ht="31.2" hidden="1" x14ac:dyDescent="0.3">
      <c r="A520" s="7" t="s">
        <v>688</v>
      </c>
      <c r="B520" s="7" t="s">
        <v>691</v>
      </c>
      <c r="C520" s="8">
        <v>42094</v>
      </c>
      <c r="D520" s="9"/>
      <c r="E520" s="9">
        <v>566</v>
      </c>
      <c r="F520" s="10" t="s">
        <v>4890</v>
      </c>
      <c r="G520" s="10"/>
      <c r="H520" s="10">
        <v>1316</v>
      </c>
      <c r="I520" s="7"/>
    </row>
    <row r="521" spans="1:9" hidden="1" x14ac:dyDescent="0.3">
      <c r="A521" s="7" t="s">
        <v>688</v>
      </c>
      <c r="B521" s="7" t="s">
        <v>692</v>
      </c>
      <c r="C521" s="8">
        <v>42502</v>
      </c>
      <c r="D521" s="9">
        <v>27824</v>
      </c>
      <c r="E521" s="9"/>
      <c r="F521" s="10" t="s">
        <v>4890</v>
      </c>
      <c r="G521" s="10" t="str">
        <f>VLOOKUP(B:B,'[1]Billwise Report (10)'!$D:$H,5,0)</f>
        <v>Service</v>
      </c>
      <c r="H521" s="10">
        <v>908</v>
      </c>
      <c r="I521" s="7"/>
    </row>
    <row r="522" spans="1:9" ht="31.2" hidden="1" x14ac:dyDescent="0.3">
      <c r="A522" s="7" t="s">
        <v>693</v>
      </c>
      <c r="B522" s="7" t="s">
        <v>694</v>
      </c>
      <c r="C522" s="8">
        <v>42390</v>
      </c>
      <c r="D522" s="9">
        <v>26218</v>
      </c>
      <c r="E522" s="9"/>
      <c r="F522" s="10" t="s">
        <v>4884</v>
      </c>
      <c r="G522" s="10" t="str">
        <f>VLOOKUP(B:B,'[1]Billwise Report (10)'!$D:$H,5,0)</f>
        <v>Sales</v>
      </c>
      <c r="H522" s="10">
        <v>1020</v>
      </c>
      <c r="I522" s="7"/>
    </row>
    <row r="523" spans="1:9" ht="31.2" hidden="1" x14ac:dyDescent="0.3">
      <c r="A523" s="7" t="s">
        <v>693</v>
      </c>
      <c r="B523" s="7" t="s">
        <v>695</v>
      </c>
      <c r="C523" s="8">
        <v>43066</v>
      </c>
      <c r="D523" s="9">
        <v>22302</v>
      </c>
      <c r="E523" s="9"/>
      <c r="F523" s="10" t="s">
        <v>4884</v>
      </c>
      <c r="G523" s="10" t="str">
        <f>VLOOKUP(B:B,'[1]Billwise Report (10)'!$D:$H,5,0)</f>
        <v>Service</v>
      </c>
      <c r="H523" s="10">
        <v>344</v>
      </c>
      <c r="I523" s="7"/>
    </row>
    <row r="524" spans="1:9" ht="31.2" hidden="1" x14ac:dyDescent="0.3">
      <c r="A524" s="7" t="s">
        <v>693</v>
      </c>
      <c r="B524" s="7" t="s">
        <v>696</v>
      </c>
      <c r="C524" s="8">
        <v>43409</v>
      </c>
      <c r="D524" s="9">
        <v>41300</v>
      </c>
      <c r="E524" s="9"/>
      <c r="F524" s="10" t="s">
        <v>4884</v>
      </c>
      <c r="G524" s="10" t="s">
        <v>4895</v>
      </c>
      <c r="H524" s="10">
        <v>1</v>
      </c>
      <c r="I524" s="7"/>
    </row>
    <row r="525" spans="1:9" x14ac:dyDescent="0.3">
      <c r="A525" s="7" t="s">
        <v>697</v>
      </c>
      <c r="B525" s="7" t="s">
        <v>698</v>
      </c>
      <c r="C525" s="8">
        <v>41729</v>
      </c>
      <c r="D525" s="9">
        <v>10884.22</v>
      </c>
      <c r="E525" s="9"/>
      <c r="F525" s="10" t="s">
        <v>4885</v>
      </c>
      <c r="G525" s="10" t="str">
        <f>VLOOKUP(B:B,'[1]Billwise Report (10)'!$D:$H,5,0)</f>
        <v>Debit Note</v>
      </c>
      <c r="H525" s="10">
        <v>1681</v>
      </c>
      <c r="I525" s="7"/>
    </row>
    <row r="526" spans="1:9" hidden="1" x14ac:dyDescent="0.3">
      <c r="A526" s="7" t="s">
        <v>699</v>
      </c>
      <c r="B526" s="7" t="s">
        <v>700</v>
      </c>
      <c r="C526" s="8">
        <v>42875</v>
      </c>
      <c r="D526" s="9"/>
      <c r="E526" s="9">
        <v>205201.4</v>
      </c>
      <c r="F526" s="10" t="s">
        <v>4884</v>
      </c>
      <c r="G526" s="10"/>
      <c r="H526" s="10">
        <v>535</v>
      </c>
      <c r="I526" s="7"/>
    </row>
    <row r="527" spans="1:9" hidden="1" x14ac:dyDescent="0.3">
      <c r="A527" s="7" t="s">
        <v>699</v>
      </c>
      <c r="B527" s="7" t="s">
        <v>701</v>
      </c>
      <c r="C527" s="8">
        <v>43034</v>
      </c>
      <c r="D527" s="9">
        <v>48117.96</v>
      </c>
      <c r="E527" s="9"/>
      <c r="F527" s="10" t="s">
        <v>4884</v>
      </c>
      <c r="G527" s="10" t="str">
        <f>VLOOKUP(B:B,'[1]Billwise Report (10)'!$D:$H,5,0)</f>
        <v>Sales</v>
      </c>
      <c r="H527" s="10">
        <v>376</v>
      </c>
      <c r="I527" s="7"/>
    </row>
    <row r="528" spans="1:9" hidden="1" x14ac:dyDescent="0.3">
      <c r="A528" s="7" t="s">
        <v>699</v>
      </c>
      <c r="B528" s="7" t="s">
        <v>702</v>
      </c>
      <c r="C528" s="8">
        <v>43041</v>
      </c>
      <c r="D528" s="9">
        <v>60888.24</v>
      </c>
      <c r="E528" s="9"/>
      <c r="F528" s="10" t="s">
        <v>4884</v>
      </c>
      <c r="G528" s="10" t="str">
        <f>VLOOKUP(B:B,'[1]Billwise Report (10)'!$D:$H,5,0)</f>
        <v>Sales</v>
      </c>
      <c r="H528" s="10">
        <v>369</v>
      </c>
      <c r="I528" s="7"/>
    </row>
    <row r="529" spans="1:9" hidden="1" x14ac:dyDescent="0.3">
      <c r="A529" s="7" t="s">
        <v>699</v>
      </c>
      <c r="B529" s="7" t="s">
        <v>703</v>
      </c>
      <c r="C529" s="8">
        <v>43137</v>
      </c>
      <c r="D529" s="9"/>
      <c r="E529" s="10">
        <v>4329.4399999999996</v>
      </c>
      <c r="F529" s="10" t="s">
        <v>4884</v>
      </c>
      <c r="G529" s="10"/>
      <c r="H529" s="10">
        <v>273</v>
      </c>
      <c r="I529" s="7"/>
    </row>
    <row r="530" spans="1:9" hidden="1" x14ac:dyDescent="0.3">
      <c r="A530" s="7" t="s">
        <v>699</v>
      </c>
      <c r="B530" s="7" t="s">
        <v>704</v>
      </c>
      <c r="C530" s="8">
        <v>43145</v>
      </c>
      <c r="D530" s="9"/>
      <c r="E530" s="9">
        <v>202204.79999999999</v>
      </c>
      <c r="F530" s="10" t="s">
        <v>4884</v>
      </c>
      <c r="G530" s="10"/>
      <c r="H530" s="10">
        <v>265</v>
      </c>
      <c r="I530" s="7"/>
    </row>
    <row r="531" spans="1:9" hidden="1" x14ac:dyDescent="0.3">
      <c r="A531" s="7" t="s">
        <v>699</v>
      </c>
      <c r="B531" s="7" t="s">
        <v>705</v>
      </c>
      <c r="C531" s="8">
        <v>43178</v>
      </c>
      <c r="D531" s="9"/>
      <c r="E531" s="10">
        <v>7980</v>
      </c>
      <c r="F531" s="10" t="s">
        <v>4884</v>
      </c>
      <c r="G531" s="10"/>
      <c r="H531" s="10">
        <v>232</v>
      </c>
      <c r="I531" s="7"/>
    </row>
    <row r="532" spans="1:9" hidden="1" x14ac:dyDescent="0.3">
      <c r="A532" s="7" t="s">
        <v>699</v>
      </c>
      <c r="B532" s="7" t="s">
        <v>706</v>
      </c>
      <c r="C532" s="8">
        <v>43180</v>
      </c>
      <c r="D532" s="9">
        <v>20534.36</v>
      </c>
      <c r="E532" s="9"/>
      <c r="F532" s="10" t="s">
        <v>4884</v>
      </c>
      <c r="G532" s="10" t="str">
        <f>VLOOKUP(B:B,'[1]Billwise Report (10)'!$D:$H,5,0)</f>
        <v>Service</v>
      </c>
      <c r="H532" s="10">
        <v>230</v>
      </c>
      <c r="I532" s="7"/>
    </row>
    <row r="533" spans="1:9" hidden="1" x14ac:dyDescent="0.3">
      <c r="A533" s="7" t="s">
        <v>699</v>
      </c>
      <c r="B533" s="7" t="s">
        <v>707</v>
      </c>
      <c r="C533" s="8">
        <v>43182</v>
      </c>
      <c r="D533" s="9">
        <v>1864500</v>
      </c>
      <c r="E533" s="9"/>
      <c r="F533" s="10" t="s">
        <v>4884</v>
      </c>
      <c r="G533" s="10" t="str">
        <f>VLOOKUP(B:B,'[1]Billwise Report (10)'!$D:$H,5,0)</f>
        <v>Machine</v>
      </c>
      <c r="H533" s="10">
        <v>228</v>
      </c>
      <c r="I533" s="7"/>
    </row>
    <row r="534" spans="1:9" hidden="1" x14ac:dyDescent="0.3">
      <c r="A534" s="7" t="s">
        <v>699</v>
      </c>
      <c r="B534" s="7" t="s">
        <v>708</v>
      </c>
      <c r="C534" s="8">
        <v>43231</v>
      </c>
      <c r="D534" s="9">
        <v>284298.58</v>
      </c>
      <c r="E534" s="9"/>
      <c r="F534" s="10" t="s">
        <v>4884</v>
      </c>
      <c r="G534" s="10" t="str">
        <f>VLOOKUP(B:B,'[1]Billwise Report (10)'!$D:$H,5,0)</f>
        <v>Sales</v>
      </c>
      <c r="H534" s="10">
        <v>179</v>
      </c>
      <c r="I534" s="7"/>
    </row>
    <row r="535" spans="1:9" hidden="1" x14ac:dyDescent="0.3">
      <c r="A535" s="7" t="s">
        <v>699</v>
      </c>
      <c r="B535" s="7" t="s">
        <v>709</v>
      </c>
      <c r="C535" s="8">
        <v>43231</v>
      </c>
      <c r="D535" s="9">
        <v>614662</v>
      </c>
      <c r="E535" s="9"/>
      <c r="F535" s="10" t="s">
        <v>4884</v>
      </c>
      <c r="G535" s="10" t="str">
        <f>VLOOKUP(B:B,'[1]Billwise Report (10)'!$D:$H,5,0)</f>
        <v>Machine</v>
      </c>
      <c r="H535" s="10">
        <v>179</v>
      </c>
      <c r="I535" s="7"/>
    </row>
    <row r="536" spans="1:9" hidden="1" x14ac:dyDescent="0.3">
      <c r="A536" s="7" t="s">
        <v>699</v>
      </c>
      <c r="B536" s="7" t="s">
        <v>710</v>
      </c>
      <c r="C536" s="8">
        <v>43244</v>
      </c>
      <c r="D536" s="9">
        <v>21130</v>
      </c>
      <c r="E536" s="9"/>
      <c r="F536" s="10" t="s">
        <v>4884</v>
      </c>
      <c r="G536" s="10" t="str">
        <f>VLOOKUP(B:B,'[1]Billwise Report (10)'!$D:$H,5,0)</f>
        <v>Sales</v>
      </c>
      <c r="H536" s="10">
        <v>166</v>
      </c>
      <c r="I536" s="7"/>
    </row>
    <row r="537" spans="1:9" hidden="1" x14ac:dyDescent="0.3">
      <c r="A537" s="7" t="s">
        <v>699</v>
      </c>
      <c r="B537" s="7" t="s">
        <v>711</v>
      </c>
      <c r="C537" s="8">
        <v>43278</v>
      </c>
      <c r="D537" s="9"/>
      <c r="E537" s="10">
        <v>52011</v>
      </c>
      <c r="F537" s="10" t="s">
        <v>4884</v>
      </c>
      <c r="G537" s="10"/>
      <c r="H537" s="10">
        <v>132</v>
      </c>
      <c r="I537" s="7"/>
    </row>
    <row r="538" spans="1:9" hidden="1" x14ac:dyDescent="0.3">
      <c r="A538" s="7" t="s">
        <v>699</v>
      </c>
      <c r="B538" s="7" t="s">
        <v>712</v>
      </c>
      <c r="C538" s="8">
        <v>43339</v>
      </c>
      <c r="D538" s="9"/>
      <c r="E538" s="10">
        <v>12776.18</v>
      </c>
      <c r="F538" s="10" t="s">
        <v>4884</v>
      </c>
      <c r="G538" s="10"/>
      <c r="H538" s="10">
        <v>71</v>
      </c>
      <c r="I538" s="7" t="s">
        <v>713</v>
      </c>
    </row>
    <row r="539" spans="1:9" hidden="1" x14ac:dyDescent="0.3">
      <c r="A539" s="7" t="s">
        <v>699</v>
      </c>
      <c r="B539" s="7" t="s">
        <v>714</v>
      </c>
      <c r="C539" s="8">
        <v>43362</v>
      </c>
      <c r="D539" s="9"/>
      <c r="E539" s="10">
        <v>4753</v>
      </c>
      <c r="F539" s="10" t="s">
        <v>4884</v>
      </c>
      <c r="G539" s="10"/>
      <c r="H539" s="10">
        <v>48</v>
      </c>
      <c r="I539" s="7" t="s">
        <v>715</v>
      </c>
    </row>
    <row r="540" spans="1:9" hidden="1" x14ac:dyDescent="0.3">
      <c r="A540" s="7" t="s">
        <v>716</v>
      </c>
      <c r="B540" s="7" t="s">
        <v>717</v>
      </c>
      <c r="C540" s="8">
        <v>42479</v>
      </c>
      <c r="D540" s="9">
        <v>7729</v>
      </c>
      <c r="E540" s="9"/>
      <c r="F540" s="10" t="s">
        <v>4884</v>
      </c>
      <c r="G540" s="10" t="str">
        <f>VLOOKUP(B:B,'[1]Billwise Report (10)'!$D:$H,5,0)</f>
        <v>Service</v>
      </c>
      <c r="H540" s="10">
        <v>931</v>
      </c>
      <c r="I540" s="7"/>
    </row>
    <row r="541" spans="1:9" x14ac:dyDescent="0.3">
      <c r="A541" s="7" t="s">
        <v>718</v>
      </c>
      <c r="B541" s="7">
        <v>2176</v>
      </c>
      <c r="C541" s="8">
        <v>41729</v>
      </c>
      <c r="D541" s="9"/>
      <c r="E541" s="10">
        <v>14045</v>
      </c>
      <c r="F541" s="10" t="s">
        <v>4885</v>
      </c>
      <c r="G541" s="10"/>
      <c r="H541" s="10">
        <v>1681</v>
      </c>
      <c r="I541" s="7"/>
    </row>
    <row r="542" spans="1:9" x14ac:dyDescent="0.3">
      <c r="A542" s="7" t="s">
        <v>718</v>
      </c>
      <c r="B542" s="7" t="s">
        <v>719</v>
      </c>
      <c r="C542" s="8">
        <v>42664</v>
      </c>
      <c r="D542" s="9"/>
      <c r="E542" s="9">
        <v>299611.64</v>
      </c>
      <c r="F542" s="10" t="s">
        <v>4885</v>
      </c>
      <c r="G542" s="10"/>
      <c r="H542" s="10">
        <v>746</v>
      </c>
      <c r="I542" s="7"/>
    </row>
    <row r="543" spans="1:9" x14ac:dyDescent="0.3">
      <c r="A543" s="7" t="s">
        <v>718</v>
      </c>
      <c r="B543" s="7" t="s">
        <v>720</v>
      </c>
      <c r="C543" s="8">
        <v>43304</v>
      </c>
      <c r="D543" s="9">
        <v>4611.4399999999996</v>
      </c>
      <c r="E543" s="9"/>
      <c r="F543" s="10" t="s">
        <v>4885</v>
      </c>
      <c r="G543" s="10" t="str">
        <f>VLOOKUP(B:B,'[1]Billwise Report (10)'!$D:$H,5,0)</f>
        <v>Sales</v>
      </c>
      <c r="H543" s="10">
        <v>106</v>
      </c>
      <c r="I543" s="7"/>
    </row>
    <row r="544" spans="1:9" x14ac:dyDescent="0.3">
      <c r="A544" s="7" t="s">
        <v>718</v>
      </c>
      <c r="B544" s="7" t="s">
        <v>721</v>
      </c>
      <c r="C544" s="8">
        <v>43378</v>
      </c>
      <c r="D544" s="9"/>
      <c r="E544" s="10">
        <v>38940</v>
      </c>
      <c r="F544" s="10" t="s">
        <v>4885</v>
      </c>
      <c r="G544" s="10"/>
      <c r="H544" s="10">
        <v>32</v>
      </c>
      <c r="I544" s="7"/>
    </row>
    <row r="545" spans="1:9" x14ac:dyDescent="0.3">
      <c r="A545" s="7" t="s">
        <v>722</v>
      </c>
      <c r="B545" s="7" t="s">
        <v>723</v>
      </c>
      <c r="C545" s="8">
        <v>41849</v>
      </c>
      <c r="D545" s="9"/>
      <c r="E545" s="10">
        <v>71277</v>
      </c>
      <c r="F545" s="10" t="s">
        <v>4885</v>
      </c>
      <c r="G545" s="10"/>
      <c r="H545" s="10">
        <v>1561</v>
      </c>
      <c r="I545" s="7"/>
    </row>
    <row r="546" spans="1:9" x14ac:dyDescent="0.3">
      <c r="A546" s="7" t="s">
        <v>722</v>
      </c>
      <c r="B546" s="7" t="s">
        <v>724</v>
      </c>
      <c r="C546" s="8">
        <v>43077</v>
      </c>
      <c r="D546" s="9">
        <v>3540</v>
      </c>
      <c r="E546" s="9"/>
      <c r="F546" s="10" t="s">
        <v>4885</v>
      </c>
      <c r="G546" s="10" t="str">
        <f>VLOOKUP(B:B,'[1]Billwise Report (10)'!$D:$H,5,0)</f>
        <v>Service</v>
      </c>
      <c r="H546" s="10">
        <v>333</v>
      </c>
      <c r="I546" s="7"/>
    </row>
    <row r="547" spans="1:9" ht="31.2" hidden="1" x14ac:dyDescent="0.3">
      <c r="A547" s="7" t="s">
        <v>725</v>
      </c>
      <c r="B547" s="7" t="s">
        <v>726</v>
      </c>
      <c r="C547" s="8">
        <v>42199</v>
      </c>
      <c r="D547" s="9"/>
      <c r="E547" s="10">
        <v>6533</v>
      </c>
      <c r="F547" s="10" t="s">
        <v>4884</v>
      </c>
      <c r="G547" s="10"/>
      <c r="H547" s="10">
        <v>1211</v>
      </c>
      <c r="I547" s="7"/>
    </row>
    <row r="548" spans="1:9" ht="31.2" hidden="1" x14ac:dyDescent="0.3">
      <c r="A548" s="7" t="s">
        <v>725</v>
      </c>
      <c r="B548" s="7" t="s">
        <v>727</v>
      </c>
      <c r="C548" s="8">
        <v>43405</v>
      </c>
      <c r="D548" s="9"/>
      <c r="E548" s="10">
        <v>68211</v>
      </c>
      <c r="F548" s="10" t="s">
        <v>4884</v>
      </c>
      <c r="G548" s="10"/>
      <c r="H548" s="10">
        <v>5</v>
      </c>
      <c r="I548" s="7"/>
    </row>
    <row r="549" spans="1:9" x14ac:dyDescent="0.3">
      <c r="A549" s="7" t="s">
        <v>728</v>
      </c>
      <c r="B549" s="7" t="s">
        <v>729</v>
      </c>
      <c r="C549" s="8">
        <v>42156</v>
      </c>
      <c r="D549" s="9"/>
      <c r="E549" s="9">
        <v>200000</v>
      </c>
      <c r="F549" s="10" t="s">
        <v>4885</v>
      </c>
      <c r="G549" s="10"/>
      <c r="H549" s="10">
        <v>1254</v>
      </c>
      <c r="I549" s="7"/>
    </row>
    <row r="550" spans="1:9" x14ac:dyDescent="0.3">
      <c r="A550" s="7" t="s">
        <v>730</v>
      </c>
      <c r="B550" s="7" t="s">
        <v>731</v>
      </c>
      <c r="C550" s="8">
        <v>43195</v>
      </c>
      <c r="D550" s="9">
        <v>5310</v>
      </c>
      <c r="E550" s="9"/>
      <c r="F550" s="10" t="s">
        <v>4885</v>
      </c>
      <c r="G550" s="10" t="str">
        <f>VLOOKUP(B:B,'[1]Billwise Report (10)'!$D:$H,5,0)</f>
        <v>Service</v>
      </c>
      <c r="H550" s="10">
        <v>215</v>
      </c>
      <c r="I550" s="7"/>
    </row>
    <row r="551" spans="1:9" ht="31.2" hidden="1" x14ac:dyDescent="0.3">
      <c r="A551" s="7" t="s">
        <v>732</v>
      </c>
      <c r="B551" s="7" t="s">
        <v>733</v>
      </c>
      <c r="C551" s="8">
        <v>41786</v>
      </c>
      <c r="D551" s="9">
        <v>20450</v>
      </c>
      <c r="E551" s="9"/>
      <c r="F551" s="10" t="s">
        <v>4888</v>
      </c>
      <c r="G551" s="10" t="str">
        <f>VLOOKUP(B:B,'[1]Billwise Report (10)'!$D:$H,5,0)</f>
        <v>service</v>
      </c>
      <c r="H551" s="10">
        <v>1624</v>
      </c>
      <c r="I551" s="7"/>
    </row>
    <row r="552" spans="1:9" hidden="1" x14ac:dyDescent="0.3">
      <c r="A552" s="7" t="s">
        <v>734</v>
      </c>
      <c r="B552" s="7" t="s">
        <v>735</v>
      </c>
      <c r="C552" s="8">
        <v>41729</v>
      </c>
      <c r="D552" s="9"/>
      <c r="E552" s="10">
        <v>1531</v>
      </c>
      <c r="F552" s="10" t="s">
        <v>4891</v>
      </c>
      <c r="G552" s="10"/>
      <c r="H552" s="10">
        <v>1681</v>
      </c>
      <c r="I552" s="7"/>
    </row>
    <row r="553" spans="1:9" hidden="1" x14ac:dyDescent="0.3">
      <c r="A553" s="7" t="s">
        <v>736</v>
      </c>
      <c r="B553" s="7" t="s">
        <v>737</v>
      </c>
      <c r="C553" s="8">
        <v>41659</v>
      </c>
      <c r="D553" s="9">
        <v>2278</v>
      </c>
      <c r="E553" s="9"/>
      <c r="F553" s="10" t="s">
        <v>4891</v>
      </c>
      <c r="G553" s="10" t="str">
        <f>VLOOKUP(B:B,'[1]Billwise Report (10)'!$D:$H,5,0)</f>
        <v>Sales</v>
      </c>
      <c r="H553" s="10">
        <v>1751</v>
      </c>
      <c r="I553" s="7"/>
    </row>
    <row r="554" spans="1:9" hidden="1" x14ac:dyDescent="0.3">
      <c r="A554" s="7" t="s">
        <v>736</v>
      </c>
      <c r="B554" s="7" t="s">
        <v>738</v>
      </c>
      <c r="C554" s="8">
        <v>43347</v>
      </c>
      <c r="D554" s="9">
        <v>8850</v>
      </c>
      <c r="E554" s="9"/>
      <c r="F554" s="10" t="s">
        <v>4891</v>
      </c>
      <c r="G554" s="10" t="str">
        <f>VLOOKUP(B:B,'[1]Billwise Report (10)'!$D:$H,5,0)</f>
        <v>Service</v>
      </c>
      <c r="H554" s="10">
        <v>63</v>
      </c>
      <c r="I554" s="7"/>
    </row>
    <row r="555" spans="1:9" ht="31.2" x14ac:dyDescent="0.3">
      <c r="A555" s="7" t="s">
        <v>739</v>
      </c>
      <c r="B555" s="7" t="s">
        <v>740</v>
      </c>
      <c r="C555" s="8">
        <v>42108</v>
      </c>
      <c r="D555" s="9"/>
      <c r="E555" s="9">
        <v>321</v>
      </c>
      <c r="F555" s="10" t="s">
        <v>4885</v>
      </c>
      <c r="G555" s="10"/>
      <c r="H555" s="10">
        <v>1302</v>
      </c>
      <c r="I555" s="7"/>
    </row>
    <row r="556" spans="1:9" hidden="1" x14ac:dyDescent="0.3">
      <c r="A556" s="7" t="s">
        <v>741</v>
      </c>
      <c r="B556" s="7" t="s">
        <v>742</v>
      </c>
      <c r="C556" s="8">
        <v>42865</v>
      </c>
      <c r="D556" s="9">
        <v>915.08</v>
      </c>
      <c r="E556" s="9"/>
      <c r="F556" s="10" t="s">
        <v>4888</v>
      </c>
      <c r="G556" s="10" t="str">
        <f>VLOOKUP(B:B,'[1]Billwise Report (10)'!$D:$H,5,0)</f>
        <v>Sales</v>
      </c>
      <c r="H556" s="10">
        <v>545</v>
      </c>
      <c r="I556" s="7"/>
    </row>
    <row r="557" spans="1:9" hidden="1" x14ac:dyDescent="0.3">
      <c r="A557" s="7" t="s">
        <v>741</v>
      </c>
      <c r="B557" s="7" t="s">
        <v>743</v>
      </c>
      <c r="C557" s="8">
        <v>42940</v>
      </c>
      <c r="D557" s="9"/>
      <c r="E557" s="10">
        <v>5363</v>
      </c>
      <c r="F557" s="10" t="s">
        <v>4888</v>
      </c>
      <c r="G557" s="10"/>
      <c r="H557" s="10">
        <v>470</v>
      </c>
      <c r="I557" s="7"/>
    </row>
    <row r="558" spans="1:9" hidden="1" x14ac:dyDescent="0.3">
      <c r="A558" s="7" t="s">
        <v>741</v>
      </c>
      <c r="B558" s="7" t="s">
        <v>744</v>
      </c>
      <c r="C558" s="8">
        <v>42941</v>
      </c>
      <c r="D558" s="9">
        <v>4448.0600000000004</v>
      </c>
      <c r="E558" s="9"/>
      <c r="F558" s="10" t="s">
        <v>4888</v>
      </c>
      <c r="G558" s="10" t="str">
        <f>VLOOKUP(B:B,'[1]Billwise Report (10)'!$D:$H,5,0)</f>
        <v>Sales</v>
      </c>
      <c r="H558" s="10">
        <v>469</v>
      </c>
      <c r="I558" s="7"/>
    </row>
    <row r="559" spans="1:9" hidden="1" x14ac:dyDescent="0.3">
      <c r="A559" s="7" t="s">
        <v>741</v>
      </c>
      <c r="B559" s="7" t="s">
        <v>745</v>
      </c>
      <c r="C559" s="8">
        <v>42997</v>
      </c>
      <c r="D559" s="9">
        <v>3540</v>
      </c>
      <c r="E559" s="9"/>
      <c r="F559" s="10" t="s">
        <v>4888</v>
      </c>
      <c r="G559" s="10" t="str">
        <f>VLOOKUP(B:B,'[1]Billwise Report (10)'!$D:$H,5,0)</f>
        <v>Service</v>
      </c>
      <c r="H559" s="10">
        <v>413</v>
      </c>
      <c r="I559" s="7"/>
    </row>
    <row r="560" spans="1:9" hidden="1" x14ac:dyDescent="0.3">
      <c r="A560" s="7" t="s">
        <v>741</v>
      </c>
      <c r="B560" s="7" t="s">
        <v>746</v>
      </c>
      <c r="C560" s="8">
        <v>43087</v>
      </c>
      <c r="D560" s="9">
        <v>3540</v>
      </c>
      <c r="E560" s="9"/>
      <c r="F560" s="10" t="s">
        <v>4888</v>
      </c>
      <c r="G560" s="10" t="str">
        <f>VLOOKUP(B:B,'[1]Billwise Report (10)'!$D:$H,5,0)</f>
        <v>Sales</v>
      </c>
      <c r="H560" s="10">
        <v>323</v>
      </c>
      <c r="I560" s="7"/>
    </row>
    <row r="561" spans="1:9" hidden="1" x14ac:dyDescent="0.3">
      <c r="A561" s="7" t="s">
        <v>747</v>
      </c>
      <c r="B561" s="7" t="s">
        <v>748</v>
      </c>
      <c r="C561" s="8">
        <v>43322</v>
      </c>
      <c r="D561" s="9">
        <v>12213</v>
      </c>
      <c r="E561" s="9"/>
      <c r="F561" s="10" t="s">
        <v>4891</v>
      </c>
      <c r="G561" s="10" t="str">
        <f>VLOOKUP(B:B,'[1]Billwise Report (10)'!$D:$H,5,0)</f>
        <v>Service</v>
      </c>
      <c r="H561" s="10">
        <v>88</v>
      </c>
      <c r="I561" s="7"/>
    </row>
    <row r="562" spans="1:9" hidden="1" x14ac:dyDescent="0.3">
      <c r="A562" s="7" t="s">
        <v>747</v>
      </c>
      <c r="B562" s="7" t="s">
        <v>749</v>
      </c>
      <c r="C562" s="8">
        <v>43355</v>
      </c>
      <c r="D562" s="9">
        <v>12213</v>
      </c>
      <c r="E562" s="9"/>
      <c r="F562" s="10" t="s">
        <v>4891</v>
      </c>
      <c r="G562" s="10" t="str">
        <f>VLOOKUP(B:B,'[1]Billwise Report (10)'!$D:$H,5,0)</f>
        <v>Service</v>
      </c>
      <c r="H562" s="10">
        <v>55</v>
      </c>
      <c r="I562" s="7"/>
    </row>
    <row r="563" spans="1:9" hidden="1" x14ac:dyDescent="0.3">
      <c r="A563" s="7" t="s">
        <v>750</v>
      </c>
      <c r="B563" s="7" t="s">
        <v>751</v>
      </c>
      <c r="C563" s="8">
        <v>41977</v>
      </c>
      <c r="D563" s="9"/>
      <c r="E563" s="10">
        <v>1135</v>
      </c>
      <c r="F563" s="10" t="s">
        <v>4891</v>
      </c>
      <c r="G563" s="10"/>
      <c r="H563" s="10">
        <v>1433</v>
      </c>
      <c r="I563" s="7"/>
    </row>
    <row r="564" spans="1:9" hidden="1" x14ac:dyDescent="0.3">
      <c r="A564" s="7" t="s">
        <v>750</v>
      </c>
      <c r="B564" s="7" t="s">
        <v>752</v>
      </c>
      <c r="C564" s="8">
        <v>43052</v>
      </c>
      <c r="D564" s="9"/>
      <c r="E564" s="10">
        <v>5877</v>
      </c>
      <c r="F564" s="10" t="s">
        <v>4891</v>
      </c>
      <c r="G564" s="10"/>
      <c r="H564" s="10">
        <v>358</v>
      </c>
      <c r="I564" s="7"/>
    </row>
    <row r="565" spans="1:9" hidden="1" x14ac:dyDescent="0.3">
      <c r="A565" s="7" t="s">
        <v>750</v>
      </c>
      <c r="B565" s="7" t="s">
        <v>753</v>
      </c>
      <c r="C565" s="8">
        <v>43108</v>
      </c>
      <c r="D565" s="9">
        <v>37528</v>
      </c>
      <c r="E565" s="9"/>
      <c r="F565" s="10" t="s">
        <v>4891</v>
      </c>
      <c r="G565" s="10" t="str">
        <f>VLOOKUP(B:B,'[1]Billwise Report (10)'!$D:$H,5,0)</f>
        <v>Debit Note</v>
      </c>
      <c r="H565" s="10">
        <v>302</v>
      </c>
      <c r="I565" s="7"/>
    </row>
    <row r="566" spans="1:9" hidden="1" x14ac:dyDescent="0.3">
      <c r="A566" s="7" t="s">
        <v>750</v>
      </c>
      <c r="B566" s="7" t="s">
        <v>754</v>
      </c>
      <c r="C566" s="8">
        <v>43144</v>
      </c>
      <c r="D566" s="9">
        <v>42633.4</v>
      </c>
      <c r="E566" s="9"/>
      <c r="F566" s="10" t="s">
        <v>4891</v>
      </c>
      <c r="G566" s="10" t="str">
        <f>VLOOKUP(B:B,'[1]Billwise Report (10)'!$D:$H,5,0)</f>
        <v>Service</v>
      </c>
      <c r="H566" s="10">
        <v>266</v>
      </c>
      <c r="I566" s="7"/>
    </row>
    <row r="567" spans="1:9" x14ac:dyDescent="0.3">
      <c r="A567" s="7" t="s">
        <v>755</v>
      </c>
      <c r="B567" s="7" t="s">
        <v>756</v>
      </c>
      <c r="C567" s="8">
        <v>41729</v>
      </c>
      <c r="D567" s="9">
        <v>5618</v>
      </c>
      <c r="E567" s="9"/>
      <c r="F567" s="10" t="s">
        <v>4885</v>
      </c>
      <c r="G567" s="10" t="str">
        <f>VLOOKUP(B:B,'[1]Billwise Report (10)'!$D:$H,5,0)</f>
        <v>Sales</v>
      </c>
      <c r="H567" s="10">
        <v>1681</v>
      </c>
      <c r="I567" s="7"/>
    </row>
    <row r="568" spans="1:9" x14ac:dyDescent="0.3">
      <c r="A568" s="7" t="s">
        <v>757</v>
      </c>
      <c r="B568" s="7" t="s">
        <v>758</v>
      </c>
      <c r="C568" s="8">
        <v>42822</v>
      </c>
      <c r="D568" s="9"/>
      <c r="E568" s="10">
        <v>27567</v>
      </c>
      <c r="F568" s="10" t="s">
        <v>4886</v>
      </c>
      <c r="G568" s="10"/>
      <c r="H568" s="10">
        <v>588</v>
      </c>
      <c r="I568" s="7"/>
    </row>
    <row r="569" spans="1:9" x14ac:dyDescent="0.3">
      <c r="A569" s="7" t="s">
        <v>757</v>
      </c>
      <c r="B569" s="7" t="s">
        <v>759</v>
      </c>
      <c r="C569" s="8">
        <v>43084</v>
      </c>
      <c r="D569" s="9">
        <v>9440</v>
      </c>
      <c r="E569" s="9"/>
      <c r="F569" s="10" t="s">
        <v>4886</v>
      </c>
      <c r="G569" s="10" t="str">
        <f>VLOOKUP(B:B,'[1]Billwise Report (10)'!$D:$H,5,0)</f>
        <v>Sales</v>
      </c>
      <c r="H569" s="10">
        <v>326</v>
      </c>
      <c r="I569" s="7"/>
    </row>
    <row r="570" spans="1:9" ht="31.2" x14ac:dyDescent="0.3">
      <c r="A570" s="7" t="s">
        <v>505</v>
      </c>
      <c r="B570" s="7" t="s">
        <v>508</v>
      </c>
      <c r="C570" s="8">
        <v>43062</v>
      </c>
      <c r="D570" s="9">
        <v>1575</v>
      </c>
      <c r="E570" s="9"/>
      <c r="F570" s="10" t="s">
        <v>4886</v>
      </c>
      <c r="G570" s="10" t="str">
        <f>VLOOKUP(B:B,'[1]Billwise Report (10)'!$D:$H,5,0)</f>
        <v>Service</v>
      </c>
      <c r="H570" s="10">
        <v>348</v>
      </c>
      <c r="I570" s="7"/>
    </row>
    <row r="571" spans="1:9" hidden="1" x14ac:dyDescent="0.3">
      <c r="A571" s="7" t="s">
        <v>761</v>
      </c>
      <c r="B571" s="7" t="s">
        <v>764</v>
      </c>
      <c r="C571" s="8">
        <v>43301</v>
      </c>
      <c r="D571" s="9">
        <v>7080</v>
      </c>
      <c r="E571" s="9"/>
      <c r="F571" s="10" t="s">
        <v>4888</v>
      </c>
      <c r="G571" s="10" t="str">
        <f>VLOOKUP(B:B,'[1]Billwise Report (10)'!$D:$H,5,0)</f>
        <v>Service</v>
      </c>
      <c r="H571" s="10">
        <v>109</v>
      </c>
      <c r="I571" s="7"/>
    </row>
    <row r="572" spans="1:9" hidden="1" x14ac:dyDescent="0.3">
      <c r="A572" s="7" t="s">
        <v>761</v>
      </c>
      <c r="B572" s="7" t="s">
        <v>762</v>
      </c>
      <c r="C572" s="8">
        <v>43302</v>
      </c>
      <c r="D572" s="9"/>
      <c r="E572" s="10">
        <v>3077</v>
      </c>
      <c r="F572" s="10" t="s">
        <v>4888</v>
      </c>
      <c r="G572" s="10"/>
      <c r="H572" s="10">
        <v>108</v>
      </c>
      <c r="I572" s="7" t="s">
        <v>763</v>
      </c>
    </row>
    <row r="573" spans="1:9" hidden="1" x14ac:dyDescent="0.3">
      <c r="A573" s="7" t="s">
        <v>761</v>
      </c>
      <c r="B573" s="7" t="s">
        <v>765</v>
      </c>
      <c r="C573" s="8">
        <v>43372</v>
      </c>
      <c r="D573" s="9">
        <v>3540</v>
      </c>
      <c r="E573" s="9"/>
      <c r="F573" s="10" t="s">
        <v>4888</v>
      </c>
      <c r="G573" s="10" t="str">
        <f>VLOOKUP(B:B,'[1]Billwise Report (10)'!$D:$H,5,0)</f>
        <v>Service</v>
      </c>
      <c r="H573" s="10">
        <v>38</v>
      </c>
      <c r="I573" s="7"/>
    </row>
    <row r="574" spans="1:9" x14ac:dyDescent="0.3">
      <c r="A574" s="7" t="s">
        <v>766</v>
      </c>
      <c r="B574" s="7" t="s">
        <v>767</v>
      </c>
      <c r="C574" s="8">
        <v>43321</v>
      </c>
      <c r="D574" s="9">
        <v>3540</v>
      </c>
      <c r="E574" s="9"/>
      <c r="F574" s="10" t="s">
        <v>4885</v>
      </c>
      <c r="G574" s="10" t="str">
        <f>VLOOKUP(B:B,'[1]Billwise Report (10)'!$D:$H,5,0)</f>
        <v>Service</v>
      </c>
      <c r="H574" s="10">
        <v>89</v>
      </c>
      <c r="I574" s="7"/>
    </row>
    <row r="575" spans="1:9" hidden="1" x14ac:dyDescent="0.3">
      <c r="A575" s="7" t="s">
        <v>768</v>
      </c>
      <c r="B575" s="7" t="s">
        <v>769</v>
      </c>
      <c r="C575" s="8">
        <v>42353</v>
      </c>
      <c r="D575" s="9"/>
      <c r="E575" s="9">
        <v>847</v>
      </c>
      <c r="F575" s="10" t="s">
        <v>4884</v>
      </c>
      <c r="G575" s="10"/>
      <c r="H575" s="10">
        <v>1057</v>
      </c>
      <c r="I575" s="7"/>
    </row>
    <row r="576" spans="1:9" hidden="1" x14ac:dyDescent="0.3">
      <c r="A576" s="7" t="s">
        <v>770</v>
      </c>
      <c r="B576" s="7" t="s">
        <v>771</v>
      </c>
      <c r="C576" s="8">
        <v>43336</v>
      </c>
      <c r="D576" s="9">
        <v>48684.44</v>
      </c>
      <c r="E576" s="9"/>
      <c r="F576" s="10" t="s">
        <v>4884</v>
      </c>
      <c r="G576" s="10" t="str">
        <f>VLOOKUP(B:B,'[1]Billwise Report (10)'!$D:$H,5,0)</f>
        <v>Service</v>
      </c>
      <c r="H576" s="10">
        <v>74</v>
      </c>
      <c r="I576" s="7"/>
    </row>
    <row r="577" spans="1:9" hidden="1" x14ac:dyDescent="0.3">
      <c r="A577" s="7" t="s">
        <v>770</v>
      </c>
      <c r="B577" s="7" t="s">
        <v>772</v>
      </c>
      <c r="C577" s="8">
        <v>43368</v>
      </c>
      <c r="D577" s="9">
        <v>140244.18</v>
      </c>
      <c r="E577" s="9"/>
      <c r="F577" s="10" t="s">
        <v>4884</v>
      </c>
      <c r="G577" s="10" t="str">
        <f>VLOOKUP(B:B,'[1]Billwise Report (10)'!$D:$H,5,0)</f>
        <v>Service</v>
      </c>
      <c r="H577" s="10">
        <v>42</v>
      </c>
      <c r="I577" s="7"/>
    </row>
    <row r="578" spans="1:9" hidden="1" x14ac:dyDescent="0.3">
      <c r="A578" s="7" t="s">
        <v>773</v>
      </c>
      <c r="B578" s="7" t="s">
        <v>774</v>
      </c>
      <c r="C578" s="8">
        <v>42460</v>
      </c>
      <c r="D578" s="9"/>
      <c r="E578" s="10">
        <v>2463</v>
      </c>
      <c r="F578" s="10" t="s">
        <v>4884</v>
      </c>
      <c r="G578" s="10"/>
      <c r="H578" s="10">
        <v>950</v>
      </c>
      <c r="I578" s="7"/>
    </row>
    <row r="579" spans="1:9" hidden="1" x14ac:dyDescent="0.3">
      <c r="A579" s="7" t="s">
        <v>773</v>
      </c>
      <c r="B579" s="7" t="s">
        <v>775</v>
      </c>
      <c r="C579" s="8">
        <v>42677</v>
      </c>
      <c r="D579" s="9"/>
      <c r="E579" s="10">
        <v>13014.02</v>
      </c>
      <c r="F579" s="10" t="s">
        <v>4884</v>
      </c>
      <c r="G579" s="10"/>
      <c r="H579" s="10">
        <v>733</v>
      </c>
      <c r="I579" s="7"/>
    </row>
    <row r="580" spans="1:9" ht="31.2" hidden="1" x14ac:dyDescent="0.3">
      <c r="A580" s="7" t="s">
        <v>776</v>
      </c>
      <c r="B580" s="7" t="s">
        <v>777</v>
      </c>
      <c r="C580" s="8">
        <v>43140</v>
      </c>
      <c r="D580" s="9">
        <v>2154</v>
      </c>
      <c r="E580" s="9"/>
      <c r="F580" s="10" t="s">
        <v>4888</v>
      </c>
      <c r="G580" s="10" t="str">
        <f>VLOOKUP(B:B,'[1]Billwise Report (10)'!$D:$H,5,0)</f>
        <v>Service</v>
      </c>
      <c r="H580" s="10">
        <v>270</v>
      </c>
      <c r="I580" s="7"/>
    </row>
    <row r="581" spans="1:9" ht="31.2" hidden="1" x14ac:dyDescent="0.3">
      <c r="A581" s="7" t="s">
        <v>776</v>
      </c>
      <c r="B581" s="7" t="s">
        <v>778</v>
      </c>
      <c r="C581" s="8">
        <v>43144</v>
      </c>
      <c r="D581" s="9">
        <v>18408</v>
      </c>
      <c r="E581" s="9"/>
      <c r="F581" s="10" t="s">
        <v>4888</v>
      </c>
      <c r="G581" s="10" t="str">
        <f>VLOOKUP(B:B,'[1]Billwise Report (10)'!$D:$H,5,0)</f>
        <v>Service</v>
      </c>
      <c r="H581" s="10">
        <v>266</v>
      </c>
      <c r="I581" s="7"/>
    </row>
    <row r="582" spans="1:9" ht="31.2" hidden="1" x14ac:dyDescent="0.3">
      <c r="A582" s="7" t="s">
        <v>776</v>
      </c>
      <c r="B582" s="7" t="s">
        <v>779</v>
      </c>
      <c r="C582" s="8">
        <v>43210</v>
      </c>
      <c r="D582" s="9">
        <v>3540</v>
      </c>
      <c r="E582" s="9"/>
      <c r="F582" s="10" t="s">
        <v>4888</v>
      </c>
      <c r="G582" s="10" t="str">
        <f>VLOOKUP(B:B,'[1]Billwise Report (10)'!$D:$H,5,0)</f>
        <v>Service</v>
      </c>
      <c r="H582" s="10">
        <v>200</v>
      </c>
      <c r="I582" s="7"/>
    </row>
    <row r="583" spans="1:9" ht="31.2" hidden="1" x14ac:dyDescent="0.3">
      <c r="A583" s="7" t="s">
        <v>776</v>
      </c>
      <c r="B583" s="7" t="s">
        <v>780</v>
      </c>
      <c r="C583" s="8">
        <v>43322</v>
      </c>
      <c r="D583" s="9">
        <v>22656</v>
      </c>
      <c r="E583" s="9"/>
      <c r="F583" s="10" t="s">
        <v>4888</v>
      </c>
      <c r="G583" s="10" t="str">
        <f>VLOOKUP(B:B,'[1]Billwise Report (10)'!$D:$H,5,0)</f>
        <v>Service</v>
      </c>
      <c r="H583" s="10">
        <v>88</v>
      </c>
      <c r="I583" s="7"/>
    </row>
    <row r="584" spans="1:9" ht="31.2" hidden="1" x14ac:dyDescent="0.3">
      <c r="A584" s="7" t="s">
        <v>776</v>
      </c>
      <c r="B584" s="7" t="s">
        <v>781</v>
      </c>
      <c r="C584" s="8">
        <v>43336</v>
      </c>
      <c r="D584" s="9">
        <v>3540</v>
      </c>
      <c r="E584" s="9"/>
      <c r="F584" s="10" t="s">
        <v>4888</v>
      </c>
      <c r="G584" s="10" t="str">
        <f>VLOOKUP(B:B,'[1]Billwise Report (10)'!$D:$H,5,0)</f>
        <v>Service</v>
      </c>
      <c r="H584" s="10">
        <v>74</v>
      </c>
      <c r="I584" s="7"/>
    </row>
    <row r="585" spans="1:9" ht="31.2" hidden="1" x14ac:dyDescent="0.3">
      <c r="A585" s="7" t="s">
        <v>776</v>
      </c>
      <c r="B585" s="7" t="s">
        <v>782</v>
      </c>
      <c r="C585" s="8">
        <v>43343</v>
      </c>
      <c r="D585" s="9">
        <v>15171.26</v>
      </c>
      <c r="E585" s="9"/>
      <c r="F585" s="10" t="s">
        <v>4888</v>
      </c>
      <c r="G585" s="10" t="str">
        <f>VLOOKUP(B:B,'[1]Billwise Report (10)'!$D:$H,5,0)</f>
        <v>Sales</v>
      </c>
      <c r="H585" s="10">
        <v>67</v>
      </c>
      <c r="I585" s="7"/>
    </row>
    <row r="586" spans="1:9" x14ac:dyDescent="0.3">
      <c r="A586" s="7" t="s">
        <v>783</v>
      </c>
      <c r="B586" s="7" t="s">
        <v>784</v>
      </c>
      <c r="C586" s="8">
        <v>42409</v>
      </c>
      <c r="D586" s="9"/>
      <c r="E586" s="10">
        <v>9973</v>
      </c>
      <c r="F586" s="10" t="s">
        <v>4887</v>
      </c>
      <c r="G586" s="10"/>
      <c r="H586" s="10">
        <v>1001</v>
      </c>
      <c r="I586" s="7"/>
    </row>
    <row r="587" spans="1:9" x14ac:dyDescent="0.3">
      <c r="A587" s="7" t="s">
        <v>783</v>
      </c>
      <c r="B587" s="7" t="s">
        <v>785</v>
      </c>
      <c r="C587" s="8">
        <v>43047</v>
      </c>
      <c r="D587" s="9">
        <v>18850</v>
      </c>
      <c r="E587" s="9"/>
      <c r="F587" s="10" t="s">
        <v>4887</v>
      </c>
      <c r="G587" s="10" t="str">
        <f>VLOOKUP(B:B,'[1]Billwise Report (10)'!$D:$H,5,0)</f>
        <v>Sales</v>
      </c>
      <c r="H587" s="10">
        <v>363</v>
      </c>
      <c r="I587" s="7"/>
    </row>
    <row r="588" spans="1:9" x14ac:dyDescent="0.3">
      <c r="A588" s="7" t="s">
        <v>783</v>
      </c>
      <c r="B588" s="7" t="s">
        <v>786</v>
      </c>
      <c r="C588" s="8">
        <v>43139</v>
      </c>
      <c r="D588" s="9">
        <v>12744</v>
      </c>
      <c r="E588" s="9"/>
      <c r="F588" s="10" t="s">
        <v>4887</v>
      </c>
      <c r="G588" s="10" t="str">
        <f>VLOOKUP(B:B,'[1]Billwise Report (10)'!$D:$H,5,0)</f>
        <v>Service</v>
      </c>
      <c r="H588" s="10">
        <v>271</v>
      </c>
      <c r="I588" s="7"/>
    </row>
    <row r="589" spans="1:9" x14ac:dyDescent="0.3">
      <c r="A589" s="7" t="s">
        <v>783</v>
      </c>
      <c r="B589" s="7" t="s">
        <v>787</v>
      </c>
      <c r="C589" s="8">
        <v>43143</v>
      </c>
      <c r="D589" s="9">
        <v>33984</v>
      </c>
      <c r="E589" s="9"/>
      <c r="F589" s="10" t="s">
        <v>4887</v>
      </c>
      <c r="G589" s="10" t="str">
        <f>VLOOKUP(B:B,'[1]Billwise Report (10)'!$D:$H,5,0)</f>
        <v>Service</v>
      </c>
      <c r="H589" s="10">
        <v>267</v>
      </c>
      <c r="I589" s="7"/>
    </row>
    <row r="590" spans="1:9" x14ac:dyDescent="0.3">
      <c r="A590" s="7" t="s">
        <v>783</v>
      </c>
      <c r="B590" s="7" t="s">
        <v>788</v>
      </c>
      <c r="C590" s="8">
        <v>43143</v>
      </c>
      <c r="D590" s="9">
        <v>5310</v>
      </c>
      <c r="E590" s="9"/>
      <c r="F590" s="10" t="s">
        <v>4887</v>
      </c>
      <c r="G590" s="10" t="str">
        <f>VLOOKUP(B:B,'[1]Billwise Report (10)'!$D:$H,5,0)</f>
        <v>Service</v>
      </c>
      <c r="H590" s="10">
        <v>267</v>
      </c>
      <c r="I590" s="7"/>
    </row>
    <row r="591" spans="1:9" x14ac:dyDescent="0.3">
      <c r="A591" s="7" t="s">
        <v>783</v>
      </c>
      <c r="B591" s="7" t="s">
        <v>789</v>
      </c>
      <c r="C591" s="8">
        <v>43167</v>
      </c>
      <c r="D591" s="9">
        <v>3540</v>
      </c>
      <c r="E591" s="9"/>
      <c r="F591" s="10" t="s">
        <v>4887</v>
      </c>
      <c r="G591" s="10" t="str">
        <f>VLOOKUP(B:B,'[1]Billwise Report (10)'!$D:$H,5,0)</f>
        <v>Service</v>
      </c>
      <c r="H591" s="10">
        <v>243</v>
      </c>
      <c r="I591" s="7"/>
    </row>
    <row r="592" spans="1:9" x14ac:dyDescent="0.3">
      <c r="A592" s="7" t="s">
        <v>783</v>
      </c>
      <c r="B592" s="7" t="s">
        <v>790</v>
      </c>
      <c r="C592" s="8">
        <v>43200</v>
      </c>
      <c r="D592" s="9">
        <v>3540</v>
      </c>
      <c r="E592" s="9"/>
      <c r="F592" s="10" t="s">
        <v>4887</v>
      </c>
      <c r="G592" s="10" t="str">
        <f>VLOOKUP(B:B,'[1]Billwise Report (10)'!$D:$H,5,0)</f>
        <v>Service</v>
      </c>
      <c r="H592" s="10">
        <v>210</v>
      </c>
      <c r="I592" s="7"/>
    </row>
    <row r="593" spans="1:9" x14ac:dyDescent="0.3">
      <c r="A593" s="7" t="s">
        <v>783</v>
      </c>
      <c r="B593" s="7" t="s">
        <v>791</v>
      </c>
      <c r="C593" s="8">
        <v>43273</v>
      </c>
      <c r="D593" s="9"/>
      <c r="E593" s="10">
        <v>25000</v>
      </c>
      <c r="F593" s="10" t="s">
        <v>4887</v>
      </c>
      <c r="G593" s="10"/>
      <c r="H593" s="10">
        <v>137</v>
      </c>
      <c r="I593" s="7"/>
    </row>
    <row r="594" spans="1:9" x14ac:dyDescent="0.3">
      <c r="A594" s="7" t="s">
        <v>783</v>
      </c>
      <c r="B594" s="7" t="s">
        <v>792</v>
      </c>
      <c r="C594" s="8">
        <v>43307</v>
      </c>
      <c r="D594" s="9">
        <v>3540</v>
      </c>
      <c r="E594" s="9"/>
      <c r="F594" s="10" t="s">
        <v>4887</v>
      </c>
      <c r="G594" s="10" t="str">
        <f>VLOOKUP(B:B,'[1]Billwise Report (10)'!$D:$H,5,0)</f>
        <v>Service</v>
      </c>
      <c r="H594" s="10">
        <v>103</v>
      </c>
      <c r="I594" s="7"/>
    </row>
    <row r="595" spans="1:9" hidden="1" x14ac:dyDescent="0.3">
      <c r="A595" s="7" t="s">
        <v>793</v>
      </c>
      <c r="B595" s="7" t="s">
        <v>794</v>
      </c>
      <c r="C595" s="8">
        <v>43362</v>
      </c>
      <c r="D595" s="9"/>
      <c r="E595" s="9">
        <v>100</v>
      </c>
      <c r="F595" s="10" t="s">
        <v>4888</v>
      </c>
      <c r="G595" s="10"/>
      <c r="H595" s="10">
        <v>48</v>
      </c>
      <c r="I595" s="7"/>
    </row>
    <row r="596" spans="1:9" hidden="1" x14ac:dyDescent="0.3">
      <c r="A596" s="7" t="s">
        <v>793</v>
      </c>
      <c r="B596" s="7" t="s">
        <v>796</v>
      </c>
      <c r="C596" s="8">
        <v>43364</v>
      </c>
      <c r="D596" s="9">
        <v>7080</v>
      </c>
      <c r="E596" s="9"/>
      <c r="F596" s="10" t="s">
        <v>4888</v>
      </c>
      <c r="G596" s="10" t="str">
        <f>VLOOKUP(B:B,'[1]Billwise Report (10)'!$D:$H,5,0)</f>
        <v>Service</v>
      </c>
      <c r="H596" s="10">
        <v>46</v>
      </c>
      <c r="I596" s="7"/>
    </row>
    <row r="597" spans="1:9" hidden="1" x14ac:dyDescent="0.3">
      <c r="A597" s="7" t="s">
        <v>793</v>
      </c>
      <c r="B597" s="7" t="s">
        <v>795</v>
      </c>
      <c r="C597" s="8">
        <v>43388</v>
      </c>
      <c r="D597" s="9">
        <v>4069.74</v>
      </c>
      <c r="E597" s="9"/>
      <c r="F597" s="10" t="s">
        <v>4888</v>
      </c>
      <c r="G597" s="10" t="s">
        <v>4895</v>
      </c>
      <c r="H597" s="10">
        <v>22</v>
      </c>
      <c r="I597" s="7"/>
    </row>
    <row r="598" spans="1:9" hidden="1" x14ac:dyDescent="0.3">
      <c r="A598" s="7" t="s">
        <v>797</v>
      </c>
      <c r="B598" s="7">
        <v>1038</v>
      </c>
      <c r="C598" s="8">
        <v>41729</v>
      </c>
      <c r="D598" s="9"/>
      <c r="E598" s="10">
        <v>4425.6099999999997</v>
      </c>
      <c r="F598" s="10"/>
      <c r="G598" s="10"/>
      <c r="H598" s="10">
        <v>1681</v>
      </c>
      <c r="I598" s="7"/>
    </row>
    <row r="599" spans="1:9" hidden="1" x14ac:dyDescent="0.3">
      <c r="A599" s="7" t="s">
        <v>798</v>
      </c>
      <c r="B599" s="7" t="s">
        <v>799</v>
      </c>
      <c r="C599" s="8">
        <v>42303</v>
      </c>
      <c r="D599" s="9">
        <v>3750</v>
      </c>
      <c r="E599" s="9"/>
      <c r="F599" s="10" t="s">
        <v>4884</v>
      </c>
      <c r="G599" s="10" t="str">
        <f>VLOOKUP(B:B,'[1]Billwise Report (10)'!$D:$H,5,0)</f>
        <v>Service</v>
      </c>
      <c r="H599" s="10">
        <v>1107</v>
      </c>
      <c r="I599" s="7"/>
    </row>
    <row r="600" spans="1:9" ht="31.2" hidden="1" x14ac:dyDescent="0.3">
      <c r="A600" s="7" t="s">
        <v>800</v>
      </c>
      <c r="B600" s="7" t="s">
        <v>801</v>
      </c>
      <c r="C600" s="8">
        <v>42216</v>
      </c>
      <c r="D600" s="9"/>
      <c r="E600" s="10">
        <v>1785</v>
      </c>
      <c r="F600" s="10" t="s">
        <v>4884</v>
      </c>
      <c r="G600" s="10"/>
      <c r="H600" s="10">
        <v>1194</v>
      </c>
      <c r="I600" s="7"/>
    </row>
    <row r="601" spans="1:9" hidden="1" x14ac:dyDescent="0.3">
      <c r="A601" s="7" t="s">
        <v>800</v>
      </c>
      <c r="B601" s="7" t="s">
        <v>802</v>
      </c>
      <c r="C601" s="8">
        <v>42711</v>
      </c>
      <c r="D601" s="9"/>
      <c r="E601" s="10">
        <v>1124</v>
      </c>
      <c r="F601" s="10" t="s">
        <v>4884</v>
      </c>
      <c r="G601" s="10"/>
      <c r="H601" s="10">
        <v>699</v>
      </c>
      <c r="I601" s="7"/>
    </row>
    <row r="602" spans="1:9" hidden="1" x14ac:dyDescent="0.3">
      <c r="A602" s="7" t="s">
        <v>800</v>
      </c>
      <c r="B602" s="7" t="s">
        <v>803</v>
      </c>
      <c r="C602" s="8">
        <v>43049</v>
      </c>
      <c r="D602" s="9"/>
      <c r="E602" s="10">
        <v>2280</v>
      </c>
      <c r="F602" s="10" t="s">
        <v>4884</v>
      </c>
      <c r="G602" s="10"/>
      <c r="H602" s="10">
        <v>361</v>
      </c>
      <c r="I602" s="7"/>
    </row>
    <row r="603" spans="1:9" hidden="1" x14ac:dyDescent="0.3">
      <c r="A603" s="7" t="s">
        <v>800</v>
      </c>
      <c r="B603" s="7" t="s">
        <v>804</v>
      </c>
      <c r="C603" s="8">
        <v>43284</v>
      </c>
      <c r="D603" s="9">
        <v>8850</v>
      </c>
      <c r="E603" s="9"/>
      <c r="F603" s="10" t="s">
        <v>4884</v>
      </c>
      <c r="G603" s="10" t="str">
        <f>VLOOKUP(B:B,'[1]Billwise Report (10)'!$D:$H,5,0)</f>
        <v>Service</v>
      </c>
      <c r="H603" s="10">
        <v>126</v>
      </c>
      <c r="I603" s="7"/>
    </row>
    <row r="604" spans="1:9" hidden="1" x14ac:dyDescent="0.3">
      <c r="A604" s="7" t="s">
        <v>800</v>
      </c>
      <c r="B604" s="7" t="s">
        <v>805</v>
      </c>
      <c r="C604" s="8">
        <v>43314</v>
      </c>
      <c r="D604" s="9"/>
      <c r="E604" s="9">
        <v>493659</v>
      </c>
      <c r="F604" s="10" t="s">
        <v>4884</v>
      </c>
      <c r="G604" s="10"/>
      <c r="H604" s="10">
        <v>96</v>
      </c>
      <c r="I604" s="7" t="s">
        <v>806</v>
      </c>
    </row>
    <row r="605" spans="1:9" hidden="1" x14ac:dyDescent="0.3">
      <c r="A605" s="7" t="s">
        <v>800</v>
      </c>
      <c r="B605" s="7" t="s">
        <v>807</v>
      </c>
      <c r="C605" s="8">
        <v>43337</v>
      </c>
      <c r="D605" s="9">
        <v>7080</v>
      </c>
      <c r="E605" s="9"/>
      <c r="F605" s="10" t="s">
        <v>4884</v>
      </c>
      <c r="G605" s="10" t="str">
        <f>VLOOKUP(B:B,'[1]Billwise Report (10)'!$D:$H,5,0)</f>
        <v>Service</v>
      </c>
      <c r="H605" s="10">
        <v>73</v>
      </c>
      <c r="I605" s="7"/>
    </row>
    <row r="606" spans="1:9" hidden="1" x14ac:dyDescent="0.3">
      <c r="A606" s="7" t="s">
        <v>800</v>
      </c>
      <c r="B606" s="7" t="s">
        <v>808</v>
      </c>
      <c r="C606" s="8">
        <v>43337</v>
      </c>
      <c r="D606" s="9">
        <v>5310</v>
      </c>
      <c r="E606" s="9"/>
      <c r="F606" s="10" t="s">
        <v>4884</v>
      </c>
      <c r="G606" s="10" t="str">
        <f>VLOOKUP(B:B,'[1]Billwise Report (10)'!$D:$H,5,0)</f>
        <v>Service</v>
      </c>
      <c r="H606" s="10">
        <v>73</v>
      </c>
      <c r="I606" s="7"/>
    </row>
    <row r="607" spans="1:9" hidden="1" x14ac:dyDescent="0.3">
      <c r="A607" s="7" t="s">
        <v>800</v>
      </c>
      <c r="B607" s="7" t="s">
        <v>809</v>
      </c>
      <c r="C607" s="8">
        <v>43368</v>
      </c>
      <c r="D607" s="9"/>
      <c r="E607" s="10">
        <v>28815</v>
      </c>
      <c r="F607" s="10" t="s">
        <v>4884</v>
      </c>
      <c r="G607" s="10"/>
      <c r="H607" s="10">
        <v>42</v>
      </c>
      <c r="I607" s="7" t="s">
        <v>810</v>
      </c>
    </row>
    <row r="608" spans="1:9" hidden="1" x14ac:dyDescent="0.3">
      <c r="A608" s="7" t="s">
        <v>811</v>
      </c>
      <c r="B608" s="7" t="s">
        <v>812</v>
      </c>
      <c r="C608" s="8">
        <v>41978</v>
      </c>
      <c r="D608" s="9"/>
      <c r="E608" s="10">
        <v>62155</v>
      </c>
      <c r="F608" s="10" t="s">
        <v>4888</v>
      </c>
      <c r="G608" s="10"/>
      <c r="H608" s="10">
        <v>1432</v>
      </c>
      <c r="I608" s="7"/>
    </row>
    <row r="609" spans="1:9" hidden="1" x14ac:dyDescent="0.3">
      <c r="A609" s="7" t="s">
        <v>811</v>
      </c>
      <c r="B609" s="7" t="s">
        <v>813</v>
      </c>
      <c r="C609" s="8">
        <v>42205</v>
      </c>
      <c r="D609" s="9"/>
      <c r="E609" s="10">
        <v>7082</v>
      </c>
      <c r="F609" s="10" t="s">
        <v>4888</v>
      </c>
      <c r="G609" s="10"/>
      <c r="H609" s="10">
        <v>1205</v>
      </c>
      <c r="I609" s="7"/>
    </row>
    <row r="610" spans="1:9" hidden="1" x14ac:dyDescent="0.3">
      <c r="A610" s="7" t="s">
        <v>811</v>
      </c>
      <c r="B610" s="7" t="s">
        <v>814</v>
      </c>
      <c r="C610" s="8">
        <v>42285</v>
      </c>
      <c r="D610" s="9"/>
      <c r="E610" s="10">
        <v>2571</v>
      </c>
      <c r="F610" s="10" t="s">
        <v>4888</v>
      </c>
      <c r="G610" s="10"/>
      <c r="H610" s="10">
        <v>1125</v>
      </c>
      <c r="I610" s="7"/>
    </row>
    <row r="611" spans="1:9" ht="31.2" hidden="1" x14ac:dyDescent="0.3">
      <c r="A611" s="7" t="s">
        <v>811</v>
      </c>
      <c r="B611" s="7" t="s">
        <v>815</v>
      </c>
      <c r="C611" s="8">
        <v>42556</v>
      </c>
      <c r="D611" s="9"/>
      <c r="E611" s="10">
        <v>5355</v>
      </c>
      <c r="F611" s="10" t="s">
        <v>4888</v>
      </c>
      <c r="G611" s="10"/>
      <c r="H611" s="10">
        <v>854</v>
      </c>
      <c r="I611" s="7"/>
    </row>
    <row r="612" spans="1:9" hidden="1" x14ac:dyDescent="0.3">
      <c r="A612" s="7" t="s">
        <v>811</v>
      </c>
      <c r="B612" s="7" t="s">
        <v>816</v>
      </c>
      <c r="C612" s="8">
        <v>42766</v>
      </c>
      <c r="D612" s="9"/>
      <c r="E612" s="10">
        <v>2290</v>
      </c>
      <c r="F612" s="10" t="s">
        <v>4888</v>
      </c>
      <c r="G612" s="10"/>
      <c r="H612" s="10">
        <v>644</v>
      </c>
      <c r="I612" s="7"/>
    </row>
    <row r="613" spans="1:9" hidden="1" x14ac:dyDescent="0.3">
      <c r="A613" s="7" t="s">
        <v>811</v>
      </c>
      <c r="B613" s="7" t="s">
        <v>817</v>
      </c>
      <c r="C613" s="8">
        <v>42811</v>
      </c>
      <c r="D613" s="9"/>
      <c r="E613" s="10">
        <v>1735</v>
      </c>
      <c r="F613" s="10" t="s">
        <v>4888</v>
      </c>
      <c r="G613" s="10"/>
      <c r="H613" s="10">
        <v>599</v>
      </c>
      <c r="I613" s="7"/>
    </row>
    <row r="614" spans="1:9" hidden="1" x14ac:dyDescent="0.3">
      <c r="A614" s="7" t="s">
        <v>811</v>
      </c>
      <c r="B614" s="7" t="s">
        <v>818</v>
      </c>
      <c r="C614" s="8">
        <v>42867</v>
      </c>
      <c r="D614" s="9"/>
      <c r="E614" s="10">
        <v>7497</v>
      </c>
      <c r="F614" s="10" t="s">
        <v>4888</v>
      </c>
      <c r="G614" s="10"/>
      <c r="H614" s="10">
        <v>543</v>
      </c>
      <c r="I614" s="7"/>
    </row>
    <row r="615" spans="1:9" hidden="1" x14ac:dyDescent="0.3">
      <c r="A615" s="7" t="s">
        <v>811</v>
      </c>
      <c r="B615" s="7" t="s">
        <v>819</v>
      </c>
      <c r="C615" s="8">
        <v>43017</v>
      </c>
      <c r="D615" s="9"/>
      <c r="E615" s="10">
        <v>10291</v>
      </c>
      <c r="F615" s="10" t="s">
        <v>4888</v>
      </c>
      <c r="G615" s="10"/>
      <c r="H615" s="10">
        <v>393</v>
      </c>
      <c r="I615" s="7"/>
    </row>
    <row r="616" spans="1:9" x14ac:dyDescent="0.3">
      <c r="A616" s="7" t="s">
        <v>820</v>
      </c>
      <c r="B616" s="7" t="s">
        <v>821</v>
      </c>
      <c r="C616" s="8">
        <v>43019</v>
      </c>
      <c r="D616" s="9"/>
      <c r="E616" s="10">
        <v>1239</v>
      </c>
      <c r="F616" s="10" t="s">
        <v>4885</v>
      </c>
      <c r="G616" s="10"/>
      <c r="H616" s="10">
        <v>391</v>
      </c>
      <c r="I616" s="7"/>
    </row>
    <row r="617" spans="1:9" hidden="1" x14ac:dyDescent="0.3">
      <c r="A617" s="7" t="s">
        <v>822</v>
      </c>
      <c r="B617" s="7" t="s">
        <v>823</v>
      </c>
      <c r="C617" s="8">
        <v>43158</v>
      </c>
      <c r="D617" s="9"/>
      <c r="E617" s="10">
        <v>83020.740000000005</v>
      </c>
      <c r="F617" s="10" t="s">
        <v>4884</v>
      </c>
      <c r="G617" s="10"/>
      <c r="H617" s="10">
        <v>252</v>
      </c>
      <c r="I617" s="7"/>
    </row>
    <row r="618" spans="1:9" hidden="1" x14ac:dyDescent="0.3">
      <c r="A618" s="7" t="s">
        <v>822</v>
      </c>
      <c r="B618" s="7" t="s">
        <v>824</v>
      </c>
      <c r="C618" s="8">
        <v>43160</v>
      </c>
      <c r="D618" s="9"/>
      <c r="E618" s="9">
        <v>82</v>
      </c>
      <c r="F618" s="10" t="s">
        <v>4884</v>
      </c>
      <c r="G618" s="10"/>
      <c r="H618" s="10">
        <v>250</v>
      </c>
      <c r="I618" s="7"/>
    </row>
    <row r="619" spans="1:9" hidden="1" x14ac:dyDescent="0.3">
      <c r="A619" s="7" t="s">
        <v>822</v>
      </c>
      <c r="B619" s="7" t="s">
        <v>825</v>
      </c>
      <c r="C619" s="8">
        <v>43195</v>
      </c>
      <c r="D619" s="9"/>
      <c r="E619" s="10">
        <v>4685.04</v>
      </c>
      <c r="F619" s="10" t="s">
        <v>4884</v>
      </c>
      <c r="G619" s="10"/>
      <c r="H619" s="10">
        <v>215</v>
      </c>
      <c r="I619" s="7" t="s">
        <v>826</v>
      </c>
    </row>
    <row r="620" spans="1:9" hidden="1" x14ac:dyDescent="0.3">
      <c r="A620" s="7" t="s">
        <v>822</v>
      </c>
      <c r="B620" s="7" t="s">
        <v>827</v>
      </c>
      <c r="C620" s="8">
        <v>43312</v>
      </c>
      <c r="D620" s="9"/>
      <c r="E620" s="9">
        <v>302</v>
      </c>
      <c r="F620" s="10" t="s">
        <v>4884</v>
      </c>
      <c r="G620" s="10"/>
      <c r="H620" s="10">
        <v>98</v>
      </c>
      <c r="I620" s="7" t="s">
        <v>828</v>
      </c>
    </row>
    <row r="621" spans="1:9" hidden="1" x14ac:dyDescent="0.3">
      <c r="A621" s="7" t="s">
        <v>822</v>
      </c>
      <c r="B621" s="7" t="s">
        <v>830</v>
      </c>
      <c r="C621" s="8">
        <v>43336</v>
      </c>
      <c r="D621" s="9">
        <v>28320</v>
      </c>
      <c r="E621" s="9"/>
      <c r="F621" s="10" t="s">
        <v>4884</v>
      </c>
      <c r="G621" s="10" t="str">
        <f>VLOOKUP(B:B,'[1]Billwise Report (10)'!$D:$H,5,0)</f>
        <v>Service</v>
      </c>
      <c r="H621" s="10">
        <v>74</v>
      </c>
      <c r="I621" s="7"/>
    </row>
    <row r="622" spans="1:9" hidden="1" x14ac:dyDescent="0.3">
      <c r="A622" s="7" t="s">
        <v>822</v>
      </c>
      <c r="B622" s="7" t="s">
        <v>831</v>
      </c>
      <c r="C622" s="8">
        <v>43336</v>
      </c>
      <c r="D622" s="9">
        <v>10620</v>
      </c>
      <c r="E622" s="9"/>
      <c r="F622" s="10" t="s">
        <v>4884</v>
      </c>
      <c r="G622" s="10" t="str">
        <f>VLOOKUP(B:B,'[1]Billwise Report (10)'!$D:$H,5,0)</f>
        <v>Service</v>
      </c>
      <c r="H622" s="10">
        <v>74</v>
      </c>
      <c r="I622" s="7"/>
    </row>
    <row r="623" spans="1:9" hidden="1" x14ac:dyDescent="0.3">
      <c r="A623" s="7" t="s">
        <v>822</v>
      </c>
      <c r="B623" s="7" t="s">
        <v>832</v>
      </c>
      <c r="C623" s="8">
        <v>43336</v>
      </c>
      <c r="D623" s="9">
        <v>3540</v>
      </c>
      <c r="E623" s="9"/>
      <c r="F623" s="10" t="s">
        <v>4884</v>
      </c>
      <c r="G623" s="10" t="str">
        <f>VLOOKUP(B:B,'[1]Billwise Report (10)'!$D:$H,5,0)</f>
        <v>Service</v>
      </c>
      <c r="H623" s="10">
        <v>74</v>
      </c>
      <c r="I623" s="7"/>
    </row>
    <row r="624" spans="1:9" hidden="1" x14ac:dyDescent="0.3">
      <c r="A624" s="7" t="s">
        <v>822</v>
      </c>
      <c r="B624" s="7" t="s">
        <v>829</v>
      </c>
      <c r="C624" s="8">
        <v>43348</v>
      </c>
      <c r="D624" s="9">
        <v>15466666.67</v>
      </c>
      <c r="E624" s="9"/>
      <c r="F624" s="10" t="s">
        <v>4884</v>
      </c>
      <c r="G624" s="10" t="str">
        <f>VLOOKUP(B:B,'[1]Billwise Report (10)'!$D:$H,5,0)</f>
        <v>Machine</v>
      </c>
      <c r="H624" s="10">
        <v>62</v>
      </c>
      <c r="I624" s="7"/>
    </row>
    <row r="625" spans="1:9" hidden="1" x14ac:dyDescent="0.3">
      <c r="A625" s="7" t="s">
        <v>822</v>
      </c>
      <c r="B625" s="7" t="s">
        <v>833</v>
      </c>
      <c r="C625" s="8">
        <v>43361</v>
      </c>
      <c r="D625" s="9">
        <v>3540</v>
      </c>
      <c r="E625" s="9"/>
      <c r="F625" s="10" t="s">
        <v>4884</v>
      </c>
      <c r="G625" s="10" t="str">
        <f>VLOOKUP(B:B,'[1]Billwise Report (10)'!$D:$H,5,0)</f>
        <v>Service</v>
      </c>
      <c r="H625" s="10">
        <v>49</v>
      </c>
      <c r="I625" s="7"/>
    </row>
    <row r="626" spans="1:9" hidden="1" x14ac:dyDescent="0.3">
      <c r="A626" s="7" t="s">
        <v>822</v>
      </c>
      <c r="B626" s="7" t="s">
        <v>834</v>
      </c>
      <c r="C626" s="8">
        <v>43361</v>
      </c>
      <c r="D626" s="9">
        <v>3540</v>
      </c>
      <c r="E626" s="9"/>
      <c r="F626" s="10" t="s">
        <v>4884</v>
      </c>
      <c r="G626" s="10" t="str">
        <f>VLOOKUP(B:B,'[1]Billwise Report (10)'!$D:$H,5,0)</f>
        <v>Service</v>
      </c>
      <c r="H626" s="10">
        <v>49</v>
      </c>
      <c r="I626" s="7"/>
    </row>
    <row r="627" spans="1:9" hidden="1" x14ac:dyDescent="0.3">
      <c r="A627" s="7" t="s">
        <v>822</v>
      </c>
      <c r="B627" s="7" t="s">
        <v>835</v>
      </c>
      <c r="C627" s="8">
        <v>43363</v>
      </c>
      <c r="D627" s="9">
        <v>8850</v>
      </c>
      <c r="E627" s="9"/>
      <c r="F627" s="10" t="s">
        <v>4884</v>
      </c>
      <c r="G627" s="10" t="str">
        <f>VLOOKUP(B:B,'[1]Billwise Report (10)'!$D:$H,5,0)</f>
        <v>Service</v>
      </c>
      <c r="H627" s="10">
        <v>47</v>
      </c>
      <c r="I627" s="7"/>
    </row>
    <row r="628" spans="1:9" hidden="1" x14ac:dyDescent="0.3">
      <c r="A628" s="7" t="s">
        <v>822</v>
      </c>
      <c r="B628" s="7" t="s">
        <v>836</v>
      </c>
      <c r="C628" s="8">
        <v>43363</v>
      </c>
      <c r="D628" s="9">
        <v>15930</v>
      </c>
      <c r="E628" s="9"/>
      <c r="F628" s="10" t="s">
        <v>4884</v>
      </c>
      <c r="G628" s="10" t="str">
        <f>VLOOKUP(B:B,'[1]Billwise Report (10)'!$D:$H,5,0)</f>
        <v>Service</v>
      </c>
      <c r="H628" s="10">
        <v>47</v>
      </c>
      <c r="I628" s="7"/>
    </row>
    <row r="629" spans="1:9" hidden="1" x14ac:dyDescent="0.3">
      <c r="A629" s="7" t="s">
        <v>822</v>
      </c>
      <c r="B629" s="7" t="s">
        <v>837</v>
      </c>
      <c r="C629" s="8">
        <v>43363</v>
      </c>
      <c r="D629" s="9">
        <v>7965</v>
      </c>
      <c r="E629" s="9"/>
      <c r="F629" s="10" t="s">
        <v>4884</v>
      </c>
      <c r="G629" s="10" t="str">
        <f>VLOOKUP(B:B,'[1]Billwise Report (10)'!$D:$H,5,0)</f>
        <v>Service</v>
      </c>
      <c r="H629" s="10">
        <v>47</v>
      </c>
      <c r="I629" s="7"/>
    </row>
    <row r="630" spans="1:9" hidden="1" x14ac:dyDescent="0.3">
      <c r="A630" s="7" t="s">
        <v>822</v>
      </c>
      <c r="B630" s="7" t="s">
        <v>838</v>
      </c>
      <c r="C630" s="8">
        <v>43363</v>
      </c>
      <c r="D630" s="9">
        <v>28320</v>
      </c>
      <c r="E630" s="9"/>
      <c r="F630" s="10" t="s">
        <v>4884</v>
      </c>
      <c r="G630" s="10" t="str">
        <f>VLOOKUP(B:B,'[1]Billwise Report (10)'!$D:$H,5,0)</f>
        <v>Service</v>
      </c>
      <c r="H630" s="10">
        <v>47</v>
      </c>
      <c r="I630" s="7"/>
    </row>
    <row r="631" spans="1:9" hidden="1" x14ac:dyDescent="0.3">
      <c r="A631" s="7" t="s">
        <v>822</v>
      </c>
      <c r="B631" s="7" t="s">
        <v>839</v>
      </c>
      <c r="C631" s="8">
        <v>43377</v>
      </c>
      <c r="D631" s="9">
        <v>275176</v>
      </c>
      <c r="E631" s="9"/>
      <c r="F631" s="10" t="s">
        <v>4884</v>
      </c>
      <c r="G631" s="10" t="s">
        <v>4896</v>
      </c>
      <c r="H631" s="10">
        <v>33</v>
      </c>
      <c r="I631" s="7"/>
    </row>
    <row r="632" spans="1:9" hidden="1" x14ac:dyDescent="0.3">
      <c r="A632" s="7" t="s">
        <v>822</v>
      </c>
      <c r="B632" s="7" t="s">
        <v>840</v>
      </c>
      <c r="C632" s="8">
        <v>43384</v>
      </c>
      <c r="D632" s="9"/>
      <c r="E632" s="9">
        <v>1100000</v>
      </c>
      <c r="F632" s="10" t="s">
        <v>4884</v>
      </c>
      <c r="G632" s="10"/>
      <c r="H632" s="10">
        <v>26</v>
      </c>
      <c r="I632" s="7" t="s">
        <v>841</v>
      </c>
    </row>
    <row r="633" spans="1:9" hidden="1" x14ac:dyDescent="0.3">
      <c r="A633" s="7" t="s">
        <v>822</v>
      </c>
      <c r="B633" s="7" t="s">
        <v>842</v>
      </c>
      <c r="C633" s="8">
        <v>43397</v>
      </c>
      <c r="D633" s="9">
        <v>5310</v>
      </c>
      <c r="E633" s="9"/>
      <c r="F633" s="10" t="s">
        <v>4884</v>
      </c>
      <c r="G633" s="10" t="s">
        <v>135</v>
      </c>
      <c r="H633" s="10">
        <v>13</v>
      </c>
      <c r="I633" s="7"/>
    </row>
    <row r="634" spans="1:9" hidden="1" x14ac:dyDescent="0.3">
      <c r="A634" s="7" t="s">
        <v>822</v>
      </c>
      <c r="B634" s="7" t="s">
        <v>843</v>
      </c>
      <c r="C634" s="8">
        <v>43399</v>
      </c>
      <c r="D634" s="9"/>
      <c r="E634" s="10">
        <v>58351</v>
      </c>
      <c r="F634" s="10" t="s">
        <v>4884</v>
      </c>
      <c r="G634" s="10"/>
      <c r="H634" s="10">
        <v>11</v>
      </c>
      <c r="I634" s="7" t="s">
        <v>844</v>
      </c>
    </row>
    <row r="635" spans="1:9" hidden="1" x14ac:dyDescent="0.3">
      <c r="A635" s="7" t="s">
        <v>845</v>
      </c>
      <c r="B635" s="7" t="s">
        <v>846</v>
      </c>
      <c r="C635" s="8">
        <v>42342</v>
      </c>
      <c r="D635" s="9"/>
      <c r="E635" s="10">
        <v>12031</v>
      </c>
      <c r="F635" s="10" t="s">
        <v>4884</v>
      </c>
      <c r="G635" s="10"/>
      <c r="H635" s="10">
        <v>1068</v>
      </c>
      <c r="I635" s="7"/>
    </row>
    <row r="636" spans="1:9" hidden="1" x14ac:dyDescent="0.3">
      <c r="A636" s="7" t="s">
        <v>845</v>
      </c>
      <c r="B636" s="7" t="s">
        <v>847</v>
      </c>
      <c r="C636" s="8">
        <v>43038</v>
      </c>
      <c r="D636" s="9"/>
      <c r="E636" s="10">
        <v>2570.2800000000002</v>
      </c>
      <c r="F636" s="10" t="s">
        <v>4884</v>
      </c>
      <c r="G636" s="10"/>
      <c r="H636" s="10">
        <v>372</v>
      </c>
      <c r="I636" s="7"/>
    </row>
    <row r="637" spans="1:9" hidden="1" x14ac:dyDescent="0.3">
      <c r="A637" s="7" t="s">
        <v>845</v>
      </c>
      <c r="B637" s="7" t="s">
        <v>848</v>
      </c>
      <c r="C637" s="8">
        <v>43215</v>
      </c>
      <c r="D637" s="9"/>
      <c r="E637" s="10">
        <v>14187</v>
      </c>
      <c r="F637" s="10" t="s">
        <v>4884</v>
      </c>
      <c r="G637" s="10"/>
      <c r="H637" s="10">
        <v>195</v>
      </c>
      <c r="I637" s="7"/>
    </row>
    <row r="638" spans="1:9" hidden="1" x14ac:dyDescent="0.3">
      <c r="A638" s="7" t="s">
        <v>845</v>
      </c>
      <c r="B638" s="7" t="s">
        <v>849</v>
      </c>
      <c r="C638" s="8">
        <v>43344</v>
      </c>
      <c r="D638" s="9"/>
      <c r="E638" s="10">
        <v>2570.2800000000002</v>
      </c>
      <c r="F638" s="10" t="s">
        <v>4884</v>
      </c>
      <c r="G638" s="10"/>
      <c r="H638" s="10">
        <v>66</v>
      </c>
      <c r="I638" s="7" t="s">
        <v>850</v>
      </c>
    </row>
    <row r="639" spans="1:9" hidden="1" x14ac:dyDescent="0.3">
      <c r="A639" s="7" t="s">
        <v>845</v>
      </c>
      <c r="B639" s="7" t="s">
        <v>851</v>
      </c>
      <c r="C639" s="8">
        <v>43361</v>
      </c>
      <c r="D639" s="9">
        <v>21240</v>
      </c>
      <c r="E639" s="9"/>
      <c r="F639" s="10" t="s">
        <v>4884</v>
      </c>
      <c r="G639" s="10" t="str">
        <f>VLOOKUP(B:B,'[1]Billwise Report (10)'!$D:$H,5,0)</f>
        <v>Service</v>
      </c>
      <c r="H639" s="10">
        <v>49</v>
      </c>
      <c r="I639" s="7"/>
    </row>
    <row r="640" spans="1:9" hidden="1" x14ac:dyDescent="0.3">
      <c r="A640" s="7" t="s">
        <v>845</v>
      </c>
      <c r="B640" s="7" t="s">
        <v>852</v>
      </c>
      <c r="C640" s="8">
        <v>43396</v>
      </c>
      <c r="D640" s="9">
        <v>5310</v>
      </c>
      <c r="E640" s="9"/>
      <c r="F640" s="10" t="s">
        <v>4884</v>
      </c>
      <c r="G640" s="10" t="s">
        <v>135</v>
      </c>
      <c r="H640" s="10">
        <v>14</v>
      </c>
      <c r="I640" s="7"/>
    </row>
    <row r="641" spans="1:9" x14ac:dyDescent="0.3">
      <c r="A641" s="7" t="s">
        <v>853</v>
      </c>
      <c r="B641" s="7" t="s">
        <v>854</v>
      </c>
      <c r="C641" s="8">
        <v>42366</v>
      </c>
      <c r="D641" s="9">
        <v>105227</v>
      </c>
      <c r="E641" s="9"/>
      <c r="F641" s="10" t="s">
        <v>4885</v>
      </c>
      <c r="G641" s="10" t="str">
        <f>VLOOKUP(B:B,'[1]Billwise Report (10)'!$D:$H,5,0)</f>
        <v>Machine</v>
      </c>
      <c r="H641" s="10">
        <v>1044</v>
      </c>
      <c r="I641" s="7"/>
    </row>
    <row r="642" spans="1:9" x14ac:dyDescent="0.3">
      <c r="A642" s="7" t="s">
        <v>853</v>
      </c>
      <c r="B642" s="7" t="s">
        <v>855</v>
      </c>
      <c r="C642" s="8">
        <v>42892</v>
      </c>
      <c r="D642" s="9">
        <v>5175</v>
      </c>
      <c r="E642" s="9"/>
      <c r="F642" s="10" t="s">
        <v>4885</v>
      </c>
      <c r="G642" s="10" t="str">
        <f>VLOOKUP(B:B,'[1]Billwise Report (10)'!$D:$H,5,0)</f>
        <v>Service</v>
      </c>
      <c r="H642" s="10">
        <v>518</v>
      </c>
      <c r="I642" s="7"/>
    </row>
    <row r="643" spans="1:9" x14ac:dyDescent="0.3">
      <c r="A643" s="7" t="s">
        <v>856</v>
      </c>
      <c r="B643" s="7" t="s">
        <v>857</v>
      </c>
      <c r="C643" s="8">
        <v>42935</v>
      </c>
      <c r="D643" s="9">
        <v>291129.59999999998</v>
      </c>
      <c r="E643" s="9"/>
      <c r="F643" s="10" t="s">
        <v>4885</v>
      </c>
      <c r="G643" s="10" t="str">
        <f>VLOOKUP(B:B,'[1]Billwise Report (10)'!$D:$H,5,0)</f>
        <v>Sales</v>
      </c>
      <c r="H643" s="10">
        <v>475</v>
      </c>
      <c r="I643" s="7"/>
    </row>
    <row r="644" spans="1:9" x14ac:dyDescent="0.3">
      <c r="A644" s="7" t="s">
        <v>856</v>
      </c>
      <c r="B644" s="7" t="s">
        <v>858</v>
      </c>
      <c r="C644" s="8">
        <v>43383</v>
      </c>
      <c r="D644" s="9">
        <v>3540</v>
      </c>
      <c r="E644" s="9"/>
      <c r="F644" s="10" t="s">
        <v>4885</v>
      </c>
      <c r="G644" s="10" t="s">
        <v>135</v>
      </c>
      <c r="H644" s="10">
        <v>27</v>
      </c>
      <c r="I644" s="7"/>
    </row>
    <row r="645" spans="1:9" ht="31.2" hidden="1" x14ac:dyDescent="0.3">
      <c r="A645" s="7" t="s">
        <v>859</v>
      </c>
      <c r="B645" s="7" t="s">
        <v>860</v>
      </c>
      <c r="C645" s="8">
        <v>43372</v>
      </c>
      <c r="D645" s="9">
        <v>26731.42</v>
      </c>
      <c r="E645" s="9"/>
      <c r="F645" s="10" t="s">
        <v>4888</v>
      </c>
      <c r="G645" s="10" t="str">
        <f>VLOOKUP(B:B,'[1]Billwise Report (10)'!$D:$H,5,0)</f>
        <v>Sales</v>
      </c>
      <c r="H645" s="10">
        <v>38</v>
      </c>
      <c r="I645" s="7"/>
    </row>
    <row r="646" spans="1:9" hidden="1" x14ac:dyDescent="0.3">
      <c r="A646" s="7" t="s">
        <v>861</v>
      </c>
      <c r="B646" s="7" t="s">
        <v>862</v>
      </c>
      <c r="C646" s="8">
        <v>42881</v>
      </c>
      <c r="D646" s="9"/>
      <c r="E646" s="10">
        <v>35700</v>
      </c>
      <c r="F646" s="10" t="s">
        <v>4884</v>
      </c>
      <c r="G646" s="10"/>
      <c r="H646" s="10">
        <v>529</v>
      </c>
      <c r="I646" s="7"/>
    </row>
    <row r="647" spans="1:9" ht="31.2" hidden="1" x14ac:dyDescent="0.3">
      <c r="A647" s="7" t="s">
        <v>863</v>
      </c>
      <c r="B647" s="7" t="s">
        <v>864</v>
      </c>
      <c r="C647" s="8">
        <v>42935</v>
      </c>
      <c r="D647" s="9">
        <v>3395.42</v>
      </c>
      <c r="E647" s="9"/>
      <c r="F647" s="10" t="s">
        <v>4891</v>
      </c>
      <c r="G647" s="10" t="str">
        <f>VLOOKUP(B:B,'[1]Billwise Report (10)'!$D:$H,5,0)</f>
        <v>Sales</v>
      </c>
      <c r="H647" s="10">
        <v>475</v>
      </c>
      <c r="I647" s="7"/>
    </row>
    <row r="648" spans="1:9" ht="31.2" hidden="1" x14ac:dyDescent="0.3">
      <c r="A648" s="7" t="s">
        <v>863</v>
      </c>
      <c r="B648" s="7" t="s">
        <v>865</v>
      </c>
      <c r="C648" s="8">
        <v>43005</v>
      </c>
      <c r="D648" s="9">
        <v>114482.42</v>
      </c>
      <c r="E648" s="9"/>
      <c r="F648" s="10" t="s">
        <v>4891</v>
      </c>
      <c r="G648" s="10" t="str">
        <f>VLOOKUP(B:B,'[1]Billwise Report (10)'!$D:$H,5,0)</f>
        <v>Sales</v>
      </c>
      <c r="H648" s="10">
        <v>405</v>
      </c>
      <c r="I648" s="7"/>
    </row>
    <row r="649" spans="1:9" ht="31.2" hidden="1" x14ac:dyDescent="0.3">
      <c r="A649" s="7" t="s">
        <v>863</v>
      </c>
      <c r="B649" s="7" t="s">
        <v>866</v>
      </c>
      <c r="C649" s="8">
        <v>43052</v>
      </c>
      <c r="D649" s="9"/>
      <c r="E649" s="10">
        <v>15896</v>
      </c>
      <c r="F649" s="10" t="s">
        <v>4891</v>
      </c>
      <c r="G649" s="10"/>
      <c r="H649" s="10">
        <v>358</v>
      </c>
      <c r="I649" s="7"/>
    </row>
    <row r="650" spans="1:9" ht="31.2" hidden="1" x14ac:dyDescent="0.3">
      <c r="A650" s="7" t="s">
        <v>863</v>
      </c>
      <c r="B650" s="7" t="s">
        <v>867</v>
      </c>
      <c r="C650" s="8">
        <v>43144</v>
      </c>
      <c r="D650" s="9">
        <v>7965</v>
      </c>
      <c r="E650" s="9"/>
      <c r="F650" s="10" t="s">
        <v>4891</v>
      </c>
      <c r="G650" s="10" t="str">
        <f>VLOOKUP(B:B,'[1]Billwise Report (10)'!$D:$H,5,0)</f>
        <v>Service</v>
      </c>
      <c r="H650" s="10">
        <v>266</v>
      </c>
      <c r="I650" s="7"/>
    </row>
    <row r="651" spans="1:9" ht="31.2" hidden="1" x14ac:dyDescent="0.3">
      <c r="A651" s="7" t="s">
        <v>863</v>
      </c>
      <c r="B651" s="7" t="s">
        <v>868</v>
      </c>
      <c r="C651" s="8">
        <v>43144</v>
      </c>
      <c r="D651" s="9">
        <v>3540</v>
      </c>
      <c r="E651" s="9"/>
      <c r="F651" s="10" t="s">
        <v>4891</v>
      </c>
      <c r="G651" s="10" t="str">
        <f>VLOOKUP(B:B,'[1]Billwise Report (10)'!$D:$H,5,0)</f>
        <v>Service</v>
      </c>
      <c r="H651" s="10">
        <v>266</v>
      </c>
      <c r="I651" s="7"/>
    </row>
    <row r="652" spans="1:9" hidden="1" x14ac:dyDescent="0.3">
      <c r="A652" s="7" t="s">
        <v>869</v>
      </c>
      <c r="B652" s="7" t="s">
        <v>870</v>
      </c>
      <c r="C652" s="8">
        <v>43319</v>
      </c>
      <c r="D652" s="9"/>
      <c r="E652" s="9">
        <v>161774</v>
      </c>
      <c r="F652" s="10" t="s">
        <v>4888</v>
      </c>
      <c r="G652" s="10"/>
      <c r="H652" s="10">
        <v>91</v>
      </c>
      <c r="I652" s="7"/>
    </row>
    <row r="653" spans="1:9" hidden="1" x14ac:dyDescent="0.3">
      <c r="A653" s="7" t="s">
        <v>871</v>
      </c>
      <c r="B653" s="7" t="s">
        <v>872</v>
      </c>
      <c r="C653" s="8">
        <v>42825</v>
      </c>
      <c r="D653" s="9">
        <v>13800</v>
      </c>
      <c r="E653" s="9"/>
      <c r="F653" s="10" t="s">
        <v>4891</v>
      </c>
      <c r="G653" s="10" t="str">
        <f>VLOOKUP(B:B,'[1]Billwise Report (10)'!$D:$H,5,0)</f>
        <v>service</v>
      </c>
      <c r="H653" s="10">
        <v>585</v>
      </c>
      <c r="I653" s="7"/>
    </row>
    <row r="654" spans="1:9" hidden="1" x14ac:dyDescent="0.3">
      <c r="A654" s="7" t="s">
        <v>871</v>
      </c>
      <c r="B654" s="7" t="s">
        <v>873</v>
      </c>
      <c r="C654" s="8">
        <v>42843</v>
      </c>
      <c r="D654" s="9"/>
      <c r="E654" s="10">
        <v>28514</v>
      </c>
      <c r="F654" s="10" t="s">
        <v>4891</v>
      </c>
      <c r="G654" s="10"/>
      <c r="H654" s="10">
        <v>567</v>
      </c>
      <c r="I654" s="7"/>
    </row>
    <row r="655" spans="1:9" hidden="1" x14ac:dyDescent="0.3">
      <c r="A655" s="7" t="s">
        <v>871</v>
      </c>
      <c r="B655" s="7" t="s">
        <v>874</v>
      </c>
      <c r="C655" s="8">
        <v>42940</v>
      </c>
      <c r="D655" s="9">
        <v>3540</v>
      </c>
      <c r="E655" s="9"/>
      <c r="F655" s="10" t="s">
        <v>4891</v>
      </c>
      <c r="G655" s="10" t="str">
        <f>VLOOKUP(B:B,'[1]Billwise Report (10)'!$D:$H,5,0)</f>
        <v>Service</v>
      </c>
      <c r="H655" s="10">
        <v>470</v>
      </c>
      <c r="I655" s="7"/>
    </row>
    <row r="656" spans="1:9" hidden="1" x14ac:dyDescent="0.3">
      <c r="A656" s="7" t="s">
        <v>871</v>
      </c>
      <c r="B656" s="7" t="s">
        <v>875</v>
      </c>
      <c r="C656" s="8">
        <v>42997</v>
      </c>
      <c r="D656" s="9">
        <v>15930</v>
      </c>
      <c r="E656" s="9"/>
      <c r="F656" s="10" t="s">
        <v>4891</v>
      </c>
      <c r="G656" s="10" t="str">
        <f>VLOOKUP(B:B,'[1]Billwise Report (10)'!$D:$H,5,0)</f>
        <v>Service</v>
      </c>
      <c r="H656" s="10">
        <v>413</v>
      </c>
      <c r="I656" s="7"/>
    </row>
    <row r="657" spans="1:9" hidden="1" x14ac:dyDescent="0.3">
      <c r="A657" s="7" t="s">
        <v>871</v>
      </c>
      <c r="B657" s="7" t="s">
        <v>876</v>
      </c>
      <c r="C657" s="8">
        <v>43073</v>
      </c>
      <c r="D657" s="9">
        <v>3540</v>
      </c>
      <c r="E657" s="9"/>
      <c r="F657" s="10" t="s">
        <v>4891</v>
      </c>
      <c r="G657" s="10" t="str">
        <f>VLOOKUP(B:B,'[1]Billwise Report (10)'!$D:$H,5,0)</f>
        <v>Service</v>
      </c>
      <c r="H657" s="10">
        <v>337</v>
      </c>
      <c r="I657" s="7"/>
    </row>
    <row r="658" spans="1:9" hidden="1" x14ac:dyDescent="0.3">
      <c r="A658" s="7" t="s">
        <v>871</v>
      </c>
      <c r="B658" s="7" t="s">
        <v>877</v>
      </c>
      <c r="C658" s="8">
        <v>43140</v>
      </c>
      <c r="D658" s="9">
        <v>12390</v>
      </c>
      <c r="E658" s="9"/>
      <c r="F658" s="10" t="s">
        <v>4891</v>
      </c>
      <c r="G658" s="10" t="str">
        <f>VLOOKUP(B:B,'[1]Billwise Report (10)'!$D:$H,5,0)</f>
        <v>Service</v>
      </c>
      <c r="H658" s="10">
        <v>270</v>
      </c>
      <c r="I658" s="7"/>
    </row>
    <row r="659" spans="1:9" hidden="1" x14ac:dyDescent="0.3">
      <c r="A659" s="7" t="s">
        <v>871</v>
      </c>
      <c r="B659" s="7" t="s">
        <v>878</v>
      </c>
      <c r="C659" s="8">
        <v>43140</v>
      </c>
      <c r="D659" s="9">
        <v>12390</v>
      </c>
      <c r="E659" s="9"/>
      <c r="F659" s="10" t="s">
        <v>4891</v>
      </c>
      <c r="G659" s="10" t="str">
        <f>VLOOKUP(B:B,'[1]Billwise Report (10)'!$D:$H,5,0)</f>
        <v>Service</v>
      </c>
      <c r="H659" s="10">
        <v>270</v>
      </c>
      <c r="I659" s="7"/>
    </row>
    <row r="660" spans="1:9" hidden="1" x14ac:dyDescent="0.3">
      <c r="A660" s="7" t="s">
        <v>871</v>
      </c>
      <c r="B660" s="7" t="s">
        <v>879</v>
      </c>
      <c r="C660" s="8">
        <v>43305</v>
      </c>
      <c r="D660" s="9"/>
      <c r="E660" s="10">
        <v>24651</v>
      </c>
      <c r="F660" s="10" t="s">
        <v>4891</v>
      </c>
      <c r="G660" s="10"/>
      <c r="H660" s="10">
        <v>105</v>
      </c>
      <c r="I660" s="7"/>
    </row>
    <row r="661" spans="1:9" hidden="1" x14ac:dyDescent="0.3">
      <c r="A661" s="7" t="s">
        <v>871</v>
      </c>
      <c r="B661" s="7" t="s">
        <v>880</v>
      </c>
      <c r="C661" s="8">
        <v>43400</v>
      </c>
      <c r="D661" s="9">
        <v>5310</v>
      </c>
      <c r="E661" s="9"/>
      <c r="F661" s="10" t="s">
        <v>4891</v>
      </c>
      <c r="G661" s="10" t="s">
        <v>135</v>
      </c>
      <c r="H661" s="10">
        <v>10</v>
      </c>
      <c r="I661" s="7"/>
    </row>
    <row r="662" spans="1:9" hidden="1" x14ac:dyDescent="0.3">
      <c r="A662" s="7" t="s">
        <v>871</v>
      </c>
      <c r="B662" s="7" t="s">
        <v>881</v>
      </c>
      <c r="C662" s="8">
        <v>43400</v>
      </c>
      <c r="D662" s="9">
        <v>7080</v>
      </c>
      <c r="E662" s="9"/>
      <c r="F662" s="10" t="s">
        <v>4891</v>
      </c>
      <c r="G662" s="10" t="s">
        <v>135</v>
      </c>
      <c r="H662" s="10">
        <v>10</v>
      </c>
      <c r="I662" s="7"/>
    </row>
    <row r="663" spans="1:9" x14ac:dyDescent="0.3">
      <c r="A663" s="7" t="s">
        <v>882</v>
      </c>
      <c r="B663" s="7" t="s">
        <v>883</v>
      </c>
      <c r="C663" s="8">
        <v>42870</v>
      </c>
      <c r="D663" s="9">
        <v>6900</v>
      </c>
      <c r="E663" s="9"/>
      <c r="F663" s="10" t="s">
        <v>4885</v>
      </c>
      <c r="G663" s="10" t="str">
        <f>VLOOKUP(B:B,'[1]Billwise Report (10)'!$D:$H,5,0)</f>
        <v>Service</v>
      </c>
      <c r="H663" s="10">
        <v>540</v>
      </c>
      <c r="I663" s="7"/>
    </row>
    <row r="664" spans="1:9" x14ac:dyDescent="0.3">
      <c r="A664" s="7" t="s">
        <v>882</v>
      </c>
      <c r="B664" s="7" t="s">
        <v>884</v>
      </c>
      <c r="C664" s="8">
        <v>42892</v>
      </c>
      <c r="D664" s="9">
        <v>3450</v>
      </c>
      <c r="E664" s="9"/>
      <c r="F664" s="10" t="s">
        <v>4885</v>
      </c>
      <c r="G664" s="10" t="str">
        <f>VLOOKUP(B:B,'[1]Billwise Report (10)'!$D:$H,5,0)</f>
        <v>Service</v>
      </c>
      <c r="H664" s="10">
        <v>518</v>
      </c>
      <c r="I664" s="7"/>
    </row>
    <row r="665" spans="1:9" x14ac:dyDescent="0.3">
      <c r="A665" s="7" t="s">
        <v>882</v>
      </c>
      <c r="B665" s="7" t="s">
        <v>885</v>
      </c>
      <c r="C665" s="8">
        <v>43143</v>
      </c>
      <c r="D665" s="9">
        <v>5310</v>
      </c>
      <c r="E665" s="9"/>
      <c r="F665" s="10" t="s">
        <v>4885</v>
      </c>
      <c r="G665" s="10" t="str">
        <f>VLOOKUP(B:B,'[1]Billwise Report (10)'!$D:$H,5,0)</f>
        <v>Service</v>
      </c>
      <c r="H665" s="10">
        <v>267</v>
      </c>
      <c r="I665" s="7"/>
    </row>
    <row r="666" spans="1:9" hidden="1" x14ac:dyDescent="0.3">
      <c r="A666" s="7" t="s">
        <v>886</v>
      </c>
      <c r="B666" s="7" t="s">
        <v>887</v>
      </c>
      <c r="C666" s="8">
        <v>42577</v>
      </c>
      <c r="D666" s="9"/>
      <c r="E666" s="10">
        <v>6302</v>
      </c>
      <c r="F666" s="10" t="s">
        <v>4884</v>
      </c>
      <c r="G666" s="10"/>
      <c r="H666" s="10">
        <v>833</v>
      </c>
      <c r="I666" s="7"/>
    </row>
    <row r="667" spans="1:9" hidden="1" x14ac:dyDescent="0.3">
      <c r="A667" s="7" t="s">
        <v>886</v>
      </c>
      <c r="B667" s="7" t="s">
        <v>888</v>
      </c>
      <c r="C667" s="8">
        <v>42734</v>
      </c>
      <c r="D667" s="9"/>
      <c r="E667" s="10">
        <v>14005</v>
      </c>
      <c r="F667" s="10" t="s">
        <v>4884</v>
      </c>
      <c r="G667" s="10"/>
      <c r="H667" s="10">
        <v>676</v>
      </c>
      <c r="I667" s="7"/>
    </row>
    <row r="668" spans="1:9" hidden="1" x14ac:dyDescent="0.3">
      <c r="A668" s="7" t="s">
        <v>886</v>
      </c>
      <c r="B668" s="7" t="s">
        <v>889</v>
      </c>
      <c r="C668" s="8">
        <v>42755</v>
      </c>
      <c r="D668" s="9"/>
      <c r="E668" s="10">
        <v>17497</v>
      </c>
      <c r="F668" s="10" t="s">
        <v>4884</v>
      </c>
      <c r="G668" s="10"/>
      <c r="H668" s="10">
        <v>655</v>
      </c>
      <c r="I668" s="7"/>
    </row>
    <row r="669" spans="1:9" hidden="1" x14ac:dyDescent="0.3">
      <c r="A669" s="7" t="s">
        <v>886</v>
      </c>
      <c r="B669" s="7" t="s">
        <v>890</v>
      </c>
      <c r="C669" s="8">
        <v>43298</v>
      </c>
      <c r="D669" s="9"/>
      <c r="E669" s="9">
        <v>174496.5</v>
      </c>
      <c r="F669" s="10" t="s">
        <v>4884</v>
      </c>
      <c r="G669" s="10"/>
      <c r="H669" s="10">
        <v>112</v>
      </c>
      <c r="I669" s="7"/>
    </row>
    <row r="670" spans="1:9" hidden="1" x14ac:dyDescent="0.3">
      <c r="A670" s="7" t="s">
        <v>886</v>
      </c>
      <c r="B670" s="7" t="s">
        <v>891</v>
      </c>
      <c r="C670" s="8">
        <v>43340</v>
      </c>
      <c r="D670" s="9"/>
      <c r="E670" s="10">
        <v>50840</v>
      </c>
      <c r="F670" s="10" t="s">
        <v>4884</v>
      </c>
      <c r="G670" s="10"/>
      <c r="H670" s="10">
        <v>70</v>
      </c>
      <c r="I670" s="7" t="s">
        <v>4</v>
      </c>
    </row>
    <row r="671" spans="1:9" hidden="1" x14ac:dyDescent="0.3">
      <c r="A671" s="7" t="s">
        <v>886</v>
      </c>
      <c r="B671" s="7" t="s">
        <v>892</v>
      </c>
      <c r="C671" s="8">
        <v>43363</v>
      </c>
      <c r="D671" s="9"/>
      <c r="E671" s="10">
        <v>5288</v>
      </c>
      <c r="F671" s="10" t="s">
        <v>4884</v>
      </c>
      <c r="G671" s="10"/>
      <c r="H671" s="10">
        <v>47</v>
      </c>
      <c r="I671" s="7"/>
    </row>
    <row r="672" spans="1:9" hidden="1" x14ac:dyDescent="0.3">
      <c r="A672" s="7" t="s">
        <v>886</v>
      </c>
      <c r="B672" s="7" t="s">
        <v>199</v>
      </c>
      <c r="C672" s="8">
        <v>43404</v>
      </c>
      <c r="D672" s="9">
        <v>81</v>
      </c>
      <c r="E672" s="9"/>
      <c r="F672" s="10" t="s">
        <v>4884</v>
      </c>
      <c r="G672" s="10"/>
      <c r="H672" s="10">
        <v>6</v>
      </c>
      <c r="I672" s="7"/>
    </row>
    <row r="673" spans="1:9" ht="31.2" x14ac:dyDescent="0.3">
      <c r="A673" s="7" t="s">
        <v>893</v>
      </c>
      <c r="B673" s="7" t="s">
        <v>894</v>
      </c>
      <c r="C673" s="8">
        <v>43004</v>
      </c>
      <c r="D673" s="9">
        <v>1239</v>
      </c>
      <c r="E673" s="9"/>
      <c r="F673" s="10" t="s">
        <v>4885</v>
      </c>
      <c r="G673" s="10" t="str">
        <f>VLOOKUP(B:B,'[1]Billwise Report (10)'!$D:$H,5,0)</f>
        <v>Sales</v>
      </c>
      <c r="H673" s="10">
        <v>406</v>
      </c>
      <c r="I673" s="7"/>
    </row>
    <row r="674" spans="1:9" ht="31.2" x14ac:dyDescent="0.3">
      <c r="A674" s="7" t="s">
        <v>893</v>
      </c>
      <c r="B674" s="7" t="s">
        <v>895</v>
      </c>
      <c r="C674" s="8">
        <v>43347</v>
      </c>
      <c r="D674" s="9">
        <v>20650</v>
      </c>
      <c r="E674" s="9"/>
      <c r="F674" s="10" t="s">
        <v>4885</v>
      </c>
      <c r="G674" s="10" t="str">
        <f>VLOOKUP(B:B,'[1]Billwise Report (10)'!$D:$H,5,0)</f>
        <v>Service</v>
      </c>
      <c r="H674" s="10">
        <v>63</v>
      </c>
      <c r="I674" s="7"/>
    </row>
    <row r="675" spans="1:9" hidden="1" x14ac:dyDescent="0.3">
      <c r="A675" s="7" t="s">
        <v>896</v>
      </c>
      <c r="B675" s="7" t="s">
        <v>897</v>
      </c>
      <c r="C675" s="8">
        <v>43276</v>
      </c>
      <c r="D675" s="9">
        <v>141600</v>
      </c>
      <c r="E675" s="9"/>
      <c r="F675" s="10" t="s">
        <v>4891</v>
      </c>
      <c r="G675" s="10" t="str">
        <f>VLOOKUP(B:B,'[1]Billwise Report (10)'!$D:$H,5,0)</f>
        <v>Service</v>
      </c>
      <c r="H675" s="10">
        <v>134</v>
      </c>
      <c r="I675" s="7"/>
    </row>
    <row r="676" spans="1:9" hidden="1" x14ac:dyDescent="0.3">
      <c r="A676" s="7" t="s">
        <v>898</v>
      </c>
      <c r="B676" s="7" t="s">
        <v>900</v>
      </c>
      <c r="C676" s="8">
        <v>43144</v>
      </c>
      <c r="D676" s="9">
        <v>28320</v>
      </c>
      <c r="E676" s="9"/>
      <c r="F676" s="10" t="s">
        <v>4888</v>
      </c>
      <c r="G676" s="10" t="str">
        <f>VLOOKUP(B:B,'[1]Billwise Report (10)'!$D:$H,5,0)</f>
        <v>Service</v>
      </c>
      <c r="H676" s="10">
        <v>266</v>
      </c>
      <c r="I676" s="7"/>
    </row>
    <row r="677" spans="1:9" hidden="1" x14ac:dyDescent="0.3">
      <c r="A677" s="7" t="s">
        <v>898</v>
      </c>
      <c r="B677" s="7" t="s">
        <v>901</v>
      </c>
      <c r="C677" s="8">
        <v>43161</v>
      </c>
      <c r="D677" s="9">
        <v>124204.44</v>
      </c>
      <c r="E677" s="9"/>
      <c r="F677" s="10" t="s">
        <v>4888</v>
      </c>
      <c r="G677" s="10" t="str">
        <f>VLOOKUP(B:B,'[1]Billwise Report (10)'!$D:$H,5,0)</f>
        <v>Sales</v>
      </c>
      <c r="H677" s="10">
        <v>249</v>
      </c>
      <c r="I677" s="7"/>
    </row>
    <row r="678" spans="1:9" hidden="1" x14ac:dyDescent="0.3">
      <c r="A678" s="7" t="s">
        <v>898</v>
      </c>
      <c r="B678" s="7" t="s">
        <v>902</v>
      </c>
      <c r="C678" s="8">
        <v>43174</v>
      </c>
      <c r="D678" s="9">
        <v>8496</v>
      </c>
      <c r="E678" s="9"/>
      <c r="F678" s="10" t="s">
        <v>4888</v>
      </c>
      <c r="G678" s="10" t="str">
        <f>VLOOKUP(B:B,'[1]Billwise Report (10)'!$D:$H,5,0)</f>
        <v>Service</v>
      </c>
      <c r="H678" s="10">
        <v>236</v>
      </c>
      <c r="I678" s="7"/>
    </row>
    <row r="679" spans="1:9" hidden="1" x14ac:dyDescent="0.3">
      <c r="A679" s="7" t="s">
        <v>898</v>
      </c>
      <c r="B679" s="7" t="s">
        <v>903</v>
      </c>
      <c r="C679" s="8">
        <v>43202</v>
      </c>
      <c r="D679" s="9">
        <v>5310</v>
      </c>
      <c r="E679" s="9"/>
      <c r="F679" s="10" t="s">
        <v>4888</v>
      </c>
      <c r="G679" s="10" t="str">
        <f>VLOOKUP(B:B,'[1]Billwise Report (10)'!$D:$H,5,0)</f>
        <v>Service</v>
      </c>
      <c r="H679" s="10">
        <v>208</v>
      </c>
      <c r="I679" s="7"/>
    </row>
    <row r="680" spans="1:9" hidden="1" x14ac:dyDescent="0.3">
      <c r="A680" s="7" t="s">
        <v>898</v>
      </c>
      <c r="B680" s="7" t="s">
        <v>904</v>
      </c>
      <c r="C680" s="8">
        <v>43210</v>
      </c>
      <c r="D680" s="9">
        <v>18408</v>
      </c>
      <c r="E680" s="9"/>
      <c r="F680" s="10" t="s">
        <v>4888</v>
      </c>
      <c r="G680" s="10" t="str">
        <f>VLOOKUP(B:B,'[1]Billwise Report (10)'!$D:$H,5,0)</f>
        <v>Service</v>
      </c>
      <c r="H680" s="10">
        <v>200</v>
      </c>
      <c r="I680" s="7"/>
    </row>
    <row r="681" spans="1:9" hidden="1" x14ac:dyDescent="0.3">
      <c r="A681" s="7" t="s">
        <v>898</v>
      </c>
      <c r="B681" s="7" t="s">
        <v>905</v>
      </c>
      <c r="C681" s="8">
        <v>43216</v>
      </c>
      <c r="D681" s="9">
        <v>43896</v>
      </c>
      <c r="E681" s="9"/>
      <c r="F681" s="10" t="s">
        <v>4888</v>
      </c>
      <c r="G681" s="10" t="str">
        <f>VLOOKUP(B:B,'[1]Billwise Report (10)'!$D:$H,5,0)</f>
        <v>Service</v>
      </c>
      <c r="H681" s="10">
        <v>194</v>
      </c>
      <c r="I681" s="7"/>
    </row>
    <row r="682" spans="1:9" hidden="1" x14ac:dyDescent="0.3">
      <c r="A682" s="7" t="s">
        <v>898</v>
      </c>
      <c r="B682" s="7" t="s">
        <v>906</v>
      </c>
      <c r="C682" s="8">
        <v>43220</v>
      </c>
      <c r="D682" s="9">
        <v>106200</v>
      </c>
      <c r="E682" s="9"/>
      <c r="F682" s="10" t="s">
        <v>4888</v>
      </c>
      <c r="G682" s="10" t="str">
        <f>VLOOKUP(B:B,'[1]Billwise Report (10)'!$D:$H,5,0)</f>
        <v>Service</v>
      </c>
      <c r="H682" s="10">
        <v>190</v>
      </c>
      <c r="I682" s="7"/>
    </row>
    <row r="683" spans="1:9" hidden="1" x14ac:dyDescent="0.3">
      <c r="A683" s="7" t="s">
        <v>898</v>
      </c>
      <c r="B683" s="7" t="s">
        <v>907</v>
      </c>
      <c r="C683" s="8">
        <v>43220</v>
      </c>
      <c r="D683" s="9">
        <v>5310</v>
      </c>
      <c r="E683" s="9"/>
      <c r="F683" s="10" t="s">
        <v>4888</v>
      </c>
      <c r="G683" s="10" t="str">
        <f>VLOOKUP(B:B,'[1]Billwise Report (10)'!$D:$H,5,0)</f>
        <v>Service</v>
      </c>
      <c r="H683" s="10">
        <v>190</v>
      </c>
      <c r="I683" s="7"/>
    </row>
    <row r="684" spans="1:9" hidden="1" x14ac:dyDescent="0.3">
      <c r="A684" s="7" t="s">
        <v>898</v>
      </c>
      <c r="B684" s="7" t="s">
        <v>908</v>
      </c>
      <c r="C684" s="8">
        <v>43255</v>
      </c>
      <c r="D684" s="9">
        <v>3540</v>
      </c>
      <c r="E684" s="9"/>
      <c r="F684" s="10" t="s">
        <v>4888</v>
      </c>
      <c r="G684" s="10" t="str">
        <f>VLOOKUP(B:B,'[1]Billwise Report (10)'!$D:$H,5,0)</f>
        <v>Service</v>
      </c>
      <c r="H684" s="10">
        <v>155</v>
      </c>
      <c r="I684" s="7"/>
    </row>
    <row r="685" spans="1:9" hidden="1" x14ac:dyDescent="0.3">
      <c r="A685" s="7" t="s">
        <v>898</v>
      </c>
      <c r="B685" s="7" t="s">
        <v>909</v>
      </c>
      <c r="C685" s="8">
        <v>43325</v>
      </c>
      <c r="D685" s="9"/>
      <c r="E685" s="10">
        <v>43604.08</v>
      </c>
      <c r="F685" s="10" t="s">
        <v>4888</v>
      </c>
      <c r="G685" s="10"/>
      <c r="H685" s="10">
        <v>85</v>
      </c>
      <c r="I685" s="7" t="s">
        <v>910</v>
      </c>
    </row>
    <row r="686" spans="1:9" hidden="1" x14ac:dyDescent="0.3">
      <c r="A686" s="7" t="s">
        <v>898</v>
      </c>
      <c r="B686" s="7" t="s">
        <v>899</v>
      </c>
      <c r="C686" s="8">
        <v>43364</v>
      </c>
      <c r="D686" s="9"/>
      <c r="E686" s="10">
        <v>3813</v>
      </c>
      <c r="F686" s="10" t="s">
        <v>4888</v>
      </c>
      <c r="G686" s="10"/>
      <c r="H686" s="10">
        <v>46</v>
      </c>
      <c r="I686" s="7"/>
    </row>
    <row r="687" spans="1:9" hidden="1" x14ac:dyDescent="0.3">
      <c r="A687" s="7" t="s">
        <v>898</v>
      </c>
      <c r="B687" s="7" t="s">
        <v>911</v>
      </c>
      <c r="C687" s="8">
        <v>43364</v>
      </c>
      <c r="D687" s="9">
        <v>3540</v>
      </c>
      <c r="E687" s="9"/>
      <c r="F687" s="10" t="s">
        <v>4888</v>
      </c>
      <c r="G687" s="10" t="str">
        <f>VLOOKUP(B:B,'[1]Billwise Report (10)'!$D:$H,5,0)</f>
        <v>Service</v>
      </c>
      <c r="H687" s="10">
        <v>46</v>
      </c>
      <c r="I687" s="7"/>
    </row>
    <row r="688" spans="1:9" hidden="1" x14ac:dyDescent="0.3">
      <c r="A688" s="7" t="s">
        <v>912</v>
      </c>
      <c r="B688" s="7" t="s">
        <v>913</v>
      </c>
      <c r="C688" s="8">
        <v>42628</v>
      </c>
      <c r="D688" s="9"/>
      <c r="E688" s="9">
        <v>896</v>
      </c>
      <c r="F688" s="10" t="s">
        <v>4890</v>
      </c>
      <c r="G688" s="10"/>
      <c r="H688" s="10">
        <v>782</v>
      </c>
      <c r="I688" s="7"/>
    </row>
    <row r="689" spans="1:9" x14ac:dyDescent="0.3">
      <c r="A689" s="7" t="s">
        <v>914</v>
      </c>
      <c r="B689" s="7" t="s">
        <v>915</v>
      </c>
      <c r="C689" s="8">
        <v>42283</v>
      </c>
      <c r="D689" s="9"/>
      <c r="E689" s="10">
        <v>7000</v>
      </c>
      <c r="F689" s="10" t="s">
        <v>4885</v>
      </c>
      <c r="G689" s="10"/>
      <c r="H689" s="10">
        <v>1127</v>
      </c>
      <c r="I689" s="7"/>
    </row>
    <row r="690" spans="1:9" x14ac:dyDescent="0.3">
      <c r="A690" s="7" t="s">
        <v>914</v>
      </c>
      <c r="B690" s="7" t="s">
        <v>916</v>
      </c>
      <c r="C690" s="8">
        <v>42901</v>
      </c>
      <c r="D690" s="9">
        <v>46109</v>
      </c>
      <c r="E690" s="9"/>
      <c r="F690" s="10" t="s">
        <v>4885</v>
      </c>
      <c r="G690" s="10" t="str">
        <f>VLOOKUP(B:B,'[1]Billwise Report (10)'!$D:$H,5,0)</f>
        <v>Sales</v>
      </c>
      <c r="H690" s="10">
        <v>509</v>
      </c>
      <c r="I690" s="7"/>
    </row>
    <row r="691" spans="1:9" hidden="1" x14ac:dyDescent="0.3">
      <c r="A691" s="7" t="s">
        <v>917</v>
      </c>
      <c r="B691" s="7" t="s">
        <v>918</v>
      </c>
      <c r="C691" s="8">
        <v>43036</v>
      </c>
      <c r="D691" s="9">
        <v>1200.8800000000001</v>
      </c>
      <c r="E691" s="9"/>
      <c r="F691" s="10" t="s">
        <v>4884</v>
      </c>
      <c r="G691" s="10" t="str">
        <f>VLOOKUP(B:B,'[1]Billwise Report (10)'!$D:$H,5,0)</f>
        <v>Service</v>
      </c>
      <c r="H691" s="10">
        <v>374</v>
      </c>
      <c r="I691" s="7"/>
    </row>
    <row r="692" spans="1:9" hidden="1" x14ac:dyDescent="0.3">
      <c r="A692" s="7" t="s">
        <v>917</v>
      </c>
      <c r="B692" s="7" t="s">
        <v>919</v>
      </c>
      <c r="C692" s="8">
        <v>43138</v>
      </c>
      <c r="D692" s="9"/>
      <c r="E692" s="10">
        <v>43018</v>
      </c>
      <c r="F692" s="10" t="s">
        <v>4884</v>
      </c>
      <c r="G692" s="10"/>
      <c r="H692" s="10">
        <v>272</v>
      </c>
      <c r="I692" s="7"/>
    </row>
    <row r="693" spans="1:9" hidden="1" x14ac:dyDescent="0.3">
      <c r="A693" s="7" t="s">
        <v>917</v>
      </c>
      <c r="B693" s="7" t="s">
        <v>920</v>
      </c>
      <c r="C693" s="8">
        <v>43143</v>
      </c>
      <c r="D693" s="9">
        <v>20960.34</v>
      </c>
      <c r="E693" s="9"/>
      <c r="F693" s="10" t="s">
        <v>4884</v>
      </c>
      <c r="G693" s="10" t="str">
        <f>VLOOKUP(B:B,'[1]Billwise Report (10)'!$D:$H,5,0)</f>
        <v>Service</v>
      </c>
      <c r="H693" s="10">
        <v>267</v>
      </c>
      <c r="I693" s="7"/>
    </row>
    <row r="694" spans="1:9" hidden="1" x14ac:dyDescent="0.3">
      <c r="A694" s="7" t="s">
        <v>917</v>
      </c>
      <c r="B694" s="7" t="s">
        <v>921</v>
      </c>
      <c r="C694" s="8">
        <v>43157</v>
      </c>
      <c r="D694" s="9">
        <v>21774.54</v>
      </c>
      <c r="E694" s="9"/>
      <c r="F694" s="10" t="s">
        <v>4884</v>
      </c>
      <c r="G694" s="10" t="str">
        <f>VLOOKUP(B:B,'[1]Billwise Report (10)'!$D:$H,5,0)</f>
        <v>Service</v>
      </c>
      <c r="H694" s="10">
        <v>253</v>
      </c>
      <c r="I694" s="7"/>
    </row>
    <row r="695" spans="1:9" hidden="1" x14ac:dyDescent="0.3">
      <c r="A695" s="7" t="s">
        <v>917</v>
      </c>
      <c r="B695" s="7" t="s">
        <v>923</v>
      </c>
      <c r="C695" s="8">
        <v>43200</v>
      </c>
      <c r="D695" s="9"/>
      <c r="E695" s="9">
        <v>500000</v>
      </c>
      <c r="F695" s="10" t="s">
        <v>4884</v>
      </c>
      <c r="G695" s="10"/>
      <c r="H695" s="10">
        <v>210</v>
      </c>
      <c r="I695" s="7" t="s">
        <v>924</v>
      </c>
    </row>
    <row r="696" spans="1:9" hidden="1" x14ac:dyDescent="0.3">
      <c r="A696" s="7" t="s">
        <v>917</v>
      </c>
      <c r="B696" s="7" t="s">
        <v>922</v>
      </c>
      <c r="C696" s="8">
        <v>43258</v>
      </c>
      <c r="D696" s="9">
        <v>110.49</v>
      </c>
      <c r="E696" s="9"/>
      <c r="F696" s="10" t="s">
        <v>4884</v>
      </c>
      <c r="G696" s="10" t="str">
        <f>VLOOKUP(B:B,'[1]Billwise Report (10)'!$D:$H,5,0)</f>
        <v>Sales</v>
      </c>
      <c r="H696" s="10">
        <v>152</v>
      </c>
      <c r="I696" s="7"/>
    </row>
    <row r="697" spans="1:9" x14ac:dyDescent="0.3">
      <c r="A697" s="7" t="s">
        <v>509</v>
      </c>
      <c r="B697" s="7" t="s">
        <v>512</v>
      </c>
      <c r="C697" s="8">
        <v>43182</v>
      </c>
      <c r="D697" s="9">
        <v>17700</v>
      </c>
      <c r="E697" s="9"/>
      <c r="F697" s="10" t="s">
        <v>4886</v>
      </c>
      <c r="G697" s="10" t="str">
        <f>VLOOKUP(B:B,'[1]Billwise Report (10)'!$D:$H,5,0)</f>
        <v>Service</v>
      </c>
      <c r="H697" s="10">
        <v>228</v>
      </c>
      <c r="I697" s="7"/>
    </row>
    <row r="698" spans="1:9" x14ac:dyDescent="0.3">
      <c r="A698" s="7" t="s">
        <v>757</v>
      </c>
      <c r="B698" s="7" t="s">
        <v>760</v>
      </c>
      <c r="C698" s="8">
        <v>43396</v>
      </c>
      <c r="D698" s="9">
        <v>3540</v>
      </c>
      <c r="E698" s="9"/>
      <c r="F698" s="10" t="s">
        <v>4886</v>
      </c>
      <c r="G698" s="10" t="s">
        <v>135</v>
      </c>
      <c r="H698" s="10">
        <v>14</v>
      </c>
      <c r="I698" s="7"/>
    </row>
    <row r="699" spans="1:9" x14ac:dyDescent="0.3">
      <c r="A699" s="7" t="s">
        <v>925</v>
      </c>
      <c r="B699" s="7" t="s">
        <v>926</v>
      </c>
      <c r="C699" s="8">
        <v>43265</v>
      </c>
      <c r="D699" s="9">
        <v>7080</v>
      </c>
      <c r="E699" s="9"/>
      <c r="F699" s="10" t="s">
        <v>4886</v>
      </c>
      <c r="G699" s="10" t="str">
        <f>VLOOKUP(B:B,'[1]Billwise Report (10)'!$D:$H,5,0)</f>
        <v>Service</v>
      </c>
      <c r="H699" s="10">
        <v>145</v>
      </c>
      <c r="I699" s="7"/>
    </row>
    <row r="700" spans="1:9" x14ac:dyDescent="0.3">
      <c r="A700" s="7" t="s">
        <v>925</v>
      </c>
      <c r="B700" s="7" t="s">
        <v>927</v>
      </c>
      <c r="C700" s="8">
        <v>43285</v>
      </c>
      <c r="D700" s="9">
        <v>7080</v>
      </c>
      <c r="E700" s="9"/>
      <c r="F700" s="10" t="s">
        <v>4886</v>
      </c>
      <c r="G700" s="10" t="str">
        <f>VLOOKUP(B:B,'[1]Billwise Report (10)'!$D:$H,5,0)</f>
        <v>Service</v>
      </c>
      <c r="H700" s="10">
        <v>125</v>
      </c>
      <c r="I700" s="7"/>
    </row>
    <row r="701" spans="1:9" x14ac:dyDescent="0.3">
      <c r="A701" s="7" t="s">
        <v>925</v>
      </c>
      <c r="B701" s="7" t="s">
        <v>928</v>
      </c>
      <c r="C701" s="8">
        <v>43396</v>
      </c>
      <c r="D701" s="9">
        <v>5310</v>
      </c>
      <c r="E701" s="9"/>
      <c r="F701" s="10" t="s">
        <v>4886</v>
      </c>
      <c r="G701" s="10" t="s">
        <v>135</v>
      </c>
      <c r="H701" s="10">
        <v>14</v>
      </c>
      <c r="I701" s="7"/>
    </row>
    <row r="702" spans="1:9" x14ac:dyDescent="0.3">
      <c r="A702" s="7" t="s">
        <v>929</v>
      </c>
      <c r="B702" s="7" t="s">
        <v>930</v>
      </c>
      <c r="C702" s="8">
        <v>43217</v>
      </c>
      <c r="D702" s="9">
        <v>3540</v>
      </c>
      <c r="E702" s="9"/>
      <c r="F702" s="10" t="s">
        <v>4886</v>
      </c>
      <c r="G702" s="10" t="str">
        <f>VLOOKUP(B:B,'[1]Billwise Report (10)'!$D:$H,5,0)</f>
        <v>Service</v>
      </c>
      <c r="H702" s="10">
        <v>193</v>
      </c>
      <c r="I702" s="7"/>
    </row>
    <row r="703" spans="1:9" x14ac:dyDescent="0.3">
      <c r="A703" s="7" t="s">
        <v>929</v>
      </c>
      <c r="B703" s="7" t="s">
        <v>931</v>
      </c>
      <c r="C703" s="8">
        <v>43314</v>
      </c>
      <c r="D703" s="9">
        <v>3540</v>
      </c>
      <c r="E703" s="9"/>
      <c r="F703" s="10" t="s">
        <v>4886</v>
      </c>
      <c r="G703" s="10" t="str">
        <f>VLOOKUP(B:B,'[1]Billwise Report (10)'!$D:$H,5,0)</f>
        <v>Service</v>
      </c>
      <c r="H703" s="10">
        <v>96</v>
      </c>
      <c r="I703" s="7"/>
    </row>
    <row r="704" spans="1:9" x14ac:dyDescent="0.3">
      <c r="A704" s="7" t="s">
        <v>929</v>
      </c>
      <c r="B704" s="7" t="s">
        <v>934</v>
      </c>
      <c r="C704" s="8">
        <v>43407</v>
      </c>
      <c r="D704" s="9"/>
      <c r="E704" s="10">
        <v>2228</v>
      </c>
      <c r="F704" s="10" t="s">
        <v>4886</v>
      </c>
      <c r="G704" s="10"/>
      <c r="H704" s="10">
        <v>3</v>
      </c>
      <c r="I704" s="7"/>
    </row>
    <row r="705" spans="1:9" hidden="1" x14ac:dyDescent="0.3">
      <c r="A705" s="7" t="s">
        <v>935</v>
      </c>
      <c r="B705" s="7" t="s">
        <v>936</v>
      </c>
      <c r="C705" s="8">
        <v>43271</v>
      </c>
      <c r="D705" s="9">
        <v>3540</v>
      </c>
      <c r="E705" s="9"/>
      <c r="F705" s="10" t="s">
        <v>4884</v>
      </c>
      <c r="G705" s="10" t="str">
        <f>VLOOKUP(B:B,'[1]Billwise Report (10)'!$D:$H,5,0)</f>
        <v>Service</v>
      </c>
      <c r="H705" s="10">
        <v>139</v>
      </c>
      <c r="I705" s="7"/>
    </row>
    <row r="706" spans="1:9" hidden="1" x14ac:dyDescent="0.3">
      <c r="A706" s="7" t="s">
        <v>937</v>
      </c>
      <c r="B706" s="7" t="s">
        <v>938</v>
      </c>
      <c r="C706" s="8">
        <v>42223</v>
      </c>
      <c r="D706" s="9"/>
      <c r="E706" s="10">
        <v>39900</v>
      </c>
      <c r="F706" s="10" t="s">
        <v>4891</v>
      </c>
      <c r="G706" s="10"/>
      <c r="H706" s="10">
        <v>1187</v>
      </c>
      <c r="I706" s="7"/>
    </row>
    <row r="707" spans="1:9" hidden="1" x14ac:dyDescent="0.3">
      <c r="A707" s="7" t="s">
        <v>937</v>
      </c>
      <c r="B707" s="7" t="s">
        <v>939</v>
      </c>
      <c r="C707" s="8">
        <v>42459</v>
      </c>
      <c r="D707" s="9"/>
      <c r="E707" s="10">
        <v>3213</v>
      </c>
      <c r="F707" s="10" t="s">
        <v>4891</v>
      </c>
      <c r="G707" s="10"/>
      <c r="H707" s="10">
        <v>951</v>
      </c>
      <c r="I707" s="7"/>
    </row>
    <row r="708" spans="1:9" hidden="1" x14ac:dyDescent="0.3">
      <c r="A708" s="7" t="s">
        <v>937</v>
      </c>
      <c r="B708" s="7" t="s">
        <v>940</v>
      </c>
      <c r="C708" s="8">
        <v>42509</v>
      </c>
      <c r="D708" s="9">
        <v>17100</v>
      </c>
      <c r="E708" s="9"/>
      <c r="F708" s="10" t="s">
        <v>4891</v>
      </c>
      <c r="G708" s="10" t="str">
        <f>VLOOKUP(B:B,'[1]Billwise Report (10)'!$D:$H,5,0)</f>
        <v>service</v>
      </c>
      <c r="H708" s="10">
        <v>901</v>
      </c>
      <c r="I708" s="7"/>
    </row>
    <row r="709" spans="1:9" hidden="1" x14ac:dyDescent="0.3">
      <c r="A709" s="7" t="s">
        <v>937</v>
      </c>
      <c r="B709" s="7" t="s">
        <v>941</v>
      </c>
      <c r="C709" s="8">
        <v>42842</v>
      </c>
      <c r="D709" s="9">
        <v>26218</v>
      </c>
      <c r="E709" s="9"/>
      <c r="F709" s="10" t="s">
        <v>4891</v>
      </c>
      <c r="G709" s="10" t="str">
        <f>VLOOKUP(B:B,'[1]Billwise Report (10)'!$D:$H,5,0)</f>
        <v>Sales</v>
      </c>
      <c r="H709" s="10">
        <v>568</v>
      </c>
      <c r="I709" s="7"/>
    </row>
    <row r="710" spans="1:9" x14ac:dyDescent="0.3">
      <c r="A710" s="7" t="s">
        <v>942</v>
      </c>
      <c r="B710" s="7" t="s">
        <v>943</v>
      </c>
      <c r="C710" s="8">
        <v>42401</v>
      </c>
      <c r="D710" s="9">
        <v>130944</v>
      </c>
      <c r="E710" s="9"/>
      <c r="F710" s="10" t="s">
        <v>4885</v>
      </c>
      <c r="G710" s="10" t="str">
        <f>VLOOKUP(B:B,'[1]Billwise Report (10)'!$D:$H,5,0)</f>
        <v>Machine</v>
      </c>
      <c r="H710" s="10">
        <v>1009</v>
      </c>
      <c r="I710" s="7"/>
    </row>
    <row r="711" spans="1:9" x14ac:dyDescent="0.3">
      <c r="A711" s="7" t="s">
        <v>942</v>
      </c>
      <c r="B711" s="7" t="s">
        <v>944</v>
      </c>
      <c r="C711" s="8">
        <v>43123</v>
      </c>
      <c r="D711" s="9">
        <v>106200</v>
      </c>
      <c r="E711" s="9"/>
      <c r="F711" s="10" t="s">
        <v>4885</v>
      </c>
      <c r="G711" s="10" t="str">
        <f>VLOOKUP(B:B,'[1]Billwise Report (10)'!$D:$H,5,0)</f>
        <v>Service</v>
      </c>
      <c r="H711" s="10">
        <v>287</v>
      </c>
      <c r="I711" s="7"/>
    </row>
    <row r="712" spans="1:9" x14ac:dyDescent="0.3">
      <c r="A712" s="7" t="s">
        <v>942</v>
      </c>
      <c r="B712" s="7" t="s">
        <v>945</v>
      </c>
      <c r="C712" s="8">
        <v>43313</v>
      </c>
      <c r="D712" s="9">
        <v>3540</v>
      </c>
      <c r="E712" s="9"/>
      <c r="F712" s="10" t="s">
        <v>4885</v>
      </c>
      <c r="G712" s="10" t="str">
        <f>VLOOKUP(B:B,'[1]Billwise Report (10)'!$D:$H,5,0)</f>
        <v>Service</v>
      </c>
      <c r="H712" s="10">
        <v>97</v>
      </c>
      <c r="I712" s="7"/>
    </row>
    <row r="713" spans="1:9" x14ac:dyDescent="0.3">
      <c r="A713" s="7" t="s">
        <v>942</v>
      </c>
      <c r="B713" s="7" t="s">
        <v>946</v>
      </c>
      <c r="C713" s="8">
        <v>43328</v>
      </c>
      <c r="D713" s="9">
        <v>3540</v>
      </c>
      <c r="E713" s="9"/>
      <c r="F713" s="10" t="s">
        <v>4885</v>
      </c>
      <c r="G713" s="10" t="str">
        <f>VLOOKUP(B:B,'[1]Billwise Report (10)'!$D:$H,5,0)</f>
        <v>Service</v>
      </c>
      <c r="H713" s="10">
        <v>82</v>
      </c>
      <c r="I713" s="7"/>
    </row>
    <row r="714" spans="1:9" x14ac:dyDescent="0.3">
      <c r="A714" s="7" t="s">
        <v>947</v>
      </c>
      <c r="B714" s="7" t="s">
        <v>948</v>
      </c>
      <c r="C714" s="8">
        <v>43153</v>
      </c>
      <c r="D714" s="9"/>
      <c r="E714" s="10">
        <v>1943.1</v>
      </c>
      <c r="F714" s="10" t="s">
        <v>4886</v>
      </c>
      <c r="G714" s="10"/>
      <c r="H714" s="10">
        <v>257</v>
      </c>
      <c r="I714" s="7"/>
    </row>
    <row r="715" spans="1:9" x14ac:dyDescent="0.3">
      <c r="A715" s="7" t="s">
        <v>947</v>
      </c>
      <c r="B715" s="7" t="s">
        <v>949</v>
      </c>
      <c r="C715" s="8">
        <v>43265</v>
      </c>
      <c r="D715" s="9"/>
      <c r="E715" s="10">
        <v>60000</v>
      </c>
      <c r="F715" s="10" t="s">
        <v>4886</v>
      </c>
      <c r="G715" s="10"/>
      <c r="H715" s="10">
        <v>145</v>
      </c>
      <c r="I715" s="7"/>
    </row>
    <row r="716" spans="1:9" x14ac:dyDescent="0.3">
      <c r="A716" s="7" t="s">
        <v>950</v>
      </c>
      <c r="B716" s="7" t="s">
        <v>951</v>
      </c>
      <c r="C716" s="8">
        <v>42275</v>
      </c>
      <c r="D716" s="9">
        <v>42064</v>
      </c>
      <c r="E716" s="9"/>
      <c r="F716" s="10" t="s">
        <v>4885</v>
      </c>
      <c r="G716" s="10" t="str">
        <f>VLOOKUP(B:B,'[1]Billwise Report (10)'!$D:$H,5,0)</f>
        <v>Debit Note</v>
      </c>
      <c r="H716" s="10">
        <v>1135</v>
      </c>
      <c r="I716" s="7"/>
    </row>
    <row r="717" spans="1:9" hidden="1" x14ac:dyDescent="0.3">
      <c r="A717" s="7" t="s">
        <v>952</v>
      </c>
      <c r="B717" s="7" t="s">
        <v>953</v>
      </c>
      <c r="C717" s="8">
        <v>42747</v>
      </c>
      <c r="D717" s="9">
        <v>3450</v>
      </c>
      <c r="E717" s="9"/>
      <c r="F717" s="10" t="s">
        <v>4888</v>
      </c>
      <c r="G717" s="10" t="str">
        <f>VLOOKUP(B:B,'[1]Billwise Report (10)'!$D:$H,5,0)</f>
        <v>service</v>
      </c>
      <c r="H717" s="10">
        <v>663</v>
      </c>
      <c r="I717" s="7"/>
    </row>
    <row r="718" spans="1:9" hidden="1" x14ac:dyDescent="0.3">
      <c r="A718" s="7" t="s">
        <v>952</v>
      </c>
      <c r="B718" s="7" t="s">
        <v>954</v>
      </c>
      <c r="C718" s="8">
        <v>42838</v>
      </c>
      <c r="D718" s="9"/>
      <c r="E718" s="9">
        <v>851</v>
      </c>
      <c r="F718" s="10" t="s">
        <v>4888</v>
      </c>
      <c r="G718" s="10"/>
      <c r="H718" s="10">
        <v>572</v>
      </c>
      <c r="I718" s="7"/>
    </row>
    <row r="719" spans="1:9" hidden="1" x14ac:dyDescent="0.3">
      <c r="A719" s="7" t="s">
        <v>952</v>
      </c>
      <c r="B719" s="7" t="s">
        <v>955</v>
      </c>
      <c r="C719" s="8">
        <v>42930</v>
      </c>
      <c r="D719" s="9">
        <v>1160.6600000000001</v>
      </c>
      <c r="E719" s="9"/>
      <c r="F719" s="10" t="s">
        <v>4888</v>
      </c>
      <c r="G719" s="10" t="str">
        <f>VLOOKUP(B:B,'[1]Billwise Report (10)'!$D:$H,5,0)</f>
        <v>Sales</v>
      </c>
      <c r="H719" s="10">
        <v>480</v>
      </c>
      <c r="I719" s="7"/>
    </row>
    <row r="720" spans="1:9" hidden="1" x14ac:dyDescent="0.3">
      <c r="A720" s="7" t="s">
        <v>952</v>
      </c>
      <c r="B720" s="7" t="s">
        <v>956</v>
      </c>
      <c r="C720" s="8">
        <v>43060</v>
      </c>
      <c r="D720" s="9"/>
      <c r="E720" s="10">
        <v>2866</v>
      </c>
      <c r="F720" s="10" t="s">
        <v>4888</v>
      </c>
      <c r="G720" s="10"/>
      <c r="H720" s="10">
        <v>350</v>
      </c>
      <c r="I720" s="7"/>
    </row>
    <row r="721" spans="1:9" hidden="1" x14ac:dyDescent="0.3">
      <c r="A721" s="7" t="s">
        <v>952</v>
      </c>
      <c r="B721" s="7" t="s">
        <v>957</v>
      </c>
      <c r="C721" s="8">
        <v>43185</v>
      </c>
      <c r="D721" s="9">
        <v>5310</v>
      </c>
      <c r="E721" s="9"/>
      <c r="F721" s="10" t="s">
        <v>4888</v>
      </c>
      <c r="G721" s="10" t="str">
        <f>VLOOKUP(B:B,'[1]Billwise Report (10)'!$D:$H,5,0)</f>
        <v>Service</v>
      </c>
      <c r="H721" s="10">
        <v>225</v>
      </c>
      <c r="I721" s="7"/>
    </row>
    <row r="722" spans="1:9" hidden="1" x14ac:dyDescent="0.3">
      <c r="A722" s="7" t="s">
        <v>952</v>
      </c>
      <c r="B722" s="7" t="s">
        <v>958</v>
      </c>
      <c r="C722" s="8">
        <v>43231</v>
      </c>
      <c r="D722" s="9">
        <v>3540</v>
      </c>
      <c r="E722" s="9"/>
      <c r="F722" s="10" t="s">
        <v>4888</v>
      </c>
      <c r="G722" s="10" t="str">
        <f>VLOOKUP(B:B,'[1]Billwise Report (10)'!$D:$H,5,0)</f>
        <v>Service</v>
      </c>
      <c r="H722" s="10">
        <v>179</v>
      </c>
      <c r="I722" s="7"/>
    </row>
    <row r="723" spans="1:9" hidden="1" x14ac:dyDescent="0.3">
      <c r="A723" s="7" t="s">
        <v>952</v>
      </c>
      <c r="B723" s="7" t="s">
        <v>959</v>
      </c>
      <c r="C723" s="8">
        <v>43276</v>
      </c>
      <c r="D723" s="9">
        <v>3540</v>
      </c>
      <c r="E723" s="9"/>
      <c r="F723" s="10" t="s">
        <v>4888</v>
      </c>
      <c r="G723" s="10" t="str">
        <f>VLOOKUP(B:B,'[1]Billwise Report (10)'!$D:$H,5,0)</f>
        <v>Service</v>
      </c>
      <c r="H723" s="10">
        <v>134</v>
      </c>
      <c r="I723" s="7"/>
    </row>
    <row r="724" spans="1:9" hidden="1" x14ac:dyDescent="0.3">
      <c r="A724" s="7" t="s">
        <v>952</v>
      </c>
      <c r="B724" s="7" t="s">
        <v>960</v>
      </c>
      <c r="C724" s="8">
        <v>43403</v>
      </c>
      <c r="D724" s="9"/>
      <c r="E724" s="10">
        <v>69022</v>
      </c>
      <c r="F724" s="10" t="s">
        <v>4888</v>
      </c>
      <c r="G724" s="10"/>
      <c r="H724" s="10">
        <v>7</v>
      </c>
      <c r="I724" s="7" t="s">
        <v>961</v>
      </c>
    </row>
    <row r="725" spans="1:9" hidden="1" x14ac:dyDescent="0.3">
      <c r="A725" s="7" t="s">
        <v>962</v>
      </c>
      <c r="B725" s="7" t="s">
        <v>963</v>
      </c>
      <c r="C725" s="8">
        <v>43061</v>
      </c>
      <c r="D725" s="9">
        <v>450</v>
      </c>
      <c r="E725" s="9"/>
      <c r="F725" s="10" t="s">
        <v>4884</v>
      </c>
      <c r="G725" s="10" t="str">
        <f>VLOOKUP(B:B,'[1]Billwise Report (10)'!$D:$H,5,0)</f>
        <v>Service</v>
      </c>
      <c r="H725" s="10">
        <v>349</v>
      </c>
      <c r="I725" s="7"/>
    </row>
    <row r="726" spans="1:9" hidden="1" x14ac:dyDescent="0.3">
      <c r="A726" s="7" t="s">
        <v>962</v>
      </c>
      <c r="B726" s="7" t="s">
        <v>964</v>
      </c>
      <c r="C726" s="8">
        <v>43271</v>
      </c>
      <c r="D726" s="9">
        <v>3540</v>
      </c>
      <c r="E726" s="9"/>
      <c r="F726" s="10" t="s">
        <v>4884</v>
      </c>
      <c r="G726" s="10" t="str">
        <f>VLOOKUP(B:B,'[1]Billwise Report (10)'!$D:$H,5,0)</f>
        <v>Service</v>
      </c>
      <c r="H726" s="10">
        <v>139</v>
      </c>
      <c r="I726" s="7"/>
    </row>
    <row r="727" spans="1:9" hidden="1" x14ac:dyDescent="0.3">
      <c r="A727" s="7" t="s">
        <v>962</v>
      </c>
      <c r="B727" s="7" t="s">
        <v>965</v>
      </c>
      <c r="C727" s="8">
        <v>43363</v>
      </c>
      <c r="D727" s="9">
        <v>7080</v>
      </c>
      <c r="E727" s="9"/>
      <c r="F727" s="10" t="s">
        <v>4884</v>
      </c>
      <c r="G727" s="10" t="str">
        <f>VLOOKUP(B:B,'[1]Billwise Report (10)'!$D:$H,5,0)</f>
        <v>Service</v>
      </c>
      <c r="H727" s="10">
        <v>47</v>
      </c>
      <c r="I727" s="7"/>
    </row>
    <row r="728" spans="1:9" hidden="1" x14ac:dyDescent="0.3">
      <c r="A728" s="7" t="s">
        <v>966</v>
      </c>
      <c r="B728" s="7" t="s">
        <v>967</v>
      </c>
      <c r="C728" s="8">
        <v>42914</v>
      </c>
      <c r="D728" s="9">
        <v>3450</v>
      </c>
      <c r="E728" s="9"/>
      <c r="F728" s="10" t="s">
        <v>4888</v>
      </c>
      <c r="G728" s="10" t="str">
        <f>VLOOKUP(B:B,'[1]Billwise Report (10)'!$D:$H,5,0)</f>
        <v>Service</v>
      </c>
      <c r="H728" s="10">
        <v>496</v>
      </c>
      <c r="I728" s="7"/>
    </row>
    <row r="729" spans="1:9" hidden="1" x14ac:dyDescent="0.3">
      <c r="A729" s="7" t="s">
        <v>966</v>
      </c>
      <c r="B729" s="7" t="s">
        <v>968</v>
      </c>
      <c r="C729" s="8">
        <v>43089</v>
      </c>
      <c r="D729" s="9"/>
      <c r="E729" s="9">
        <v>271</v>
      </c>
      <c r="F729" s="10" t="s">
        <v>4888</v>
      </c>
      <c r="G729" s="10"/>
      <c r="H729" s="10">
        <v>321</v>
      </c>
      <c r="I729" s="7"/>
    </row>
    <row r="730" spans="1:9" ht="31.2" hidden="1" x14ac:dyDescent="0.3">
      <c r="A730" s="7" t="s">
        <v>969</v>
      </c>
      <c r="B730" s="7" t="s">
        <v>970</v>
      </c>
      <c r="C730" s="8">
        <v>42858</v>
      </c>
      <c r="D730" s="9">
        <v>4537.8599999999997</v>
      </c>
      <c r="E730" s="9"/>
      <c r="F730" s="10" t="s">
        <v>4890</v>
      </c>
      <c r="G730" s="10" t="str">
        <f>VLOOKUP(B:B,'[1]Billwise Report (10)'!$D:$H,5,0)</f>
        <v>Sales</v>
      </c>
      <c r="H730" s="10">
        <v>552</v>
      </c>
      <c r="I730" s="7"/>
    </row>
    <row r="731" spans="1:9" ht="31.2" hidden="1" x14ac:dyDescent="0.3">
      <c r="A731" s="7" t="s">
        <v>969</v>
      </c>
      <c r="B731" s="7" t="s">
        <v>971</v>
      </c>
      <c r="C731" s="8">
        <v>43397</v>
      </c>
      <c r="D731" s="9"/>
      <c r="E731" s="9">
        <v>100154</v>
      </c>
      <c r="F731" s="10" t="s">
        <v>4890</v>
      </c>
      <c r="G731" s="10"/>
      <c r="H731" s="10">
        <v>13</v>
      </c>
      <c r="I731" s="7" t="s">
        <v>972</v>
      </c>
    </row>
    <row r="732" spans="1:9" ht="31.2" hidden="1" x14ac:dyDescent="0.3">
      <c r="A732" s="7" t="s">
        <v>969</v>
      </c>
      <c r="B732" s="7" t="s">
        <v>973</v>
      </c>
      <c r="C732" s="8">
        <v>43404</v>
      </c>
      <c r="D732" s="9"/>
      <c r="E732" s="9">
        <v>1062007</v>
      </c>
      <c r="F732" s="10" t="s">
        <v>4890</v>
      </c>
      <c r="G732" s="10"/>
      <c r="H732" s="10">
        <v>6</v>
      </c>
      <c r="I732" s="7" t="s">
        <v>974</v>
      </c>
    </row>
    <row r="733" spans="1:9" x14ac:dyDescent="0.3">
      <c r="A733" s="7" t="s">
        <v>975</v>
      </c>
      <c r="B733" s="7" t="s">
        <v>976</v>
      </c>
      <c r="C733" s="8">
        <v>43358</v>
      </c>
      <c r="D733" s="9"/>
      <c r="E733" s="10">
        <v>7839</v>
      </c>
      <c r="F733" s="10" t="s">
        <v>4887</v>
      </c>
      <c r="G733" s="10"/>
      <c r="H733" s="10">
        <v>52</v>
      </c>
      <c r="I733" s="7" t="s">
        <v>977</v>
      </c>
    </row>
    <row r="734" spans="1:9" x14ac:dyDescent="0.3">
      <c r="A734" s="7" t="s">
        <v>975</v>
      </c>
      <c r="B734" s="7" t="s">
        <v>978</v>
      </c>
      <c r="C734" s="8">
        <v>43369</v>
      </c>
      <c r="D734" s="9"/>
      <c r="E734" s="9">
        <v>108162</v>
      </c>
      <c r="F734" s="10" t="s">
        <v>4887</v>
      </c>
      <c r="G734" s="10"/>
      <c r="H734" s="10">
        <v>41</v>
      </c>
      <c r="I734" s="7" t="s">
        <v>979</v>
      </c>
    </row>
    <row r="735" spans="1:9" ht="31.2" hidden="1" x14ac:dyDescent="0.3">
      <c r="A735" s="7" t="s">
        <v>980</v>
      </c>
      <c r="B735" s="7" t="s">
        <v>981</v>
      </c>
      <c r="C735" s="8">
        <v>43335</v>
      </c>
      <c r="D735" s="9"/>
      <c r="E735" s="9">
        <v>2000000</v>
      </c>
      <c r="F735" s="10" t="s">
        <v>4884</v>
      </c>
      <c r="G735" s="10"/>
      <c r="H735" s="10">
        <v>75</v>
      </c>
      <c r="I735" s="7" t="s">
        <v>982</v>
      </c>
    </row>
    <row r="736" spans="1:9" ht="31.2" hidden="1" x14ac:dyDescent="0.3">
      <c r="A736" s="7" t="s">
        <v>980</v>
      </c>
      <c r="B736" s="7" t="s">
        <v>983</v>
      </c>
      <c r="C736" s="8">
        <v>43362</v>
      </c>
      <c r="D736" s="9"/>
      <c r="E736" s="9">
        <v>1500000</v>
      </c>
      <c r="F736" s="10" t="s">
        <v>4884</v>
      </c>
      <c r="G736" s="10"/>
      <c r="H736" s="10">
        <v>48</v>
      </c>
      <c r="I736" s="7" t="s">
        <v>982</v>
      </c>
    </row>
    <row r="737" spans="1:9" x14ac:dyDescent="0.3">
      <c r="A737" s="7" t="s">
        <v>984</v>
      </c>
      <c r="B737" s="7" t="s">
        <v>985</v>
      </c>
      <c r="C737" s="8">
        <v>43120</v>
      </c>
      <c r="D737" s="9"/>
      <c r="E737" s="9">
        <v>100001</v>
      </c>
      <c r="F737" s="10" t="s">
        <v>4887</v>
      </c>
      <c r="G737" s="10"/>
      <c r="H737" s="10">
        <v>290</v>
      </c>
      <c r="I737" s="7"/>
    </row>
    <row r="738" spans="1:9" x14ac:dyDescent="0.3">
      <c r="A738" s="7" t="s">
        <v>984</v>
      </c>
      <c r="B738" s="7" t="s">
        <v>986</v>
      </c>
      <c r="C738" s="8">
        <v>43321</v>
      </c>
      <c r="D738" s="9">
        <v>14160</v>
      </c>
      <c r="E738" s="9"/>
      <c r="F738" s="10" t="s">
        <v>4887</v>
      </c>
      <c r="G738" s="10" t="str">
        <f>VLOOKUP(B:B,'[1]Billwise Report (10)'!$D:$H,5,0)</f>
        <v>Service</v>
      </c>
      <c r="H738" s="10">
        <v>89</v>
      </c>
      <c r="I738" s="7"/>
    </row>
    <row r="739" spans="1:9" ht="31.2" x14ac:dyDescent="0.3">
      <c r="A739" s="7" t="s">
        <v>987</v>
      </c>
      <c r="B739" s="7" t="s">
        <v>988</v>
      </c>
      <c r="C739" s="8">
        <v>43350</v>
      </c>
      <c r="D739" s="9"/>
      <c r="E739" s="9">
        <v>100000</v>
      </c>
      <c r="F739" s="10" t="s">
        <v>4886</v>
      </c>
      <c r="G739" s="10"/>
      <c r="H739" s="10">
        <v>60</v>
      </c>
      <c r="I739" s="7"/>
    </row>
    <row r="740" spans="1:9" hidden="1" x14ac:dyDescent="0.3">
      <c r="A740" s="7" t="s">
        <v>989</v>
      </c>
      <c r="B740" s="7" t="s">
        <v>990</v>
      </c>
      <c r="C740" s="8">
        <v>42209</v>
      </c>
      <c r="D740" s="9">
        <v>2850</v>
      </c>
      <c r="E740" s="9"/>
      <c r="F740" s="10" t="s">
        <v>4888</v>
      </c>
      <c r="G740" s="10" t="str">
        <f>VLOOKUP(B:B,'[1]Billwise Report (10)'!$D:$H,5,0)</f>
        <v>service</v>
      </c>
      <c r="H740" s="10">
        <v>1201</v>
      </c>
      <c r="I740" s="7"/>
    </row>
    <row r="741" spans="1:9" hidden="1" x14ac:dyDescent="0.3">
      <c r="A741" s="7" t="s">
        <v>989</v>
      </c>
      <c r="B741" s="7" t="s">
        <v>991</v>
      </c>
      <c r="C741" s="8">
        <v>42825</v>
      </c>
      <c r="D741" s="9">
        <v>3450</v>
      </c>
      <c r="E741" s="9"/>
      <c r="F741" s="10" t="s">
        <v>4888</v>
      </c>
      <c r="G741" s="10" t="str">
        <f>VLOOKUP(B:B,'[1]Billwise Report (10)'!$D:$H,5,0)</f>
        <v>service</v>
      </c>
      <c r="H741" s="10">
        <v>585</v>
      </c>
      <c r="I741" s="7"/>
    </row>
    <row r="742" spans="1:9" hidden="1" x14ac:dyDescent="0.3">
      <c r="A742" s="7" t="s">
        <v>989</v>
      </c>
      <c r="B742" s="7" t="s">
        <v>992</v>
      </c>
      <c r="C742" s="8">
        <v>42914</v>
      </c>
      <c r="D742" s="9">
        <v>5175</v>
      </c>
      <c r="E742" s="9"/>
      <c r="F742" s="10" t="s">
        <v>4888</v>
      </c>
      <c r="G742" s="10" t="str">
        <f>VLOOKUP(B:B,'[1]Billwise Report (10)'!$D:$H,5,0)</f>
        <v>Service</v>
      </c>
      <c r="H742" s="10">
        <v>496</v>
      </c>
      <c r="I742" s="7"/>
    </row>
    <row r="743" spans="1:9" hidden="1" x14ac:dyDescent="0.3">
      <c r="A743" s="7" t="s">
        <v>989</v>
      </c>
      <c r="B743" s="7" t="s">
        <v>993</v>
      </c>
      <c r="C743" s="8">
        <v>42916</v>
      </c>
      <c r="D743" s="9">
        <v>10350</v>
      </c>
      <c r="E743" s="9"/>
      <c r="F743" s="10" t="s">
        <v>4888</v>
      </c>
      <c r="G743" s="10" t="str">
        <f>VLOOKUP(B:B,'[1]Billwise Report (10)'!$D:$H,5,0)</f>
        <v>Service</v>
      </c>
      <c r="H743" s="10">
        <v>494</v>
      </c>
      <c r="I743" s="7"/>
    </row>
    <row r="744" spans="1:9" hidden="1" x14ac:dyDescent="0.3">
      <c r="A744" s="7" t="s">
        <v>989</v>
      </c>
      <c r="B744" s="7" t="s">
        <v>994</v>
      </c>
      <c r="C744" s="8">
        <v>42916</v>
      </c>
      <c r="D744" s="9">
        <v>3450</v>
      </c>
      <c r="E744" s="9"/>
      <c r="F744" s="10" t="s">
        <v>4888</v>
      </c>
      <c r="G744" s="10" t="str">
        <f>VLOOKUP(B:B,'[1]Billwise Report (10)'!$D:$H,5,0)</f>
        <v>Service</v>
      </c>
      <c r="H744" s="10">
        <v>494</v>
      </c>
      <c r="I744" s="7"/>
    </row>
    <row r="745" spans="1:9" hidden="1" x14ac:dyDescent="0.3">
      <c r="A745" s="7" t="s">
        <v>989</v>
      </c>
      <c r="B745" s="7" t="s">
        <v>995</v>
      </c>
      <c r="C745" s="8">
        <v>42940</v>
      </c>
      <c r="D745" s="9">
        <v>7080</v>
      </c>
      <c r="E745" s="9"/>
      <c r="F745" s="10" t="s">
        <v>4888</v>
      </c>
      <c r="G745" s="10" t="str">
        <f>VLOOKUP(B:B,'[1]Billwise Report (10)'!$D:$H,5,0)</f>
        <v>Service</v>
      </c>
      <c r="H745" s="10">
        <v>470</v>
      </c>
      <c r="I745" s="7"/>
    </row>
    <row r="746" spans="1:9" hidden="1" x14ac:dyDescent="0.3">
      <c r="A746" s="7" t="s">
        <v>989</v>
      </c>
      <c r="B746" s="7" t="s">
        <v>996</v>
      </c>
      <c r="C746" s="8">
        <v>42991</v>
      </c>
      <c r="D746" s="9">
        <v>3540</v>
      </c>
      <c r="E746" s="9"/>
      <c r="F746" s="10" t="s">
        <v>4888</v>
      </c>
      <c r="G746" s="10" t="str">
        <f>VLOOKUP(B:B,'[1]Billwise Report (10)'!$D:$H,5,0)</f>
        <v>Service</v>
      </c>
      <c r="H746" s="10">
        <v>419</v>
      </c>
      <c r="I746" s="7"/>
    </row>
    <row r="747" spans="1:9" hidden="1" x14ac:dyDescent="0.3">
      <c r="A747" s="7" t="s">
        <v>989</v>
      </c>
      <c r="B747" s="7" t="s">
        <v>997</v>
      </c>
      <c r="C747" s="8">
        <v>42997</v>
      </c>
      <c r="D747" s="9">
        <v>3540</v>
      </c>
      <c r="E747" s="9"/>
      <c r="F747" s="10" t="s">
        <v>4888</v>
      </c>
      <c r="G747" s="10" t="str">
        <f>VLOOKUP(B:B,'[1]Billwise Report (10)'!$D:$H,5,0)</f>
        <v>Service</v>
      </c>
      <c r="H747" s="10">
        <v>413</v>
      </c>
      <c r="I747" s="7"/>
    </row>
    <row r="748" spans="1:9" hidden="1" x14ac:dyDescent="0.3">
      <c r="A748" s="7" t="s">
        <v>989</v>
      </c>
      <c r="B748" s="7" t="s">
        <v>998</v>
      </c>
      <c r="C748" s="8">
        <v>42997</v>
      </c>
      <c r="D748" s="9">
        <v>3540</v>
      </c>
      <c r="E748" s="9"/>
      <c r="F748" s="10" t="s">
        <v>4888</v>
      </c>
      <c r="G748" s="10" t="str">
        <f>VLOOKUP(B:B,'[1]Billwise Report (10)'!$D:$H,5,0)</f>
        <v>Service</v>
      </c>
      <c r="H748" s="10">
        <v>413</v>
      </c>
      <c r="I748" s="7"/>
    </row>
    <row r="749" spans="1:9" hidden="1" x14ac:dyDescent="0.3">
      <c r="A749" s="7" t="s">
        <v>989</v>
      </c>
      <c r="B749" s="7" t="s">
        <v>999</v>
      </c>
      <c r="C749" s="8">
        <v>43246</v>
      </c>
      <c r="D749" s="9">
        <v>10620</v>
      </c>
      <c r="E749" s="9"/>
      <c r="F749" s="10" t="s">
        <v>4888</v>
      </c>
      <c r="G749" s="10" t="str">
        <f>VLOOKUP(B:B,'[1]Billwise Report (10)'!$D:$H,5,0)</f>
        <v>Service</v>
      </c>
      <c r="H749" s="10">
        <v>164</v>
      </c>
      <c r="I749" s="7"/>
    </row>
    <row r="750" spans="1:9" hidden="1" x14ac:dyDescent="0.3">
      <c r="A750" s="7" t="s">
        <v>989</v>
      </c>
      <c r="B750" s="7" t="s">
        <v>1000</v>
      </c>
      <c r="C750" s="8">
        <v>43250</v>
      </c>
      <c r="D750" s="9">
        <v>5310</v>
      </c>
      <c r="E750" s="9"/>
      <c r="F750" s="10" t="s">
        <v>4888</v>
      </c>
      <c r="G750" s="10" t="str">
        <f>VLOOKUP(B:B,'[1]Billwise Report (10)'!$D:$H,5,0)</f>
        <v>Service</v>
      </c>
      <c r="H750" s="10">
        <v>160</v>
      </c>
      <c r="I750" s="7"/>
    </row>
    <row r="751" spans="1:9" hidden="1" x14ac:dyDescent="0.3">
      <c r="A751" s="7" t="s">
        <v>989</v>
      </c>
      <c r="B751" s="7" t="s">
        <v>1001</v>
      </c>
      <c r="C751" s="8">
        <v>43307</v>
      </c>
      <c r="D751" s="9"/>
      <c r="E751" s="9">
        <v>500000</v>
      </c>
      <c r="F751" s="10" t="s">
        <v>4888</v>
      </c>
      <c r="G751" s="10"/>
      <c r="H751" s="10">
        <v>103</v>
      </c>
      <c r="I751" s="7" t="s">
        <v>1002</v>
      </c>
    </row>
    <row r="752" spans="1:9" hidden="1" x14ac:dyDescent="0.3">
      <c r="A752" s="7" t="s">
        <v>989</v>
      </c>
      <c r="B752" s="7" t="s">
        <v>1003</v>
      </c>
      <c r="C752" s="8">
        <v>43322</v>
      </c>
      <c r="D752" s="9">
        <v>5310</v>
      </c>
      <c r="E752" s="9"/>
      <c r="F752" s="10" t="s">
        <v>4888</v>
      </c>
      <c r="G752" s="10" t="str">
        <f>VLOOKUP(B:B,'[1]Billwise Report (10)'!$D:$H,5,0)</f>
        <v>Service</v>
      </c>
      <c r="H752" s="10">
        <v>88</v>
      </c>
      <c r="I752" s="7"/>
    </row>
    <row r="753" spans="1:9" hidden="1" x14ac:dyDescent="0.3">
      <c r="A753" s="7" t="s">
        <v>1004</v>
      </c>
      <c r="B753" s="7">
        <v>45</v>
      </c>
      <c r="C753" s="8">
        <v>42825</v>
      </c>
      <c r="D753" s="9"/>
      <c r="E753" s="10">
        <v>7809</v>
      </c>
      <c r="F753" s="10" t="s">
        <v>4884</v>
      </c>
      <c r="G753" s="10"/>
      <c r="H753" s="10">
        <v>585</v>
      </c>
      <c r="I753" s="7"/>
    </row>
    <row r="754" spans="1:9" hidden="1" x14ac:dyDescent="0.3">
      <c r="A754" s="7" t="s">
        <v>1005</v>
      </c>
      <c r="B754" s="7" t="s">
        <v>1006</v>
      </c>
      <c r="C754" s="8">
        <v>42759</v>
      </c>
      <c r="D754" s="9">
        <v>6245</v>
      </c>
      <c r="E754" s="9"/>
      <c r="F754" s="10" t="s">
        <v>4884</v>
      </c>
      <c r="G754" s="10" t="str">
        <f>VLOOKUP(B:B,'[1]Billwise Report (10)'!$D:$H,5,0)</f>
        <v>Service</v>
      </c>
      <c r="H754" s="10">
        <v>651</v>
      </c>
      <c r="I754" s="7"/>
    </row>
    <row r="755" spans="1:9" hidden="1" x14ac:dyDescent="0.3">
      <c r="A755" s="7" t="s">
        <v>1005</v>
      </c>
      <c r="B755" s="7" t="s">
        <v>1007</v>
      </c>
      <c r="C755" s="8">
        <v>42884</v>
      </c>
      <c r="D755" s="9">
        <v>3835</v>
      </c>
      <c r="E755" s="9"/>
      <c r="F755" s="10" t="s">
        <v>4884</v>
      </c>
      <c r="G755" s="10" t="str">
        <f>VLOOKUP(B:B,'[1]Billwise Report (10)'!$D:$H,5,0)</f>
        <v>Service</v>
      </c>
      <c r="H755" s="10">
        <v>526</v>
      </c>
      <c r="I755" s="7"/>
    </row>
    <row r="756" spans="1:9" hidden="1" x14ac:dyDescent="0.3">
      <c r="A756" s="7" t="s">
        <v>1005</v>
      </c>
      <c r="B756" s="7" t="s">
        <v>1008</v>
      </c>
      <c r="C756" s="8">
        <v>42884</v>
      </c>
      <c r="D756" s="9">
        <v>7763</v>
      </c>
      <c r="E756" s="9"/>
      <c r="F756" s="10" t="s">
        <v>4884</v>
      </c>
      <c r="G756" s="10" t="str">
        <f>VLOOKUP(B:B,'[1]Billwise Report (10)'!$D:$H,5,0)</f>
        <v>Service</v>
      </c>
      <c r="H756" s="10">
        <v>526</v>
      </c>
      <c r="I756" s="7"/>
    </row>
    <row r="757" spans="1:9" hidden="1" x14ac:dyDescent="0.3">
      <c r="A757" s="7" t="s">
        <v>1005</v>
      </c>
      <c r="B757" s="7" t="s">
        <v>1009</v>
      </c>
      <c r="C757" s="8">
        <v>43038</v>
      </c>
      <c r="D757" s="9">
        <v>3540</v>
      </c>
      <c r="E757" s="9"/>
      <c r="F757" s="10" t="s">
        <v>4884</v>
      </c>
      <c r="G757" s="10" t="str">
        <f>VLOOKUP(B:B,'[1]Billwise Report (10)'!$D:$H,5,0)</f>
        <v>Service</v>
      </c>
      <c r="H757" s="10">
        <v>372</v>
      </c>
      <c r="I757" s="7"/>
    </row>
    <row r="758" spans="1:9" hidden="1" x14ac:dyDescent="0.3">
      <c r="A758" s="7" t="s">
        <v>1005</v>
      </c>
      <c r="B758" s="7" t="s">
        <v>1010</v>
      </c>
      <c r="C758" s="8">
        <v>43208</v>
      </c>
      <c r="D758" s="9">
        <v>3540</v>
      </c>
      <c r="E758" s="9"/>
      <c r="F758" s="10" t="s">
        <v>4884</v>
      </c>
      <c r="G758" s="10" t="str">
        <f>VLOOKUP(B:B,'[1]Billwise Report (10)'!$D:$H,5,0)</f>
        <v>Service</v>
      </c>
      <c r="H758" s="10">
        <v>202</v>
      </c>
      <c r="I758" s="7"/>
    </row>
    <row r="759" spans="1:9" hidden="1" x14ac:dyDescent="0.3">
      <c r="A759" s="7" t="s">
        <v>1005</v>
      </c>
      <c r="B759" s="7" t="s">
        <v>1011</v>
      </c>
      <c r="C759" s="8">
        <v>43361</v>
      </c>
      <c r="D759" s="9">
        <v>10620</v>
      </c>
      <c r="E759" s="9"/>
      <c r="F759" s="10" t="s">
        <v>4884</v>
      </c>
      <c r="G759" s="10" t="str">
        <f>VLOOKUP(B:B,'[1]Billwise Report (10)'!$D:$H,5,0)</f>
        <v>Service</v>
      </c>
      <c r="H759" s="10">
        <v>49</v>
      </c>
      <c r="I759" s="7"/>
    </row>
    <row r="760" spans="1:9" hidden="1" x14ac:dyDescent="0.3">
      <c r="A760" s="7" t="s">
        <v>1005</v>
      </c>
      <c r="B760" s="7" t="s">
        <v>1012</v>
      </c>
      <c r="C760" s="8">
        <v>43362</v>
      </c>
      <c r="D760" s="9">
        <v>46020</v>
      </c>
      <c r="E760" s="9"/>
      <c r="F760" s="10" t="s">
        <v>4884</v>
      </c>
      <c r="G760" s="10" t="str">
        <f>VLOOKUP(B:B,'[1]Billwise Report (10)'!$D:$H,5,0)</f>
        <v>Service</v>
      </c>
      <c r="H760" s="10">
        <v>48</v>
      </c>
      <c r="I760" s="7"/>
    </row>
    <row r="761" spans="1:9" hidden="1" x14ac:dyDescent="0.3">
      <c r="A761" s="7" t="s">
        <v>1005</v>
      </c>
      <c r="B761" s="7" t="s">
        <v>1013</v>
      </c>
      <c r="C761" s="8">
        <v>43363</v>
      </c>
      <c r="D761" s="9">
        <v>3540</v>
      </c>
      <c r="E761" s="9"/>
      <c r="F761" s="10" t="s">
        <v>4884</v>
      </c>
      <c r="G761" s="10" t="str">
        <f>VLOOKUP(B:B,'[1]Billwise Report (10)'!$D:$H,5,0)</f>
        <v>Service</v>
      </c>
      <c r="H761" s="10">
        <v>47</v>
      </c>
      <c r="I761" s="7"/>
    </row>
    <row r="762" spans="1:9" hidden="1" x14ac:dyDescent="0.3">
      <c r="A762" s="7" t="s">
        <v>1005</v>
      </c>
      <c r="B762" s="7" t="s">
        <v>1014</v>
      </c>
      <c r="C762" s="8">
        <v>43363</v>
      </c>
      <c r="D762" s="9">
        <v>12390</v>
      </c>
      <c r="E762" s="9"/>
      <c r="F762" s="10" t="s">
        <v>4884</v>
      </c>
      <c r="G762" s="10" t="str">
        <f>VLOOKUP(B:B,'[1]Billwise Report (10)'!$D:$H,5,0)</f>
        <v>Service</v>
      </c>
      <c r="H762" s="10">
        <v>47</v>
      </c>
      <c r="I762" s="7"/>
    </row>
    <row r="763" spans="1:9" hidden="1" x14ac:dyDescent="0.3">
      <c r="A763" s="7" t="s">
        <v>1005</v>
      </c>
      <c r="B763" s="7" t="s">
        <v>1015</v>
      </c>
      <c r="C763" s="8">
        <v>43395</v>
      </c>
      <c r="D763" s="9"/>
      <c r="E763" s="9">
        <v>690000</v>
      </c>
      <c r="F763" s="10" t="s">
        <v>4884</v>
      </c>
      <c r="G763" s="10"/>
      <c r="H763" s="10">
        <v>15</v>
      </c>
      <c r="I763" s="7"/>
    </row>
    <row r="764" spans="1:9" hidden="1" x14ac:dyDescent="0.3">
      <c r="A764" s="7" t="s">
        <v>1016</v>
      </c>
      <c r="B764" s="7" t="s">
        <v>1017</v>
      </c>
      <c r="C764" s="8">
        <v>42867</v>
      </c>
      <c r="D764" s="9">
        <v>5175</v>
      </c>
      <c r="E764" s="9"/>
      <c r="F764" s="10" t="s">
        <v>4891</v>
      </c>
      <c r="G764" s="10" t="str">
        <f>VLOOKUP(B:B,'[1]Billwise Report (10)'!$D:$H,5,0)</f>
        <v>Service</v>
      </c>
      <c r="H764" s="10">
        <v>543</v>
      </c>
      <c r="I764" s="7"/>
    </row>
    <row r="765" spans="1:9" hidden="1" x14ac:dyDescent="0.3">
      <c r="A765" s="7" t="s">
        <v>1016</v>
      </c>
      <c r="B765" s="7" t="s">
        <v>1018</v>
      </c>
      <c r="C765" s="8">
        <v>42951</v>
      </c>
      <c r="D765" s="9"/>
      <c r="E765" s="10">
        <v>3675</v>
      </c>
      <c r="F765" s="10" t="s">
        <v>4891</v>
      </c>
      <c r="G765" s="10"/>
      <c r="H765" s="10">
        <v>459</v>
      </c>
      <c r="I765" s="7"/>
    </row>
    <row r="766" spans="1:9" hidden="1" x14ac:dyDescent="0.3">
      <c r="A766" s="7" t="s">
        <v>1016</v>
      </c>
      <c r="B766" s="7" t="s">
        <v>1019</v>
      </c>
      <c r="C766" s="8">
        <v>42951</v>
      </c>
      <c r="D766" s="9">
        <v>1319</v>
      </c>
      <c r="E766" s="9"/>
      <c r="F766" s="10" t="s">
        <v>4891</v>
      </c>
      <c r="G766" s="10" t="str">
        <f>VLOOKUP(B:B,'[1]Billwise Report (10)'!$D:$H,5,0)</f>
        <v>Sales</v>
      </c>
      <c r="H766" s="10">
        <v>459</v>
      </c>
      <c r="I766" s="7"/>
    </row>
    <row r="767" spans="1:9" hidden="1" x14ac:dyDescent="0.3">
      <c r="A767" s="7" t="s">
        <v>1016</v>
      </c>
      <c r="B767" s="7" t="s">
        <v>1020</v>
      </c>
      <c r="C767" s="8">
        <v>43033</v>
      </c>
      <c r="D767" s="9">
        <v>10974</v>
      </c>
      <c r="E767" s="9"/>
      <c r="F767" s="10" t="s">
        <v>4891</v>
      </c>
      <c r="G767" s="10" t="str">
        <f>VLOOKUP(B:B,'[1]Billwise Report (10)'!$D:$H,5,0)</f>
        <v>Service</v>
      </c>
      <c r="H767" s="10">
        <v>377</v>
      </c>
      <c r="I767" s="7"/>
    </row>
    <row r="768" spans="1:9" hidden="1" x14ac:dyDescent="0.3">
      <c r="A768" s="7" t="s">
        <v>1016</v>
      </c>
      <c r="B768" s="7" t="s">
        <v>1021</v>
      </c>
      <c r="C768" s="8">
        <v>43052</v>
      </c>
      <c r="D768" s="9">
        <v>35400</v>
      </c>
      <c r="E768" s="9"/>
      <c r="F768" s="10" t="s">
        <v>4891</v>
      </c>
      <c r="G768" s="10" t="str">
        <f>VLOOKUP(B:B,'[1]Billwise Report (10)'!$D:$H,5,0)</f>
        <v>Service</v>
      </c>
      <c r="H768" s="10">
        <v>358</v>
      </c>
      <c r="I768" s="7"/>
    </row>
    <row r="769" spans="1:9" hidden="1" x14ac:dyDescent="0.3">
      <c r="A769" s="7" t="s">
        <v>1016</v>
      </c>
      <c r="B769" s="7" t="s">
        <v>1022</v>
      </c>
      <c r="C769" s="8">
        <v>43052</v>
      </c>
      <c r="D769" s="9">
        <v>19824</v>
      </c>
      <c r="E769" s="9"/>
      <c r="F769" s="10" t="s">
        <v>4891</v>
      </c>
      <c r="G769" s="10" t="str">
        <f>VLOOKUP(B:B,'[1]Billwise Report (10)'!$D:$H,5,0)</f>
        <v>Service</v>
      </c>
      <c r="H769" s="10">
        <v>358</v>
      </c>
      <c r="I769" s="7"/>
    </row>
    <row r="770" spans="1:9" hidden="1" x14ac:dyDescent="0.3">
      <c r="A770" s="7" t="s">
        <v>1016</v>
      </c>
      <c r="B770" s="7" t="s">
        <v>1023</v>
      </c>
      <c r="C770" s="8">
        <v>43052</v>
      </c>
      <c r="D770" s="9">
        <v>19824</v>
      </c>
      <c r="E770" s="9"/>
      <c r="F770" s="10" t="s">
        <v>4891</v>
      </c>
      <c r="G770" s="10" t="str">
        <f>VLOOKUP(B:B,'[1]Billwise Report (10)'!$D:$H,5,0)</f>
        <v>Service</v>
      </c>
      <c r="H770" s="10">
        <v>358</v>
      </c>
      <c r="I770" s="7"/>
    </row>
    <row r="771" spans="1:9" hidden="1" x14ac:dyDescent="0.3">
      <c r="A771" s="7" t="s">
        <v>1016</v>
      </c>
      <c r="B771" s="7" t="s">
        <v>1024</v>
      </c>
      <c r="C771" s="8">
        <v>43052</v>
      </c>
      <c r="D771" s="9">
        <v>8850</v>
      </c>
      <c r="E771" s="9"/>
      <c r="F771" s="10" t="s">
        <v>4891</v>
      </c>
      <c r="G771" s="10" t="str">
        <f>VLOOKUP(B:B,'[1]Billwise Report (10)'!$D:$H,5,0)</f>
        <v>Service</v>
      </c>
      <c r="H771" s="10">
        <v>358</v>
      </c>
      <c r="I771" s="7"/>
    </row>
    <row r="772" spans="1:9" hidden="1" x14ac:dyDescent="0.3">
      <c r="A772" s="7" t="s">
        <v>1016</v>
      </c>
      <c r="B772" s="7" t="s">
        <v>1025</v>
      </c>
      <c r="C772" s="8">
        <v>43062</v>
      </c>
      <c r="D772" s="9">
        <v>10974</v>
      </c>
      <c r="E772" s="9"/>
      <c r="F772" s="10" t="s">
        <v>4891</v>
      </c>
      <c r="G772" s="10" t="str">
        <f>VLOOKUP(B:B,'[1]Billwise Report (10)'!$D:$H,5,0)</f>
        <v>Service</v>
      </c>
      <c r="H772" s="10">
        <v>348</v>
      </c>
      <c r="I772" s="7"/>
    </row>
    <row r="773" spans="1:9" hidden="1" x14ac:dyDescent="0.3">
      <c r="A773" s="7" t="s">
        <v>1016</v>
      </c>
      <c r="B773" s="7" t="s">
        <v>1026</v>
      </c>
      <c r="C773" s="8">
        <v>43062</v>
      </c>
      <c r="D773" s="9">
        <v>19824</v>
      </c>
      <c r="E773" s="9"/>
      <c r="F773" s="10" t="s">
        <v>4891</v>
      </c>
      <c r="G773" s="10" t="str">
        <f>VLOOKUP(B:B,'[1]Billwise Report (10)'!$D:$H,5,0)</f>
        <v>Service</v>
      </c>
      <c r="H773" s="10">
        <v>348</v>
      </c>
      <c r="I773" s="7"/>
    </row>
    <row r="774" spans="1:9" hidden="1" x14ac:dyDescent="0.3">
      <c r="A774" s="7" t="s">
        <v>1016</v>
      </c>
      <c r="B774" s="7" t="s">
        <v>1027</v>
      </c>
      <c r="C774" s="8">
        <v>43125</v>
      </c>
      <c r="D774" s="9">
        <v>5310</v>
      </c>
      <c r="E774" s="9"/>
      <c r="F774" s="10" t="s">
        <v>4891</v>
      </c>
      <c r="G774" s="10" t="str">
        <f>VLOOKUP(B:B,'[1]Billwise Report (10)'!$D:$H,5,0)</f>
        <v>Service</v>
      </c>
      <c r="H774" s="10">
        <v>285</v>
      </c>
      <c r="I774" s="7"/>
    </row>
    <row r="775" spans="1:9" hidden="1" x14ac:dyDescent="0.3">
      <c r="A775" s="7" t="s">
        <v>1016</v>
      </c>
      <c r="B775" s="7" t="s">
        <v>1028</v>
      </c>
      <c r="C775" s="8">
        <v>43160</v>
      </c>
      <c r="D775" s="9">
        <v>10974</v>
      </c>
      <c r="E775" s="9"/>
      <c r="F775" s="10" t="s">
        <v>4891</v>
      </c>
      <c r="G775" s="10" t="str">
        <f>VLOOKUP(B:B,'[1]Billwise Report (10)'!$D:$H,5,0)</f>
        <v>Service</v>
      </c>
      <c r="H775" s="10">
        <v>250</v>
      </c>
      <c r="I775" s="7"/>
    </row>
    <row r="776" spans="1:9" hidden="1" x14ac:dyDescent="0.3">
      <c r="A776" s="7" t="s">
        <v>1016</v>
      </c>
      <c r="B776" s="7" t="s">
        <v>1029</v>
      </c>
      <c r="C776" s="8">
        <v>43185</v>
      </c>
      <c r="D776" s="9">
        <v>3540</v>
      </c>
      <c r="E776" s="9"/>
      <c r="F776" s="10" t="s">
        <v>4891</v>
      </c>
      <c r="G776" s="10" t="str">
        <f>VLOOKUP(B:B,'[1]Billwise Report (10)'!$D:$H,5,0)</f>
        <v>Service</v>
      </c>
      <c r="H776" s="10">
        <v>225</v>
      </c>
      <c r="I776" s="7"/>
    </row>
    <row r="777" spans="1:9" x14ac:dyDescent="0.3">
      <c r="A777" s="7" t="s">
        <v>1030</v>
      </c>
      <c r="B777" s="7">
        <v>846</v>
      </c>
      <c r="C777" s="8">
        <v>41729</v>
      </c>
      <c r="D777" s="9"/>
      <c r="E777" s="10">
        <v>9425</v>
      </c>
      <c r="F777" s="10" t="s">
        <v>4886</v>
      </c>
      <c r="G777" s="10"/>
      <c r="H777" s="10">
        <v>1681</v>
      </c>
      <c r="I777" s="7"/>
    </row>
    <row r="778" spans="1:9" x14ac:dyDescent="0.3">
      <c r="A778" s="7" t="s">
        <v>1030</v>
      </c>
      <c r="B778" s="7" t="s">
        <v>1031</v>
      </c>
      <c r="C778" s="8">
        <v>41729</v>
      </c>
      <c r="D778" s="9"/>
      <c r="E778" s="10">
        <v>1155</v>
      </c>
      <c r="F778" s="10" t="s">
        <v>4886</v>
      </c>
      <c r="G778" s="10"/>
      <c r="H778" s="10">
        <v>1681</v>
      </c>
      <c r="I778" s="7"/>
    </row>
    <row r="779" spans="1:9" x14ac:dyDescent="0.3">
      <c r="A779" s="7" t="s">
        <v>1030</v>
      </c>
      <c r="B779" s="7" t="s">
        <v>1032</v>
      </c>
      <c r="C779" s="8">
        <v>42390</v>
      </c>
      <c r="D779" s="9"/>
      <c r="E779" s="10">
        <v>1157</v>
      </c>
      <c r="F779" s="10" t="s">
        <v>4886</v>
      </c>
      <c r="G779" s="10"/>
      <c r="H779" s="10">
        <v>1020</v>
      </c>
      <c r="I779" s="7"/>
    </row>
    <row r="780" spans="1:9" hidden="1" x14ac:dyDescent="0.3">
      <c r="A780" s="7" t="s">
        <v>1033</v>
      </c>
      <c r="B780" s="7" t="s">
        <v>1034</v>
      </c>
      <c r="C780" s="8">
        <v>41729</v>
      </c>
      <c r="D780" s="9"/>
      <c r="E780" s="10">
        <v>16396</v>
      </c>
      <c r="F780" s="10" t="s">
        <v>4888</v>
      </c>
      <c r="G780" s="10"/>
      <c r="H780" s="10">
        <v>1681</v>
      </c>
      <c r="I780" s="7"/>
    </row>
    <row r="781" spans="1:9" hidden="1" x14ac:dyDescent="0.3">
      <c r="A781" s="7" t="s">
        <v>1035</v>
      </c>
      <c r="B781" s="7" t="s">
        <v>1036</v>
      </c>
      <c r="C781" s="8">
        <v>41794</v>
      </c>
      <c r="D781" s="9">
        <v>15080</v>
      </c>
      <c r="E781" s="9"/>
      <c r="F781" s="10" t="s">
        <v>4884</v>
      </c>
      <c r="G781" s="10" t="str">
        <f>VLOOKUP(B:B,'[1]Billwise Report (10)'!$D:$H,5,0)</f>
        <v>Sales</v>
      </c>
      <c r="H781" s="10">
        <v>1616</v>
      </c>
      <c r="I781" s="7"/>
    </row>
    <row r="782" spans="1:9" hidden="1" x14ac:dyDescent="0.3">
      <c r="A782" s="7" t="s">
        <v>1035</v>
      </c>
      <c r="B782" s="7" t="s">
        <v>1037</v>
      </c>
      <c r="C782" s="8">
        <v>42332</v>
      </c>
      <c r="D782" s="9"/>
      <c r="E782" s="10">
        <v>2272</v>
      </c>
      <c r="F782" s="10" t="s">
        <v>4884</v>
      </c>
      <c r="G782" s="10"/>
      <c r="H782" s="10">
        <v>1078</v>
      </c>
      <c r="I782" s="7"/>
    </row>
    <row r="783" spans="1:9" hidden="1" x14ac:dyDescent="0.3">
      <c r="A783" s="7" t="s">
        <v>1035</v>
      </c>
      <c r="B783" s="7" t="s">
        <v>1038</v>
      </c>
      <c r="C783" s="8">
        <v>42884</v>
      </c>
      <c r="D783" s="9">
        <v>12075</v>
      </c>
      <c r="E783" s="9"/>
      <c r="F783" s="10" t="s">
        <v>4884</v>
      </c>
      <c r="G783" s="10" t="str">
        <f>VLOOKUP(B:B,'[1]Billwise Report (10)'!$D:$H,5,0)</f>
        <v>Service</v>
      </c>
      <c r="H783" s="10">
        <v>526</v>
      </c>
      <c r="I783" s="7"/>
    </row>
    <row r="784" spans="1:9" hidden="1" x14ac:dyDescent="0.3">
      <c r="A784" s="7" t="s">
        <v>1035</v>
      </c>
      <c r="B784" s="7" t="s">
        <v>1039</v>
      </c>
      <c r="C784" s="8">
        <v>42886</v>
      </c>
      <c r="D784" s="9">
        <v>8625</v>
      </c>
      <c r="E784" s="9"/>
      <c r="F784" s="10" t="s">
        <v>4884</v>
      </c>
      <c r="G784" s="10" t="str">
        <f>VLOOKUP(B:B,'[1]Billwise Report (10)'!$D:$H,5,0)</f>
        <v>Service</v>
      </c>
      <c r="H784" s="10">
        <v>524</v>
      </c>
      <c r="I784" s="7"/>
    </row>
    <row r="785" spans="1:9" hidden="1" x14ac:dyDescent="0.3">
      <c r="A785" s="7" t="s">
        <v>1035</v>
      </c>
      <c r="B785" s="7" t="s">
        <v>1040</v>
      </c>
      <c r="C785" s="8">
        <v>43396</v>
      </c>
      <c r="D785" s="9">
        <v>24780</v>
      </c>
      <c r="E785" s="9"/>
      <c r="F785" s="10" t="s">
        <v>4884</v>
      </c>
      <c r="G785" s="10" t="s">
        <v>135</v>
      </c>
      <c r="H785" s="10">
        <v>14</v>
      </c>
      <c r="I785" s="7"/>
    </row>
    <row r="786" spans="1:9" hidden="1" x14ac:dyDescent="0.3">
      <c r="A786" s="7" t="s">
        <v>1041</v>
      </c>
      <c r="B786" s="7" t="s">
        <v>1043</v>
      </c>
      <c r="C786" s="8">
        <v>42949</v>
      </c>
      <c r="D786" s="9">
        <v>2056.2199999999998</v>
      </c>
      <c r="E786" s="9"/>
      <c r="F786" s="10" t="s">
        <v>4884</v>
      </c>
      <c r="G786" s="10" t="str">
        <f>VLOOKUP(B:B,'[1]Billwise Report (10)'!$D:$H,5,0)</f>
        <v>Sales</v>
      </c>
      <c r="H786" s="10">
        <v>461</v>
      </c>
      <c r="I786" s="7"/>
    </row>
    <row r="787" spans="1:9" hidden="1" x14ac:dyDescent="0.3">
      <c r="A787" s="7" t="s">
        <v>1041</v>
      </c>
      <c r="B787" s="7" t="s">
        <v>1044</v>
      </c>
      <c r="C787" s="8">
        <v>43066</v>
      </c>
      <c r="D787" s="9">
        <v>3540</v>
      </c>
      <c r="E787" s="9"/>
      <c r="F787" s="10" t="s">
        <v>4884</v>
      </c>
      <c r="G787" s="10" t="str">
        <f>VLOOKUP(B:B,'[1]Billwise Report (10)'!$D:$H,5,0)</f>
        <v>Service</v>
      </c>
      <c r="H787" s="10">
        <v>344</v>
      </c>
      <c r="I787" s="7"/>
    </row>
    <row r="788" spans="1:9" hidden="1" x14ac:dyDescent="0.3">
      <c r="A788" s="7" t="s">
        <v>1041</v>
      </c>
      <c r="B788" s="7" t="s">
        <v>1045</v>
      </c>
      <c r="C788" s="8">
        <v>43080</v>
      </c>
      <c r="D788" s="9">
        <v>3540</v>
      </c>
      <c r="E788" s="9"/>
      <c r="F788" s="10" t="s">
        <v>4884</v>
      </c>
      <c r="G788" s="10" t="str">
        <f>VLOOKUP(B:B,'[1]Billwise Report (10)'!$D:$H,5,0)</f>
        <v>Service</v>
      </c>
      <c r="H788" s="10">
        <v>330</v>
      </c>
      <c r="I788" s="7"/>
    </row>
    <row r="789" spans="1:9" hidden="1" x14ac:dyDescent="0.3">
      <c r="A789" s="7" t="s">
        <v>1041</v>
      </c>
      <c r="B789" s="7" t="s">
        <v>1046</v>
      </c>
      <c r="C789" s="8">
        <v>43096</v>
      </c>
      <c r="D789" s="9">
        <v>15000</v>
      </c>
      <c r="E789" s="9"/>
      <c r="F789" s="10" t="s">
        <v>4884</v>
      </c>
      <c r="G789" s="10" t="str">
        <f>VLOOKUP(B:B,'[1]Billwise Report (10)'!$D:$H,5,0)</f>
        <v>Service</v>
      </c>
      <c r="H789" s="10">
        <v>314</v>
      </c>
      <c r="I789" s="7"/>
    </row>
    <row r="790" spans="1:9" hidden="1" x14ac:dyDescent="0.3">
      <c r="A790" s="7" t="s">
        <v>1041</v>
      </c>
      <c r="B790" s="7" t="s">
        <v>1047</v>
      </c>
      <c r="C790" s="8">
        <v>43336</v>
      </c>
      <c r="D790" s="9">
        <v>3540</v>
      </c>
      <c r="E790" s="9"/>
      <c r="F790" s="10" t="s">
        <v>4884</v>
      </c>
      <c r="G790" s="10" t="str">
        <f>VLOOKUP(B:B,'[1]Billwise Report (10)'!$D:$H,5,0)</f>
        <v>Service</v>
      </c>
      <c r="H790" s="10">
        <v>74</v>
      </c>
      <c r="I790" s="7"/>
    </row>
    <row r="791" spans="1:9" hidden="1" x14ac:dyDescent="0.3">
      <c r="A791" s="7" t="s">
        <v>1041</v>
      </c>
      <c r="B791" s="7" t="s">
        <v>1048</v>
      </c>
      <c r="C791" s="8">
        <v>43363</v>
      </c>
      <c r="D791" s="9">
        <v>12390</v>
      </c>
      <c r="E791" s="9"/>
      <c r="F791" s="10" t="s">
        <v>4884</v>
      </c>
      <c r="G791" s="10" t="str">
        <f>VLOOKUP(B:B,'[1]Billwise Report (10)'!$D:$H,5,0)</f>
        <v>Service</v>
      </c>
      <c r="H791" s="10">
        <v>47</v>
      </c>
      <c r="I791" s="7"/>
    </row>
    <row r="792" spans="1:9" hidden="1" x14ac:dyDescent="0.3">
      <c r="A792" s="7" t="s">
        <v>1041</v>
      </c>
      <c r="B792" s="7" t="s">
        <v>1049</v>
      </c>
      <c r="C792" s="8">
        <v>43363</v>
      </c>
      <c r="D792" s="9">
        <v>10620</v>
      </c>
      <c r="E792" s="9"/>
      <c r="F792" s="10" t="s">
        <v>4884</v>
      </c>
      <c r="G792" s="10" t="str">
        <f>VLOOKUP(B:B,'[1]Billwise Report (10)'!$D:$H,5,0)</f>
        <v>Service</v>
      </c>
      <c r="H792" s="10">
        <v>47</v>
      </c>
      <c r="I792" s="7"/>
    </row>
    <row r="793" spans="1:9" hidden="1" x14ac:dyDescent="0.3">
      <c r="A793" s="7" t="s">
        <v>1041</v>
      </c>
      <c r="B793" s="7" t="s">
        <v>1050</v>
      </c>
      <c r="C793" s="8">
        <v>43363</v>
      </c>
      <c r="D793" s="9">
        <v>7080</v>
      </c>
      <c r="E793" s="9"/>
      <c r="F793" s="10" t="s">
        <v>4884</v>
      </c>
      <c r="G793" s="10" t="str">
        <f>VLOOKUP(B:B,'[1]Billwise Report (10)'!$D:$H,5,0)</f>
        <v>Service</v>
      </c>
      <c r="H793" s="10">
        <v>47</v>
      </c>
      <c r="I793" s="7"/>
    </row>
    <row r="794" spans="1:9" x14ac:dyDescent="0.3">
      <c r="A794" s="7" t="s">
        <v>1051</v>
      </c>
      <c r="B794" s="7" t="s">
        <v>1052</v>
      </c>
      <c r="C794" s="8">
        <v>43229</v>
      </c>
      <c r="D794" s="9">
        <v>7080</v>
      </c>
      <c r="E794" s="9"/>
      <c r="F794" s="10" t="s">
        <v>4885</v>
      </c>
      <c r="G794" s="10" t="str">
        <f>VLOOKUP(B:B,'[1]Billwise Report (10)'!$D:$H,5,0)</f>
        <v>Service</v>
      </c>
      <c r="H794" s="10">
        <v>181</v>
      </c>
      <c r="I794" s="7"/>
    </row>
    <row r="795" spans="1:9" x14ac:dyDescent="0.3">
      <c r="A795" s="7" t="s">
        <v>1051</v>
      </c>
      <c r="B795" s="7" t="s">
        <v>1053</v>
      </c>
      <c r="C795" s="8">
        <v>43270</v>
      </c>
      <c r="D795" s="9">
        <v>1057.68</v>
      </c>
      <c r="E795" s="9"/>
      <c r="F795" s="10" t="s">
        <v>4885</v>
      </c>
      <c r="G795" s="10" t="str">
        <f>VLOOKUP(B:B,'[1]Billwise Report (10)'!$D:$H,5,0)</f>
        <v>Sales</v>
      </c>
      <c r="H795" s="10">
        <v>140</v>
      </c>
      <c r="I795" s="7"/>
    </row>
    <row r="796" spans="1:9" x14ac:dyDescent="0.3">
      <c r="A796" s="7" t="s">
        <v>1051</v>
      </c>
      <c r="B796" s="7" t="s">
        <v>1054</v>
      </c>
      <c r="C796" s="8">
        <v>43328</v>
      </c>
      <c r="D796" s="9">
        <v>5310</v>
      </c>
      <c r="E796" s="9"/>
      <c r="F796" s="10" t="s">
        <v>4885</v>
      </c>
      <c r="G796" s="10" t="str">
        <f>VLOOKUP(B:B,'[1]Billwise Report (10)'!$D:$H,5,0)</f>
        <v>Service</v>
      </c>
      <c r="H796" s="10">
        <v>82</v>
      </c>
      <c r="I796" s="7"/>
    </row>
    <row r="797" spans="1:9" x14ac:dyDescent="0.3">
      <c r="A797" s="7" t="s">
        <v>1055</v>
      </c>
      <c r="B797" s="7" t="s">
        <v>1056</v>
      </c>
      <c r="C797" s="8">
        <v>41989</v>
      </c>
      <c r="D797" s="9"/>
      <c r="E797" s="9">
        <v>602</v>
      </c>
      <c r="F797" s="10" t="s">
        <v>4886</v>
      </c>
      <c r="G797" s="10"/>
      <c r="H797" s="10">
        <v>1421</v>
      </c>
      <c r="I797" s="7"/>
    </row>
    <row r="798" spans="1:9" x14ac:dyDescent="0.3">
      <c r="A798" s="7" t="s">
        <v>1055</v>
      </c>
      <c r="B798" s="7" t="s">
        <v>1057</v>
      </c>
      <c r="C798" s="8">
        <v>42174</v>
      </c>
      <c r="D798" s="9"/>
      <c r="E798" s="10">
        <v>3780</v>
      </c>
      <c r="F798" s="10" t="s">
        <v>4886</v>
      </c>
      <c r="G798" s="10"/>
      <c r="H798" s="10">
        <v>1236</v>
      </c>
      <c r="I798" s="7"/>
    </row>
    <row r="799" spans="1:9" x14ac:dyDescent="0.3">
      <c r="A799" s="7" t="s">
        <v>1055</v>
      </c>
      <c r="B799" s="7" t="s">
        <v>1058</v>
      </c>
      <c r="C799" s="8">
        <v>42460</v>
      </c>
      <c r="D799" s="9"/>
      <c r="E799" s="10">
        <v>2222</v>
      </c>
      <c r="F799" s="10" t="s">
        <v>4886</v>
      </c>
      <c r="G799" s="10"/>
      <c r="H799" s="10">
        <v>950</v>
      </c>
      <c r="I799" s="7"/>
    </row>
    <row r="800" spans="1:9" x14ac:dyDescent="0.3">
      <c r="A800" s="7" t="s">
        <v>1055</v>
      </c>
      <c r="B800" s="7" t="s">
        <v>1059</v>
      </c>
      <c r="C800" s="8">
        <v>42650</v>
      </c>
      <c r="D800" s="9"/>
      <c r="E800" s="10">
        <v>71037</v>
      </c>
      <c r="F800" s="10" t="s">
        <v>4886</v>
      </c>
      <c r="G800" s="10"/>
      <c r="H800" s="10">
        <v>760</v>
      </c>
      <c r="I800" s="7"/>
    </row>
    <row r="801" spans="1:9" x14ac:dyDescent="0.3">
      <c r="A801" s="7" t="s">
        <v>1055</v>
      </c>
      <c r="B801" s="7" t="s">
        <v>1060</v>
      </c>
      <c r="C801" s="8">
        <v>42804</v>
      </c>
      <c r="D801" s="9"/>
      <c r="E801" s="10">
        <v>2249</v>
      </c>
      <c r="F801" s="10" t="s">
        <v>4886</v>
      </c>
      <c r="G801" s="10"/>
      <c r="H801" s="10">
        <v>606</v>
      </c>
      <c r="I801" s="7"/>
    </row>
    <row r="802" spans="1:9" x14ac:dyDescent="0.3">
      <c r="A802" s="7" t="s">
        <v>1055</v>
      </c>
      <c r="B802" s="7" t="s">
        <v>1061</v>
      </c>
      <c r="C802" s="8">
        <v>42804</v>
      </c>
      <c r="D802" s="9"/>
      <c r="E802" s="10">
        <v>8248</v>
      </c>
      <c r="F802" s="10" t="s">
        <v>4886</v>
      </c>
      <c r="G802" s="10"/>
      <c r="H802" s="10">
        <v>606</v>
      </c>
      <c r="I802" s="7"/>
    </row>
    <row r="803" spans="1:9" x14ac:dyDescent="0.3">
      <c r="A803" s="7" t="s">
        <v>1055</v>
      </c>
      <c r="B803" s="7" t="s">
        <v>1062</v>
      </c>
      <c r="C803" s="8">
        <v>42804</v>
      </c>
      <c r="D803" s="9"/>
      <c r="E803" s="10">
        <v>6436</v>
      </c>
      <c r="F803" s="10" t="s">
        <v>4886</v>
      </c>
      <c r="G803" s="10"/>
      <c r="H803" s="10">
        <v>606</v>
      </c>
      <c r="I803" s="7"/>
    </row>
    <row r="804" spans="1:9" x14ac:dyDescent="0.3">
      <c r="A804" s="7" t="s">
        <v>929</v>
      </c>
      <c r="B804" s="7" t="s">
        <v>932</v>
      </c>
      <c r="C804" s="8">
        <v>43364</v>
      </c>
      <c r="D804" s="9">
        <v>17700</v>
      </c>
      <c r="E804" s="9"/>
      <c r="F804" s="10" t="s">
        <v>4886</v>
      </c>
      <c r="G804" s="10" t="str">
        <f>VLOOKUP(B:B,'[1]Billwise Report (10)'!$D:$H,5,0)</f>
        <v>Service</v>
      </c>
      <c r="H804" s="10">
        <v>46</v>
      </c>
      <c r="I804" s="7"/>
    </row>
    <row r="805" spans="1:9" x14ac:dyDescent="0.3">
      <c r="A805" s="7" t="s">
        <v>929</v>
      </c>
      <c r="B805" s="7" t="s">
        <v>933</v>
      </c>
      <c r="C805" s="8">
        <v>43396</v>
      </c>
      <c r="D805" s="9">
        <v>3540</v>
      </c>
      <c r="E805" s="9"/>
      <c r="F805" s="10" t="s">
        <v>4886</v>
      </c>
      <c r="G805" s="10" t="s">
        <v>135</v>
      </c>
      <c r="H805" s="10">
        <v>14</v>
      </c>
      <c r="I805" s="7"/>
    </row>
    <row r="806" spans="1:9" x14ac:dyDescent="0.3">
      <c r="A806" s="7" t="s">
        <v>1055</v>
      </c>
      <c r="B806" s="7" t="s">
        <v>1065</v>
      </c>
      <c r="C806" s="8">
        <v>43056</v>
      </c>
      <c r="D806" s="9">
        <v>91025.919999999998</v>
      </c>
      <c r="E806" s="9"/>
      <c r="F806" s="10" t="s">
        <v>4886</v>
      </c>
      <c r="G806" s="10" t="str">
        <f>VLOOKUP(B:B,'[1]Billwise Report (10)'!$D:$H,5,0)</f>
        <v>Sales</v>
      </c>
      <c r="H806" s="10">
        <v>354</v>
      </c>
      <c r="I806" s="7"/>
    </row>
    <row r="807" spans="1:9" x14ac:dyDescent="0.3">
      <c r="A807" s="7" t="s">
        <v>1055</v>
      </c>
      <c r="B807" s="7" t="s">
        <v>1066</v>
      </c>
      <c r="C807" s="8">
        <v>43060</v>
      </c>
      <c r="D807" s="9">
        <v>45000</v>
      </c>
      <c r="E807" s="9"/>
      <c r="F807" s="10" t="s">
        <v>4886</v>
      </c>
      <c r="G807" s="10" t="s">
        <v>4898</v>
      </c>
      <c r="H807" s="10">
        <v>350</v>
      </c>
      <c r="I807" s="7"/>
    </row>
    <row r="808" spans="1:9" x14ac:dyDescent="0.3">
      <c r="A808" s="7" t="s">
        <v>1055</v>
      </c>
      <c r="B808" s="7" t="s">
        <v>1067</v>
      </c>
      <c r="C808" s="8">
        <v>43060</v>
      </c>
      <c r="D808" s="9">
        <v>45000</v>
      </c>
      <c r="E808" s="9"/>
      <c r="F808" s="10" t="s">
        <v>4886</v>
      </c>
      <c r="G808" s="10" t="s">
        <v>4898</v>
      </c>
      <c r="H808" s="10">
        <v>350</v>
      </c>
      <c r="I808" s="7"/>
    </row>
    <row r="809" spans="1:9" x14ac:dyDescent="0.3">
      <c r="A809" s="7" t="s">
        <v>1055</v>
      </c>
      <c r="B809" s="7" t="s">
        <v>1063</v>
      </c>
      <c r="C809" s="8">
        <v>42825</v>
      </c>
      <c r="D809" s="9">
        <v>82800</v>
      </c>
      <c r="E809" s="9"/>
      <c r="F809" s="10" t="s">
        <v>4886</v>
      </c>
      <c r="G809" s="10" t="str">
        <f>VLOOKUP(B:B,'[1]Billwise Report (10)'!$D:$H,5,0)</f>
        <v>Service</v>
      </c>
      <c r="H809" s="10">
        <v>585</v>
      </c>
      <c r="I809" s="7"/>
    </row>
    <row r="810" spans="1:9" x14ac:dyDescent="0.3">
      <c r="A810" s="7" t="s">
        <v>1055</v>
      </c>
      <c r="B810" s="7" t="s">
        <v>1069</v>
      </c>
      <c r="C810" s="8">
        <v>43096</v>
      </c>
      <c r="D810" s="9"/>
      <c r="E810" s="10">
        <v>8105</v>
      </c>
      <c r="F810" s="10" t="s">
        <v>4886</v>
      </c>
      <c r="G810" s="10"/>
      <c r="H810" s="10">
        <v>314</v>
      </c>
      <c r="I810" s="7"/>
    </row>
    <row r="811" spans="1:9" x14ac:dyDescent="0.3">
      <c r="A811" s="7" t="s">
        <v>1055</v>
      </c>
      <c r="B811" s="7" t="s">
        <v>1070</v>
      </c>
      <c r="C811" s="8">
        <v>43229</v>
      </c>
      <c r="D811" s="9"/>
      <c r="E811" s="10">
        <v>18521.22</v>
      </c>
      <c r="F811" s="10" t="s">
        <v>4886</v>
      </c>
      <c r="G811" s="10"/>
      <c r="H811" s="10">
        <v>181</v>
      </c>
      <c r="I811" s="7"/>
    </row>
    <row r="812" spans="1:9" hidden="1" x14ac:dyDescent="0.3">
      <c r="A812" s="7" t="s">
        <v>1071</v>
      </c>
      <c r="B812" s="7">
        <v>2974</v>
      </c>
      <c r="C812" s="8">
        <v>41729</v>
      </c>
      <c r="D812" s="9"/>
      <c r="E812" s="10">
        <v>1169</v>
      </c>
      <c r="F812" s="10" t="s">
        <v>4888</v>
      </c>
      <c r="G812" s="10"/>
      <c r="H812" s="10">
        <v>1681</v>
      </c>
      <c r="I812" s="7"/>
    </row>
    <row r="813" spans="1:9" hidden="1" x14ac:dyDescent="0.3">
      <c r="A813" s="7" t="s">
        <v>1072</v>
      </c>
      <c r="B813" s="7" t="s">
        <v>1073</v>
      </c>
      <c r="C813" s="8">
        <v>42685</v>
      </c>
      <c r="D813" s="9">
        <v>600</v>
      </c>
      <c r="E813" s="9"/>
      <c r="F813" s="10" t="s">
        <v>4890</v>
      </c>
      <c r="G813" s="10" t="str">
        <f>VLOOKUP(B:B,'[1]Billwise Report (10)'!$D:$H,5,0)</f>
        <v>Sales</v>
      </c>
      <c r="H813" s="10">
        <v>725</v>
      </c>
      <c r="I813" s="7"/>
    </row>
    <row r="814" spans="1:9" hidden="1" x14ac:dyDescent="0.3">
      <c r="A814" s="7" t="s">
        <v>1072</v>
      </c>
      <c r="B814" s="7" t="s">
        <v>1074</v>
      </c>
      <c r="C814" s="8">
        <v>42930</v>
      </c>
      <c r="D814" s="9">
        <v>177.52</v>
      </c>
      <c r="E814" s="9"/>
      <c r="F814" s="10" t="s">
        <v>4890</v>
      </c>
      <c r="G814" s="10" t="str">
        <f>VLOOKUP(B:B,'[1]Billwise Report (10)'!$D:$H,5,0)</f>
        <v>Sales</v>
      </c>
      <c r="H814" s="10">
        <v>480</v>
      </c>
      <c r="I814" s="7"/>
    </row>
    <row r="815" spans="1:9" hidden="1" x14ac:dyDescent="0.3">
      <c r="A815" s="7" t="s">
        <v>1075</v>
      </c>
      <c r="B815" s="7" t="s">
        <v>1076</v>
      </c>
      <c r="C815" s="8">
        <v>43347</v>
      </c>
      <c r="D815" s="9"/>
      <c r="E815" s="10">
        <v>4752</v>
      </c>
      <c r="F815" s="10" t="s">
        <v>4884</v>
      </c>
      <c r="G815" s="10"/>
      <c r="H815" s="10">
        <v>63</v>
      </c>
      <c r="I815" s="7" t="s">
        <v>1077</v>
      </c>
    </row>
    <row r="816" spans="1:9" hidden="1" x14ac:dyDescent="0.3">
      <c r="A816" s="7" t="s">
        <v>1075</v>
      </c>
      <c r="B816" s="7" t="s">
        <v>1078</v>
      </c>
      <c r="C816" s="8">
        <v>43396</v>
      </c>
      <c r="D816" s="9">
        <v>21594</v>
      </c>
      <c r="E816" s="9"/>
      <c r="F816" s="10" t="s">
        <v>4884</v>
      </c>
      <c r="G816" s="10" t="s">
        <v>135</v>
      </c>
      <c r="H816" s="10">
        <v>14</v>
      </c>
      <c r="I816" s="7"/>
    </row>
    <row r="817" spans="1:9" x14ac:dyDescent="0.3">
      <c r="A817" s="7" t="s">
        <v>1079</v>
      </c>
      <c r="B817" s="7" t="s">
        <v>1080</v>
      </c>
      <c r="C817" s="8">
        <v>42521</v>
      </c>
      <c r="D817" s="9">
        <v>476860</v>
      </c>
      <c r="E817" s="9"/>
      <c r="F817" s="10" t="s">
        <v>4885</v>
      </c>
      <c r="G817" s="10" t="str">
        <f>VLOOKUP(B:B,'[1]Billwise Report (10)'!$D:$H,5,0)</f>
        <v>Sales</v>
      </c>
      <c r="H817" s="10">
        <v>889</v>
      </c>
      <c r="I817" s="7"/>
    </row>
    <row r="818" spans="1:9" x14ac:dyDescent="0.3">
      <c r="A818" s="7" t="s">
        <v>1079</v>
      </c>
      <c r="B818" s="7" t="s">
        <v>1081</v>
      </c>
      <c r="C818" s="8">
        <v>43063</v>
      </c>
      <c r="D818" s="9"/>
      <c r="E818" s="9">
        <v>304</v>
      </c>
      <c r="F818" s="10" t="s">
        <v>4885</v>
      </c>
      <c r="G818" s="10"/>
      <c r="H818" s="10">
        <v>347</v>
      </c>
      <c r="I818" s="7"/>
    </row>
    <row r="819" spans="1:9" x14ac:dyDescent="0.3">
      <c r="A819" s="7" t="s">
        <v>1079</v>
      </c>
      <c r="B819" s="7" t="s">
        <v>1082</v>
      </c>
      <c r="C819" s="8">
        <v>43081</v>
      </c>
      <c r="D819" s="9">
        <v>539.4</v>
      </c>
      <c r="E819" s="9"/>
      <c r="F819" s="10" t="s">
        <v>4885</v>
      </c>
      <c r="G819" s="10" t="str">
        <f>VLOOKUP(B:B,'[1]Billwise Report (10)'!$D:$H,5,0)</f>
        <v>Sales</v>
      </c>
      <c r="H819" s="10">
        <v>329</v>
      </c>
      <c r="I819" s="7"/>
    </row>
    <row r="820" spans="1:9" x14ac:dyDescent="0.3">
      <c r="A820" s="7" t="s">
        <v>1079</v>
      </c>
      <c r="B820" s="7" t="s">
        <v>1083</v>
      </c>
      <c r="C820" s="8">
        <v>43346</v>
      </c>
      <c r="D820" s="9"/>
      <c r="E820" s="10">
        <v>14311</v>
      </c>
      <c r="F820" s="10" t="s">
        <v>4885</v>
      </c>
      <c r="G820" s="10"/>
      <c r="H820" s="10">
        <v>64</v>
      </c>
      <c r="I820" s="7" t="s">
        <v>1084</v>
      </c>
    </row>
    <row r="821" spans="1:9" hidden="1" x14ac:dyDescent="0.3">
      <c r="A821" s="7" t="s">
        <v>1085</v>
      </c>
      <c r="B821" s="7" t="s">
        <v>1086</v>
      </c>
      <c r="C821" s="8">
        <v>42878</v>
      </c>
      <c r="D821" s="9"/>
      <c r="E821" s="10">
        <v>2480</v>
      </c>
      <c r="F821" s="10" t="s">
        <v>4891</v>
      </c>
      <c r="G821" s="10"/>
      <c r="H821" s="10">
        <v>532</v>
      </c>
      <c r="I821" s="7"/>
    </row>
    <row r="822" spans="1:9" hidden="1" x14ac:dyDescent="0.3">
      <c r="A822" s="7" t="s">
        <v>1085</v>
      </c>
      <c r="B822" s="7" t="s">
        <v>1087</v>
      </c>
      <c r="C822" s="8">
        <v>42885</v>
      </c>
      <c r="D822" s="9">
        <v>8625</v>
      </c>
      <c r="E822" s="9"/>
      <c r="F822" s="10" t="s">
        <v>4891</v>
      </c>
      <c r="G822" s="10" t="str">
        <f>VLOOKUP(B:B,'[1]Billwise Report (10)'!$D:$H,5,0)</f>
        <v>Service</v>
      </c>
      <c r="H822" s="10">
        <v>525</v>
      </c>
      <c r="I822" s="7"/>
    </row>
    <row r="823" spans="1:9" hidden="1" x14ac:dyDescent="0.3">
      <c r="A823" s="7" t="s">
        <v>1085</v>
      </c>
      <c r="B823" s="7" t="s">
        <v>1088</v>
      </c>
      <c r="C823" s="8">
        <v>42905</v>
      </c>
      <c r="D823" s="9">
        <v>24999.8</v>
      </c>
      <c r="E823" s="9"/>
      <c r="F823" s="10" t="s">
        <v>4891</v>
      </c>
      <c r="G823" s="10" t="str">
        <f>VLOOKUP(B:B,'[1]Billwise Report (10)'!$D:$H,5,0)</f>
        <v>Sales</v>
      </c>
      <c r="H823" s="10">
        <v>505</v>
      </c>
      <c r="I823" s="7"/>
    </row>
    <row r="824" spans="1:9" hidden="1" x14ac:dyDescent="0.3">
      <c r="A824" s="7" t="s">
        <v>1085</v>
      </c>
      <c r="B824" s="7" t="s">
        <v>1089</v>
      </c>
      <c r="C824" s="8">
        <v>43052</v>
      </c>
      <c r="D824" s="9">
        <v>3540</v>
      </c>
      <c r="E824" s="9"/>
      <c r="F824" s="10" t="s">
        <v>4891</v>
      </c>
      <c r="G824" s="10" t="str">
        <f>VLOOKUP(B:B,'[1]Billwise Report (10)'!$D:$H,5,0)</f>
        <v>Service</v>
      </c>
      <c r="H824" s="10">
        <v>358</v>
      </c>
      <c r="I824" s="7"/>
    </row>
    <row r="825" spans="1:9" hidden="1" x14ac:dyDescent="0.3">
      <c r="A825" s="7" t="s">
        <v>1085</v>
      </c>
      <c r="B825" s="7" t="s">
        <v>1090</v>
      </c>
      <c r="C825" s="8">
        <v>43052</v>
      </c>
      <c r="D825" s="9">
        <v>10620</v>
      </c>
      <c r="E825" s="9"/>
      <c r="F825" s="10" t="s">
        <v>4891</v>
      </c>
      <c r="G825" s="10" t="str">
        <f>VLOOKUP(B:B,'[1]Billwise Report (10)'!$D:$H,5,0)</f>
        <v>Service</v>
      </c>
      <c r="H825" s="10">
        <v>358</v>
      </c>
      <c r="I825" s="7"/>
    </row>
    <row r="826" spans="1:9" hidden="1" x14ac:dyDescent="0.3">
      <c r="A826" s="7" t="s">
        <v>1085</v>
      </c>
      <c r="B826" s="7" t="s">
        <v>1091</v>
      </c>
      <c r="C826" s="8">
        <v>43062</v>
      </c>
      <c r="D826" s="9">
        <v>3540</v>
      </c>
      <c r="E826" s="9"/>
      <c r="F826" s="10" t="s">
        <v>4891</v>
      </c>
      <c r="G826" s="10" t="str">
        <f>VLOOKUP(B:B,'[1]Billwise Report (10)'!$D:$H,5,0)</f>
        <v>Service</v>
      </c>
      <c r="H826" s="10">
        <v>348</v>
      </c>
      <c r="I826" s="7"/>
    </row>
    <row r="827" spans="1:9" hidden="1" x14ac:dyDescent="0.3">
      <c r="A827" s="7" t="s">
        <v>1085</v>
      </c>
      <c r="B827" s="7" t="s">
        <v>1092</v>
      </c>
      <c r="C827" s="8">
        <v>43088</v>
      </c>
      <c r="D827" s="9">
        <v>14160</v>
      </c>
      <c r="E827" s="9"/>
      <c r="F827" s="10" t="s">
        <v>4891</v>
      </c>
      <c r="G827" s="10" t="str">
        <f>VLOOKUP(B:B,'[1]Billwise Report (10)'!$D:$H,5,0)</f>
        <v>Service</v>
      </c>
      <c r="H827" s="10">
        <v>322</v>
      </c>
      <c r="I827" s="7"/>
    </row>
    <row r="828" spans="1:9" hidden="1" x14ac:dyDescent="0.3">
      <c r="A828" s="7" t="s">
        <v>1085</v>
      </c>
      <c r="B828" s="7" t="s">
        <v>1093</v>
      </c>
      <c r="C828" s="8">
        <v>43088</v>
      </c>
      <c r="D828" s="9">
        <v>7965</v>
      </c>
      <c r="E828" s="9"/>
      <c r="F828" s="10" t="s">
        <v>4891</v>
      </c>
      <c r="G828" s="10" t="str">
        <f>VLOOKUP(B:B,'[1]Billwise Report (10)'!$D:$H,5,0)</f>
        <v>Service</v>
      </c>
      <c r="H828" s="10">
        <v>322</v>
      </c>
      <c r="I828" s="7"/>
    </row>
    <row r="829" spans="1:9" hidden="1" x14ac:dyDescent="0.3">
      <c r="A829" s="7" t="s">
        <v>1085</v>
      </c>
      <c r="B829" s="7" t="s">
        <v>1094</v>
      </c>
      <c r="C829" s="8">
        <v>43088</v>
      </c>
      <c r="D829" s="9">
        <v>3540</v>
      </c>
      <c r="E829" s="9"/>
      <c r="F829" s="10" t="s">
        <v>4891</v>
      </c>
      <c r="G829" s="10" t="str">
        <f>VLOOKUP(B:B,'[1]Billwise Report (10)'!$D:$H,5,0)</f>
        <v>Service</v>
      </c>
      <c r="H829" s="10">
        <v>322</v>
      </c>
      <c r="I829" s="7"/>
    </row>
    <row r="830" spans="1:9" hidden="1" x14ac:dyDescent="0.3">
      <c r="A830" s="7" t="s">
        <v>1085</v>
      </c>
      <c r="B830" s="7" t="s">
        <v>1095</v>
      </c>
      <c r="C830" s="8">
        <v>43116</v>
      </c>
      <c r="D830" s="9"/>
      <c r="E830" s="10">
        <v>30331</v>
      </c>
      <c r="F830" s="10" t="s">
        <v>4891</v>
      </c>
      <c r="G830" s="10"/>
      <c r="H830" s="10">
        <v>294</v>
      </c>
      <c r="I830" s="7"/>
    </row>
    <row r="831" spans="1:9" hidden="1" x14ac:dyDescent="0.3">
      <c r="A831" s="7" t="s">
        <v>1085</v>
      </c>
      <c r="B831" s="7" t="s">
        <v>1096</v>
      </c>
      <c r="C831" s="8">
        <v>43389</v>
      </c>
      <c r="D831" s="9"/>
      <c r="E831" s="10">
        <v>2111</v>
      </c>
      <c r="F831" s="10" t="s">
        <v>4891</v>
      </c>
      <c r="G831" s="10"/>
      <c r="H831" s="10">
        <v>21</v>
      </c>
      <c r="I831" s="7"/>
    </row>
    <row r="832" spans="1:9" ht="31.2" x14ac:dyDescent="0.3">
      <c r="A832" s="7" t="s">
        <v>1097</v>
      </c>
      <c r="B832" s="7" t="s">
        <v>1098</v>
      </c>
      <c r="C832" s="8">
        <v>43066</v>
      </c>
      <c r="D832" s="9">
        <v>7080</v>
      </c>
      <c r="E832" s="9"/>
      <c r="F832" s="10" t="s">
        <v>4885</v>
      </c>
      <c r="G832" s="10" t="str">
        <f>VLOOKUP(B:B,'[1]Billwise Report (10)'!$D:$H,5,0)</f>
        <v>Service</v>
      </c>
      <c r="H832" s="10">
        <v>344</v>
      </c>
      <c r="I832" s="7"/>
    </row>
    <row r="833" spans="1:9" x14ac:dyDescent="0.3">
      <c r="A833" s="7" t="s">
        <v>1099</v>
      </c>
      <c r="B833" s="7" t="s">
        <v>1100</v>
      </c>
      <c r="C833" s="8">
        <v>41838</v>
      </c>
      <c r="D833" s="9"/>
      <c r="E833" s="10">
        <v>91705</v>
      </c>
      <c r="F833" s="10" t="s">
        <v>4885</v>
      </c>
      <c r="G833" s="10"/>
      <c r="H833" s="10">
        <v>1572</v>
      </c>
      <c r="I833" s="7"/>
    </row>
    <row r="834" spans="1:9" x14ac:dyDescent="0.3">
      <c r="A834" s="7" t="s">
        <v>1099</v>
      </c>
      <c r="B834" s="7" t="s">
        <v>1101</v>
      </c>
      <c r="C834" s="8">
        <v>43197</v>
      </c>
      <c r="D834" s="9">
        <v>3540</v>
      </c>
      <c r="E834" s="9"/>
      <c r="F834" s="10" t="s">
        <v>4885</v>
      </c>
      <c r="G834" s="10"/>
      <c r="H834" s="10">
        <v>213</v>
      </c>
      <c r="I834" s="7"/>
    </row>
    <row r="835" spans="1:9" x14ac:dyDescent="0.3">
      <c r="A835" s="7" t="s">
        <v>1099</v>
      </c>
      <c r="B835" s="7" t="s">
        <v>1101</v>
      </c>
      <c r="C835" s="8">
        <v>43197</v>
      </c>
      <c r="D835" s="9"/>
      <c r="E835" s="10">
        <v>3540</v>
      </c>
      <c r="F835" s="10" t="s">
        <v>4885</v>
      </c>
      <c r="G835" s="10"/>
      <c r="H835" s="10">
        <v>213</v>
      </c>
      <c r="I835" s="7"/>
    </row>
    <row r="836" spans="1:9" x14ac:dyDescent="0.3">
      <c r="A836" s="7" t="s">
        <v>1099</v>
      </c>
      <c r="B836" s="7" t="s">
        <v>1102</v>
      </c>
      <c r="C836" s="8">
        <v>43364</v>
      </c>
      <c r="D836" s="9">
        <v>3540</v>
      </c>
      <c r="E836" s="9"/>
      <c r="F836" s="10" t="s">
        <v>4885</v>
      </c>
      <c r="G836" s="10" t="str">
        <f>VLOOKUP(B:B,'[1]Billwise Report (10)'!$D:$H,5,0)</f>
        <v>Service</v>
      </c>
      <c r="H836" s="10">
        <v>46</v>
      </c>
      <c r="I836" s="7"/>
    </row>
    <row r="837" spans="1:9" x14ac:dyDescent="0.3">
      <c r="A837" s="7" t="s">
        <v>1099</v>
      </c>
      <c r="B837" s="7" t="s">
        <v>1103</v>
      </c>
      <c r="C837" s="8">
        <v>43376</v>
      </c>
      <c r="D837" s="9">
        <v>3540</v>
      </c>
      <c r="E837" s="9"/>
      <c r="F837" s="10" t="s">
        <v>4885</v>
      </c>
      <c r="G837" s="10" t="str">
        <f>VLOOKUP(B:B,'[1]Billwise Report (10)'!$D:$H,5,0)</f>
        <v>Service</v>
      </c>
      <c r="H837" s="10">
        <v>34</v>
      </c>
      <c r="I837" s="7"/>
    </row>
    <row r="838" spans="1:9" x14ac:dyDescent="0.3">
      <c r="A838" s="7" t="s">
        <v>1099</v>
      </c>
      <c r="B838" s="7" t="s">
        <v>1104</v>
      </c>
      <c r="C838" s="8">
        <v>43395</v>
      </c>
      <c r="D838" s="9">
        <v>3540</v>
      </c>
      <c r="E838" s="9"/>
      <c r="F838" s="10" t="s">
        <v>4885</v>
      </c>
      <c r="G838" s="10" t="s">
        <v>135</v>
      </c>
      <c r="H838" s="10">
        <v>15</v>
      </c>
      <c r="I838" s="7"/>
    </row>
    <row r="839" spans="1:9" x14ac:dyDescent="0.3">
      <c r="A839" s="7" t="s">
        <v>1099</v>
      </c>
      <c r="B839" s="7" t="s">
        <v>1105</v>
      </c>
      <c r="C839" s="8">
        <v>43395</v>
      </c>
      <c r="D839" s="9">
        <v>3540</v>
      </c>
      <c r="E839" s="9"/>
      <c r="F839" s="10" t="s">
        <v>4885</v>
      </c>
      <c r="G839" s="10" t="s">
        <v>135</v>
      </c>
      <c r="H839" s="10">
        <v>15</v>
      </c>
      <c r="I839" s="7"/>
    </row>
    <row r="840" spans="1:9" x14ac:dyDescent="0.3">
      <c r="A840" s="7" t="s">
        <v>1106</v>
      </c>
      <c r="B840" s="7" t="s">
        <v>1107</v>
      </c>
      <c r="C840" s="8">
        <v>42768</v>
      </c>
      <c r="D840" s="9">
        <v>3450</v>
      </c>
      <c r="E840" s="9"/>
      <c r="F840" s="10" t="s">
        <v>4889</v>
      </c>
      <c r="G840" s="10" t="str">
        <f>VLOOKUP(B:B,'[1]Billwise Report (10)'!$D:$H,5,0)</f>
        <v>Service</v>
      </c>
      <c r="H840" s="10">
        <v>642</v>
      </c>
      <c r="I840" s="7"/>
    </row>
    <row r="841" spans="1:9" x14ac:dyDescent="0.3">
      <c r="A841" s="7" t="s">
        <v>1108</v>
      </c>
      <c r="B841" s="7" t="s">
        <v>1109</v>
      </c>
      <c r="C841" s="8">
        <v>43024</v>
      </c>
      <c r="D841" s="9"/>
      <c r="E841" s="10">
        <v>50000</v>
      </c>
      <c r="F841" s="10" t="s">
        <v>4885</v>
      </c>
      <c r="G841" s="10"/>
      <c r="H841" s="10">
        <v>386</v>
      </c>
      <c r="I841" s="7"/>
    </row>
    <row r="842" spans="1:9" x14ac:dyDescent="0.3">
      <c r="A842" s="7" t="s">
        <v>1110</v>
      </c>
      <c r="B842" s="7">
        <v>1614</v>
      </c>
      <c r="C842" s="8">
        <v>42536</v>
      </c>
      <c r="D842" s="9">
        <v>400</v>
      </c>
      <c r="E842" s="9"/>
      <c r="F842" s="10" t="s">
        <v>4887</v>
      </c>
      <c r="G842" s="10" t="str">
        <f>VLOOKUP(B:B,'[1]Billwise Report (10)'!$D:$H,5,0)</f>
        <v>Service</v>
      </c>
      <c r="H842" s="10">
        <v>874</v>
      </c>
      <c r="I842" s="7"/>
    </row>
    <row r="843" spans="1:9" x14ac:dyDescent="0.3">
      <c r="A843" s="7" t="s">
        <v>1110</v>
      </c>
      <c r="B843" s="7">
        <v>32</v>
      </c>
      <c r="C843" s="8">
        <v>42536</v>
      </c>
      <c r="D843" s="9">
        <v>3475.24</v>
      </c>
      <c r="E843" s="9"/>
      <c r="F843" s="10" t="s">
        <v>4887</v>
      </c>
      <c r="G843" s="10"/>
      <c r="H843" s="10">
        <v>874</v>
      </c>
      <c r="I843" s="7"/>
    </row>
    <row r="844" spans="1:9" x14ac:dyDescent="0.3">
      <c r="A844" s="7" t="s">
        <v>1110</v>
      </c>
      <c r="B844" s="7">
        <v>482</v>
      </c>
      <c r="C844" s="8">
        <v>42536</v>
      </c>
      <c r="D844" s="9">
        <v>1055</v>
      </c>
      <c r="E844" s="9"/>
      <c r="F844" s="10" t="s">
        <v>4887</v>
      </c>
      <c r="G844" s="10"/>
      <c r="H844" s="10">
        <v>874</v>
      </c>
      <c r="I844" s="7"/>
    </row>
    <row r="845" spans="1:9" x14ac:dyDescent="0.3">
      <c r="A845" s="7" t="s">
        <v>1110</v>
      </c>
      <c r="B845" s="7" t="s">
        <v>1111</v>
      </c>
      <c r="C845" s="8">
        <v>43285</v>
      </c>
      <c r="D845" s="9">
        <v>17700</v>
      </c>
      <c r="E845" s="9"/>
      <c r="F845" s="10" t="s">
        <v>4887</v>
      </c>
      <c r="G845" s="10" t="str">
        <f>VLOOKUP(B:B,'[1]Billwise Report (10)'!$D:$H,5,0)</f>
        <v>Service</v>
      </c>
      <c r="H845" s="10">
        <v>125</v>
      </c>
      <c r="I845" s="7"/>
    </row>
    <row r="846" spans="1:9" x14ac:dyDescent="0.3">
      <c r="A846" s="7" t="s">
        <v>1110</v>
      </c>
      <c r="B846" s="7" t="s">
        <v>1112</v>
      </c>
      <c r="C846" s="8">
        <v>43377</v>
      </c>
      <c r="D846" s="9">
        <v>72806</v>
      </c>
      <c r="E846" s="9"/>
      <c r="F846" s="10" t="s">
        <v>4887</v>
      </c>
      <c r="G846" s="10" t="s">
        <v>4896</v>
      </c>
      <c r="H846" s="10">
        <v>33</v>
      </c>
      <c r="I846" s="7"/>
    </row>
    <row r="847" spans="1:9" hidden="1" x14ac:dyDescent="0.3">
      <c r="A847" s="7" t="s">
        <v>1113</v>
      </c>
      <c r="B847" s="7" t="s">
        <v>1114</v>
      </c>
      <c r="C847" s="8">
        <v>42727</v>
      </c>
      <c r="D847" s="9">
        <v>291</v>
      </c>
      <c r="E847" s="9"/>
      <c r="F847" s="10" t="s">
        <v>4884</v>
      </c>
      <c r="G847" s="10" t="str">
        <f>VLOOKUP(B:B,'[1]Billwise Report (10)'!$D:$H,5,0)</f>
        <v>Service</v>
      </c>
      <c r="H847" s="10">
        <v>683</v>
      </c>
      <c r="I847" s="7"/>
    </row>
    <row r="848" spans="1:9" x14ac:dyDescent="0.3">
      <c r="A848" s="7" t="s">
        <v>1115</v>
      </c>
      <c r="B848" s="7" t="s">
        <v>1116</v>
      </c>
      <c r="C848" s="8">
        <v>42657</v>
      </c>
      <c r="D848" s="9"/>
      <c r="E848" s="9">
        <v>1000000</v>
      </c>
      <c r="F848" s="10" t="s">
        <v>4886</v>
      </c>
      <c r="G848" s="10"/>
      <c r="H848" s="10">
        <v>753</v>
      </c>
      <c r="I848" s="7"/>
    </row>
    <row r="849" spans="1:9" x14ac:dyDescent="0.3">
      <c r="A849" s="7" t="s">
        <v>1117</v>
      </c>
      <c r="B849" s="7" t="s">
        <v>1118</v>
      </c>
      <c r="C849" s="8">
        <v>43383</v>
      </c>
      <c r="D849" s="9">
        <v>3540</v>
      </c>
      <c r="E849" s="9"/>
      <c r="F849" s="10" t="s">
        <v>4885</v>
      </c>
      <c r="G849" s="10" t="s">
        <v>135</v>
      </c>
      <c r="H849" s="10">
        <v>27</v>
      </c>
      <c r="I849" s="7"/>
    </row>
    <row r="850" spans="1:9" x14ac:dyDescent="0.3">
      <c r="A850" s="7" t="s">
        <v>1119</v>
      </c>
      <c r="B850" s="7" t="s">
        <v>1121</v>
      </c>
      <c r="C850" s="8">
        <v>43139</v>
      </c>
      <c r="D850" s="9">
        <v>5310</v>
      </c>
      <c r="E850" s="9"/>
      <c r="F850" s="10" t="s">
        <v>4889</v>
      </c>
      <c r="G850" s="10" t="str">
        <f>VLOOKUP(B:B,'[1]Billwise Report (10)'!$D:$H,5,0)</f>
        <v>Service</v>
      </c>
      <c r="H850" s="10">
        <v>271</v>
      </c>
      <c r="I850" s="7"/>
    </row>
    <row r="851" spans="1:9" x14ac:dyDescent="0.3">
      <c r="A851" s="7" t="s">
        <v>1119</v>
      </c>
      <c r="B851" s="7" t="s">
        <v>1120</v>
      </c>
      <c r="C851" s="8">
        <v>43315</v>
      </c>
      <c r="D851" s="9">
        <v>6549</v>
      </c>
      <c r="E851" s="9"/>
      <c r="F851" s="10" t="s">
        <v>4889</v>
      </c>
      <c r="G851" s="10" t="str">
        <f>VLOOKUP(B:B,'[1]Billwise Report (10)'!$D:$H,5,0)</f>
        <v>Service</v>
      </c>
      <c r="H851" s="10">
        <v>95</v>
      </c>
      <c r="I851" s="7"/>
    </row>
    <row r="852" spans="1:9" x14ac:dyDescent="0.3">
      <c r="A852" s="7" t="s">
        <v>1119</v>
      </c>
      <c r="B852" s="7" t="s">
        <v>1122</v>
      </c>
      <c r="C852" s="8">
        <v>43369</v>
      </c>
      <c r="D852" s="9"/>
      <c r="E852" s="9">
        <v>140000</v>
      </c>
      <c r="F852" s="10" t="s">
        <v>4889</v>
      </c>
      <c r="G852" s="10"/>
      <c r="H852" s="10">
        <v>41</v>
      </c>
      <c r="I852" s="7" t="s">
        <v>1123</v>
      </c>
    </row>
    <row r="853" spans="1:9" x14ac:dyDescent="0.3">
      <c r="A853" s="7" t="s">
        <v>1119</v>
      </c>
      <c r="B853" s="7" t="s">
        <v>1124</v>
      </c>
      <c r="C853" s="8">
        <v>43376</v>
      </c>
      <c r="D853" s="9">
        <v>3540</v>
      </c>
      <c r="E853" s="9"/>
      <c r="F853" s="10" t="s">
        <v>4889</v>
      </c>
      <c r="G853" s="10" t="str">
        <f>VLOOKUP(B:B,'[1]Billwise Report (10)'!$D:$H,5,0)</f>
        <v>Service</v>
      </c>
      <c r="H853" s="10">
        <v>34</v>
      </c>
      <c r="I853" s="7"/>
    </row>
    <row r="854" spans="1:9" x14ac:dyDescent="0.3">
      <c r="A854" s="7" t="s">
        <v>1125</v>
      </c>
      <c r="B854" s="7" t="s">
        <v>1126</v>
      </c>
      <c r="C854" s="8">
        <v>42963</v>
      </c>
      <c r="D854" s="9">
        <v>21744.639999999999</v>
      </c>
      <c r="E854" s="9"/>
      <c r="F854" s="10" t="s">
        <v>4885</v>
      </c>
      <c r="G854" s="10" t="str">
        <f>VLOOKUP(B:B,'[1]Billwise Report (10)'!$D:$H,5,0)</f>
        <v>Sales</v>
      </c>
      <c r="H854" s="10">
        <v>447</v>
      </c>
      <c r="I854" s="7"/>
    </row>
    <row r="855" spans="1:9" x14ac:dyDescent="0.3">
      <c r="A855" s="7" t="s">
        <v>1125</v>
      </c>
      <c r="B855" s="7" t="s">
        <v>1127</v>
      </c>
      <c r="C855" s="8">
        <v>43144</v>
      </c>
      <c r="D855" s="9">
        <v>8850</v>
      </c>
      <c r="E855" s="9"/>
      <c r="F855" s="10" t="s">
        <v>4885</v>
      </c>
      <c r="G855" s="10" t="str">
        <f>VLOOKUP(B:B,'[1]Billwise Report (10)'!$D:$H,5,0)</f>
        <v>Service</v>
      </c>
      <c r="H855" s="10">
        <v>266</v>
      </c>
      <c r="I855" s="7"/>
    </row>
    <row r="856" spans="1:9" x14ac:dyDescent="0.3">
      <c r="A856" s="7" t="s">
        <v>1125</v>
      </c>
      <c r="B856" s="7" t="s">
        <v>1128</v>
      </c>
      <c r="C856" s="8">
        <v>43152</v>
      </c>
      <c r="D856" s="9">
        <v>3540</v>
      </c>
      <c r="E856" s="9"/>
      <c r="F856" s="10" t="s">
        <v>4885</v>
      </c>
      <c r="G856" s="10" t="str">
        <f>VLOOKUP(B:B,'[1]Billwise Report (10)'!$D:$H,5,0)</f>
        <v>Service</v>
      </c>
      <c r="H856" s="10">
        <v>258</v>
      </c>
      <c r="I856" s="7"/>
    </row>
    <row r="857" spans="1:9" x14ac:dyDescent="0.3">
      <c r="A857" s="7" t="s">
        <v>1125</v>
      </c>
      <c r="B857" s="7" t="s">
        <v>1129</v>
      </c>
      <c r="C857" s="8">
        <v>43187</v>
      </c>
      <c r="D857" s="9">
        <v>3540</v>
      </c>
      <c r="E857" s="9"/>
      <c r="F857" s="10" t="s">
        <v>4885</v>
      </c>
      <c r="G857" s="10" t="str">
        <f>VLOOKUP(B:B,'[1]Billwise Report (10)'!$D:$H,5,0)</f>
        <v>Service</v>
      </c>
      <c r="H857" s="10">
        <v>223</v>
      </c>
      <c r="I857" s="7"/>
    </row>
    <row r="858" spans="1:9" x14ac:dyDescent="0.3">
      <c r="A858" s="7" t="s">
        <v>1130</v>
      </c>
      <c r="B858" s="7" t="s">
        <v>1131</v>
      </c>
      <c r="C858" s="8">
        <v>41729</v>
      </c>
      <c r="D858" s="9"/>
      <c r="E858" s="10">
        <v>1615.6</v>
      </c>
      <c r="F858" s="10" t="s">
        <v>4886</v>
      </c>
      <c r="G858" s="10"/>
      <c r="H858" s="10">
        <v>1681</v>
      </c>
      <c r="I858" s="7"/>
    </row>
    <row r="859" spans="1:9" x14ac:dyDescent="0.3">
      <c r="A859" s="7" t="s">
        <v>1130</v>
      </c>
      <c r="B859" s="7" t="s">
        <v>1132</v>
      </c>
      <c r="C859" s="8">
        <v>41768</v>
      </c>
      <c r="D859" s="9"/>
      <c r="E859" s="10">
        <v>9425</v>
      </c>
      <c r="F859" s="10" t="s">
        <v>4886</v>
      </c>
      <c r="G859" s="10"/>
      <c r="H859" s="10">
        <v>1642</v>
      </c>
      <c r="I859" s="7"/>
    </row>
    <row r="860" spans="1:9" x14ac:dyDescent="0.3">
      <c r="A860" s="7" t="s">
        <v>1130</v>
      </c>
      <c r="B860" s="7" t="s">
        <v>1133</v>
      </c>
      <c r="C860" s="8">
        <v>42765</v>
      </c>
      <c r="D860" s="9">
        <v>171</v>
      </c>
      <c r="E860" s="9"/>
      <c r="F860" s="10" t="s">
        <v>4886</v>
      </c>
      <c r="G860" s="10" t="str">
        <f>VLOOKUP(B:B,'[1]Billwise Report (10)'!$D:$H,5,0)</f>
        <v>Sales</v>
      </c>
      <c r="H860" s="10">
        <v>645</v>
      </c>
      <c r="I860" s="7"/>
    </row>
    <row r="861" spans="1:9" x14ac:dyDescent="0.3">
      <c r="A861" s="7" t="s">
        <v>1130</v>
      </c>
      <c r="B861" s="7" t="s">
        <v>1134</v>
      </c>
      <c r="C861" s="8">
        <v>43297</v>
      </c>
      <c r="D861" s="9">
        <v>78000</v>
      </c>
      <c r="E861" s="9"/>
      <c r="F861" s="10" t="s">
        <v>4886</v>
      </c>
      <c r="G861" s="10" t="s">
        <v>4898</v>
      </c>
      <c r="H861" s="10">
        <v>113</v>
      </c>
      <c r="I861" s="7"/>
    </row>
    <row r="862" spans="1:9" hidden="1" x14ac:dyDescent="0.3">
      <c r="A862" s="7" t="s">
        <v>1135</v>
      </c>
      <c r="B862" s="7" t="s">
        <v>1136</v>
      </c>
      <c r="C862" s="8">
        <v>43337</v>
      </c>
      <c r="D862" s="9"/>
      <c r="E862" s="10">
        <v>17286.439999999999</v>
      </c>
      <c r="F862" s="10" t="s">
        <v>4888</v>
      </c>
      <c r="G862" s="10"/>
      <c r="H862" s="10">
        <v>73</v>
      </c>
      <c r="I862" s="7"/>
    </row>
    <row r="863" spans="1:9" hidden="1" x14ac:dyDescent="0.3">
      <c r="A863" s="7" t="s">
        <v>1135</v>
      </c>
      <c r="B863" s="7" t="s">
        <v>1137</v>
      </c>
      <c r="C863" s="8">
        <v>43400</v>
      </c>
      <c r="D863" s="9">
        <v>31860</v>
      </c>
      <c r="E863" s="9"/>
      <c r="F863" s="10" t="s">
        <v>4888</v>
      </c>
      <c r="G863" s="10" t="s">
        <v>135</v>
      </c>
      <c r="H863" s="10">
        <v>10</v>
      </c>
      <c r="I863" s="7"/>
    </row>
    <row r="864" spans="1:9" x14ac:dyDescent="0.3">
      <c r="A864" s="7" t="s">
        <v>1138</v>
      </c>
      <c r="B864" s="7" t="s">
        <v>1139</v>
      </c>
      <c r="C864" s="8">
        <v>41981</v>
      </c>
      <c r="D864" s="9"/>
      <c r="E864" s="10">
        <v>13419</v>
      </c>
      <c r="F864" s="10" t="s">
        <v>4885</v>
      </c>
      <c r="G864" s="10"/>
      <c r="H864" s="10">
        <v>1429</v>
      </c>
      <c r="I864" s="7"/>
    </row>
    <row r="865" spans="1:9" x14ac:dyDescent="0.3">
      <c r="A865" s="7" t="s">
        <v>1138</v>
      </c>
      <c r="B865" s="7" t="s">
        <v>1140</v>
      </c>
      <c r="C865" s="8">
        <v>42926</v>
      </c>
      <c r="D865" s="9"/>
      <c r="E865" s="9">
        <v>603780</v>
      </c>
      <c r="F865" s="10" t="s">
        <v>4885</v>
      </c>
      <c r="G865" s="10"/>
      <c r="H865" s="10">
        <v>484</v>
      </c>
      <c r="I865" s="7"/>
    </row>
    <row r="866" spans="1:9" x14ac:dyDescent="0.3">
      <c r="A866" s="7" t="s">
        <v>1138</v>
      </c>
      <c r="B866" s="7" t="s">
        <v>1141</v>
      </c>
      <c r="C866" s="8">
        <v>42928</v>
      </c>
      <c r="D866" s="9"/>
      <c r="E866" s="10">
        <v>33740</v>
      </c>
      <c r="F866" s="10" t="s">
        <v>4885</v>
      </c>
      <c r="G866" s="10"/>
      <c r="H866" s="10">
        <v>482</v>
      </c>
      <c r="I866" s="7"/>
    </row>
    <row r="867" spans="1:9" x14ac:dyDescent="0.3">
      <c r="A867" s="7" t="s">
        <v>1138</v>
      </c>
      <c r="B867" s="7" t="s">
        <v>1142</v>
      </c>
      <c r="C867" s="8">
        <v>42944</v>
      </c>
      <c r="D867" s="9"/>
      <c r="E867" s="9">
        <v>500000</v>
      </c>
      <c r="F867" s="10" t="s">
        <v>4885</v>
      </c>
      <c r="G867" s="10"/>
      <c r="H867" s="10">
        <v>466</v>
      </c>
      <c r="I867" s="7"/>
    </row>
    <row r="868" spans="1:9" x14ac:dyDescent="0.3">
      <c r="A868" s="7" t="s">
        <v>1138</v>
      </c>
      <c r="B868" s="7" t="s">
        <v>1143</v>
      </c>
      <c r="C868" s="8">
        <v>42964</v>
      </c>
      <c r="D868" s="9"/>
      <c r="E868" s="10">
        <v>96400</v>
      </c>
      <c r="F868" s="10" t="s">
        <v>4885</v>
      </c>
      <c r="G868" s="10"/>
      <c r="H868" s="10">
        <v>446</v>
      </c>
      <c r="I868" s="7"/>
    </row>
    <row r="869" spans="1:9" x14ac:dyDescent="0.3">
      <c r="A869" s="7" t="s">
        <v>1138</v>
      </c>
      <c r="B869" s="7" t="s">
        <v>1144</v>
      </c>
      <c r="C869" s="8">
        <v>42989</v>
      </c>
      <c r="D869" s="9"/>
      <c r="E869" s="9">
        <v>51</v>
      </c>
      <c r="F869" s="10" t="s">
        <v>4885</v>
      </c>
      <c r="G869" s="10"/>
      <c r="H869" s="10">
        <v>421</v>
      </c>
      <c r="I869" s="7"/>
    </row>
    <row r="870" spans="1:9" x14ac:dyDescent="0.3">
      <c r="A870" s="7" t="s">
        <v>1138</v>
      </c>
      <c r="B870" s="7" t="s">
        <v>1145</v>
      </c>
      <c r="C870" s="8">
        <v>43313</v>
      </c>
      <c r="D870" s="9">
        <v>10620</v>
      </c>
      <c r="E870" s="9"/>
      <c r="F870" s="10" t="s">
        <v>4885</v>
      </c>
      <c r="G870" s="10" t="str">
        <f>VLOOKUP(B:B,'[1]Billwise Report (10)'!$D:$H,5,0)</f>
        <v>Service</v>
      </c>
      <c r="H870" s="10">
        <v>97</v>
      </c>
      <c r="I870" s="7"/>
    </row>
    <row r="871" spans="1:9" x14ac:dyDescent="0.3">
      <c r="A871" s="7" t="s">
        <v>1138</v>
      </c>
      <c r="B871" s="7" t="s">
        <v>1146</v>
      </c>
      <c r="C871" s="8">
        <v>43336</v>
      </c>
      <c r="D871" s="9"/>
      <c r="E871" s="10">
        <v>36320.199999999997</v>
      </c>
      <c r="F871" s="10" t="s">
        <v>4885</v>
      </c>
      <c r="G871" s="10"/>
      <c r="H871" s="10">
        <v>74</v>
      </c>
      <c r="I871" s="7" t="s">
        <v>1147</v>
      </c>
    </row>
    <row r="872" spans="1:9" hidden="1" x14ac:dyDescent="0.3">
      <c r="A872" s="7" t="s">
        <v>1148</v>
      </c>
      <c r="B872" s="7" t="s">
        <v>1149</v>
      </c>
      <c r="C872" s="8">
        <v>42863</v>
      </c>
      <c r="D872" s="9">
        <v>150</v>
      </c>
      <c r="E872" s="9"/>
      <c r="F872" s="10" t="s">
        <v>4890</v>
      </c>
      <c r="G872" s="10" t="str">
        <f>VLOOKUP(B:B,'[1]Billwise Report (10)'!$D:$H,5,0)</f>
        <v>Service</v>
      </c>
      <c r="H872" s="10">
        <v>547</v>
      </c>
      <c r="I872" s="7"/>
    </row>
    <row r="873" spans="1:9" hidden="1" x14ac:dyDescent="0.3">
      <c r="A873" s="7" t="s">
        <v>1150</v>
      </c>
      <c r="B873" s="7" t="s">
        <v>1151</v>
      </c>
      <c r="C873" s="8">
        <v>42950</v>
      </c>
      <c r="D873" s="9">
        <v>3470.12</v>
      </c>
      <c r="E873" s="9"/>
      <c r="F873" s="10" t="s">
        <v>4884</v>
      </c>
      <c r="G873" s="10" t="str">
        <f>VLOOKUP(B:B,'[1]Billwise Report (10)'!$D:$H,5,0)</f>
        <v>Sales</v>
      </c>
      <c r="H873" s="10">
        <v>460</v>
      </c>
      <c r="I873" s="7"/>
    </row>
    <row r="874" spans="1:9" hidden="1" x14ac:dyDescent="0.3">
      <c r="A874" s="7" t="s">
        <v>1150</v>
      </c>
      <c r="B874" s="7" t="s">
        <v>1152</v>
      </c>
      <c r="C874" s="8">
        <v>43119</v>
      </c>
      <c r="D874" s="9">
        <v>14160</v>
      </c>
      <c r="E874" s="9"/>
      <c r="F874" s="10" t="s">
        <v>4884</v>
      </c>
      <c r="G874" s="10" t="str">
        <f>VLOOKUP(B:B,'[1]Billwise Report (10)'!$D:$H,5,0)</f>
        <v>Service</v>
      </c>
      <c r="H874" s="10">
        <v>291</v>
      </c>
      <c r="I874" s="7"/>
    </row>
    <row r="875" spans="1:9" hidden="1" x14ac:dyDescent="0.3">
      <c r="A875" s="7" t="s">
        <v>1150</v>
      </c>
      <c r="B875" s="7" t="s">
        <v>1153</v>
      </c>
      <c r="C875" s="8">
        <v>43271</v>
      </c>
      <c r="D875" s="9">
        <v>3540</v>
      </c>
      <c r="E875" s="9"/>
      <c r="F875" s="10" t="s">
        <v>4884</v>
      </c>
      <c r="G875" s="10" t="str">
        <f>VLOOKUP(B:B,'[1]Billwise Report (10)'!$D:$H,5,0)</f>
        <v>Service</v>
      </c>
      <c r="H875" s="10">
        <v>139</v>
      </c>
      <c r="I875" s="7"/>
    </row>
    <row r="876" spans="1:9" hidden="1" x14ac:dyDescent="0.3">
      <c r="A876" s="7" t="s">
        <v>1150</v>
      </c>
      <c r="B876" s="7" t="s">
        <v>1154</v>
      </c>
      <c r="C876" s="8">
        <v>43402</v>
      </c>
      <c r="D876" s="9"/>
      <c r="E876" s="10">
        <v>17630</v>
      </c>
      <c r="F876" s="10" t="s">
        <v>4884</v>
      </c>
      <c r="G876" s="10"/>
      <c r="H876" s="10">
        <v>8</v>
      </c>
      <c r="I876" s="7"/>
    </row>
    <row r="877" spans="1:9" hidden="1" x14ac:dyDescent="0.3">
      <c r="A877" s="7" t="s">
        <v>1155</v>
      </c>
      <c r="B877" s="7" t="s">
        <v>1156</v>
      </c>
      <c r="C877" s="8">
        <v>42745</v>
      </c>
      <c r="D877" s="9">
        <v>12235</v>
      </c>
      <c r="E877" s="9"/>
      <c r="F877" s="10" t="s">
        <v>4884</v>
      </c>
      <c r="G877" s="10" t="str">
        <f>VLOOKUP(B:B,'[1]Billwise Report (10)'!$D:$H,5,0)</f>
        <v>Sales</v>
      </c>
      <c r="H877" s="10">
        <v>665</v>
      </c>
      <c r="I877" s="7"/>
    </row>
    <row r="878" spans="1:9" hidden="1" x14ac:dyDescent="0.3">
      <c r="A878" s="7" t="s">
        <v>1155</v>
      </c>
      <c r="B878" s="7" t="s">
        <v>1157</v>
      </c>
      <c r="C878" s="8">
        <v>43085</v>
      </c>
      <c r="D878" s="9"/>
      <c r="E878" s="9">
        <v>895.58</v>
      </c>
      <c r="F878" s="10" t="s">
        <v>4884</v>
      </c>
      <c r="G878" s="10"/>
      <c r="H878" s="10">
        <v>325</v>
      </c>
      <c r="I878" s="7"/>
    </row>
    <row r="879" spans="1:9" hidden="1" x14ac:dyDescent="0.3">
      <c r="A879" s="7" t="s">
        <v>1155</v>
      </c>
      <c r="B879" s="7" t="s">
        <v>1158</v>
      </c>
      <c r="C879" s="8">
        <v>43097</v>
      </c>
      <c r="D879" s="9"/>
      <c r="E879" s="10">
        <v>2138.16</v>
      </c>
      <c r="F879" s="10" t="s">
        <v>4884</v>
      </c>
      <c r="G879" s="10"/>
      <c r="H879" s="10">
        <v>313</v>
      </c>
      <c r="I879" s="7"/>
    </row>
    <row r="880" spans="1:9" hidden="1" x14ac:dyDescent="0.3">
      <c r="A880" s="7" t="s">
        <v>1155</v>
      </c>
      <c r="B880" s="7" t="s">
        <v>1159</v>
      </c>
      <c r="C880" s="8">
        <v>43123</v>
      </c>
      <c r="D880" s="9"/>
      <c r="E880" s="10">
        <v>30160</v>
      </c>
      <c r="F880" s="10" t="s">
        <v>4884</v>
      </c>
      <c r="G880" s="10"/>
      <c r="H880" s="10">
        <v>287</v>
      </c>
      <c r="I880" s="7"/>
    </row>
    <row r="881" spans="1:9" hidden="1" x14ac:dyDescent="0.3">
      <c r="A881" s="7" t="s">
        <v>1155</v>
      </c>
      <c r="B881" s="7" t="s">
        <v>1160</v>
      </c>
      <c r="C881" s="8">
        <v>43236</v>
      </c>
      <c r="D881" s="9"/>
      <c r="E881" s="9">
        <v>112501</v>
      </c>
      <c r="F881" s="10" t="s">
        <v>4884</v>
      </c>
      <c r="G881" s="10"/>
      <c r="H881" s="10">
        <v>174</v>
      </c>
      <c r="I881" s="7"/>
    </row>
    <row r="882" spans="1:9" hidden="1" x14ac:dyDescent="0.3">
      <c r="A882" s="7" t="s">
        <v>1155</v>
      </c>
      <c r="B882" s="7" t="s">
        <v>1161</v>
      </c>
      <c r="C882" s="8">
        <v>43276</v>
      </c>
      <c r="D882" s="9">
        <v>35153.379999999997</v>
      </c>
      <c r="E882" s="9"/>
      <c r="F882" s="10" t="s">
        <v>4884</v>
      </c>
      <c r="G882" s="10" t="str">
        <f>VLOOKUP(B:B,'[1]Billwise Report (10)'!$D:$H,5,0)</f>
        <v>Sales</v>
      </c>
      <c r="H882" s="10">
        <v>134</v>
      </c>
      <c r="I882" s="7"/>
    </row>
    <row r="883" spans="1:9" hidden="1" x14ac:dyDescent="0.3">
      <c r="A883" s="7" t="s">
        <v>1155</v>
      </c>
      <c r="B883" s="7" t="s">
        <v>1162</v>
      </c>
      <c r="C883" s="8">
        <v>43330</v>
      </c>
      <c r="D883" s="9"/>
      <c r="E883" s="10">
        <v>5186</v>
      </c>
      <c r="F883" s="10" t="s">
        <v>4884</v>
      </c>
      <c r="G883" s="10"/>
      <c r="H883" s="10">
        <v>80</v>
      </c>
      <c r="I883" s="7"/>
    </row>
    <row r="884" spans="1:9" hidden="1" x14ac:dyDescent="0.3">
      <c r="A884" s="7" t="s">
        <v>1155</v>
      </c>
      <c r="B884" s="7" t="s">
        <v>1163</v>
      </c>
      <c r="C884" s="8">
        <v>43337</v>
      </c>
      <c r="D884" s="9">
        <v>3540</v>
      </c>
      <c r="E884" s="9"/>
      <c r="F884" s="10" t="s">
        <v>4884</v>
      </c>
      <c r="G884" s="10" t="str">
        <f>VLOOKUP(B:B,'[1]Billwise Report (10)'!$D:$H,5,0)</f>
        <v>Service</v>
      </c>
      <c r="H884" s="10">
        <v>73</v>
      </c>
      <c r="I884" s="7"/>
    </row>
    <row r="885" spans="1:9" hidden="1" x14ac:dyDescent="0.3">
      <c r="A885" s="7" t="s">
        <v>1155</v>
      </c>
      <c r="B885" s="7" t="s">
        <v>1164</v>
      </c>
      <c r="C885" s="8">
        <v>43396</v>
      </c>
      <c r="D885" s="9">
        <v>3540</v>
      </c>
      <c r="E885" s="9"/>
      <c r="F885" s="10" t="s">
        <v>4884</v>
      </c>
      <c r="G885" s="10" t="s">
        <v>135</v>
      </c>
      <c r="H885" s="10">
        <v>14</v>
      </c>
      <c r="I885" s="7"/>
    </row>
    <row r="886" spans="1:9" x14ac:dyDescent="0.3">
      <c r="A886" s="7" t="s">
        <v>1165</v>
      </c>
      <c r="B886" s="7" t="s">
        <v>1166</v>
      </c>
      <c r="C886" s="8">
        <v>43190</v>
      </c>
      <c r="D886" s="9">
        <v>3540</v>
      </c>
      <c r="E886" s="9"/>
      <c r="F886" s="10" t="s">
        <v>4885</v>
      </c>
      <c r="G886" s="10" t="str">
        <f>VLOOKUP(B:B,'[1]Billwise Report (10)'!$D:$H,5,0)</f>
        <v>Service</v>
      </c>
      <c r="H886" s="10">
        <v>220</v>
      </c>
      <c r="I886" s="7"/>
    </row>
    <row r="887" spans="1:9" x14ac:dyDescent="0.3">
      <c r="A887" s="7" t="s">
        <v>1165</v>
      </c>
      <c r="B887" s="7" t="s">
        <v>1167</v>
      </c>
      <c r="C887" s="8">
        <v>43190</v>
      </c>
      <c r="D887" s="9">
        <v>5310</v>
      </c>
      <c r="E887" s="9"/>
      <c r="F887" s="10" t="s">
        <v>4885</v>
      </c>
      <c r="G887" s="10" t="str">
        <f>VLOOKUP(B:B,'[1]Billwise Report (10)'!$D:$H,5,0)</f>
        <v>Service</v>
      </c>
      <c r="H887" s="10">
        <v>220</v>
      </c>
      <c r="I887" s="7"/>
    </row>
    <row r="888" spans="1:9" x14ac:dyDescent="0.3">
      <c r="A888" s="7" t="s">
        <v>1165</v>
      </c>
      <c r="B888" s="7" t="s">
        <v>1168</v>
      </c>
      <c r="C888" s="8">
        <v>43200</v>
      </c>
      <c r="D888" s="9">
        <v>3540</v>
      </c>
      <c r="E888" s="9"/>
      <c r="F888" s="10" t="s">
        <v>4885</v>
      </c>
      <c r="G888" s="10" t="str">
        <f>VLOOKUP(B:B,'[1]Billwise Report (10)'!$D:$H,5,0)</f>
        <v>Service</v>
      </c>
      <c r="H888" s="10">
        <v>210</v>
      </c>
      <c r="I888" s="7"/>
    </row>
    <row r="889" spans="1:9" x14ac:dyDescent="0.3">
      <c r="A889" s="7" t="s">
        <v>1169</v>
      </c>
      <c r="B889" s="7" t="s">
        <v>1170</v>
      </c>
      <c r="C889" s="8">
        <v>42276</v>
      </c>
      <c r="D889" s="9">
        <v>158046</v>
      </c>
      <c r="E889" s="9"/>
      <c r="F889" s="10" t="s">
        <v>4885</v>
      </c>
      <c r="G889" s="10" t="str">
        <f>VLOOKUP(B:B,'[1]Billwise Report (10)'!$D:$H,5,0)</f>
        <v>Debit Note</v>
      </c>
      <c r="H889" s="10">
        <v>1134</v>
      </c>
      <c r="I889" s="7"/>
    </row>
    <row r="890" spans="1:9" x14ac:dyDescent="0.3">
      <c r="A890" s="7" t="s">
        <v>1169</v>
      </c>
      <c r="B890" s="7" t="s">
        <v>1171</v>
      </c>
      <c r="C890" s="8">
        <v>42458</v>
      </c>
      <c r="D890" s="9"/>
      <c r="E890" s="9">
        <v>137</v>
      </c>
      <c r="F890" s="10" t="s">
        <v>4885</v>
      </c>
      <c r="G890" s="10"/>
      <c r="H890" s="10">
        <v>952</v>
      </c>
      <c r="I890" s="7"/>
    </row>
    <row r="891" spans="1:9" x14ac:dyDescent="0.3">
      <c r="A891" s="7" t="s">
        <v>1169</v>
      </c>
      <c r="B891" s="7" t="s">
        <v>1172</v>
      </c>
      <c r="C891" s="8">
        <v>43285</v>
      </c>
      <c r="D891" s="9">
        <v>3540</v>
      </c>
      <c r="E891" s="9"/>
      <c r="F891" s="10" t="s">
        <v>4885</v>
      </c>
      <c r="G891" s="10" t="str">
        <f>VLOOKUP(B:B,'[1]Billwise Report (10)'!$D:$H,5,0)</f>
        <v>Service</v>
      </c>
      <c r="H891" s="10">
        <v>125</v>
      </c>
      <c r="I891" s="7"/>
    </row>
    <row r="892" spans="1:9" x14ac:dyDescent="0.3">
      <c r="A892" s="7" t="s">
        <v>1169</v>
      </c>
      <c r="B892" s="7" t="s">
        <v>1173</v>
      </c>
      <c r="C892" s="8">
        <v>43307</v>
      </c>
      <c r="D892" s="9">
        <v>10620</v>
      </c>
      <c r="E892" s="9"/>
      <c r="F892" s="10" t="s">
        <v>4885</v>
      </c>
      <c r="G892" s="10" t="str">
        <f>VLOOKUP(B:B,'[1]Billwise Report (10)'!$D:$H,5,0)</f>
        <v>Service</v>
      </c>
      <c r="H892" s="10">
        <v>103</v>
      </c>
      <c r="I892" s="7"/>
    </row>
    <row r="893" spans="1:9" x14ac:dyDescent="0.3">
      <c r="A893" s="7" t="s">
        <v>1174</v>
      </c>
      <c r="B893" s="7" t="s">
        <v>1175</v>
      </c>
      <c r="C893" s="8">
        <v>43180</v>
      </c>
      <c r="D893" s="9">
        <v>1155</v>
      </c>
      <c r="E893" s="9"/>
      <c r="F893" s="10" t="s">
        <v>4885</v>
      </c>
      <c r="G893" s="10" t="str">
        <f>VLOOKUP(B:B,'[1]Billwise Report (10)'!$D:$H,5,0)</f>
        <v>Service</v>
      </c>
      <c r="H893" s="10">
        <v>230</v>
      </c>
      <c r="I893" s="7"/>
    </row>
    <row r="894" spans="1:9" ht="31.2" hidden="1" x14ac:dyDescent="0.3">
      <c r="A894" s="7" t="s">
        <v>1176</v>
      </c>
      <c r="B894" s="7" t="s">
        <v>1177</v>
      </c>
      <c r="C894" s="8">
        <v>42782</v>
      </c>
      <c r="D894" s="9"/>
      <c r="E894" s="10">
        <v>2999</v>
      </c>
      <c r="F894" s="10" t="s">
        <v>4884</v>
      </c>
      <c r="G894" s="10"/>
      <c r="H894" s="10">
        <v>628</v>
      </c>
      <c r="I894" s="7"/>
    </row>
    <row r="895" spans="1:9" ht="31.2" hidden="1" x14ac:dyDescent="0.3">
      <c r="A895" s="7" t="s">
        <v>1176</v>
      </c>
      <c r="B895" s="7" t="s">
        <v>1178</v>
      </c>
      <c r="C895" s="8">
        <v>42787</v>
      </c>
      <c r="D895" s="9"/>
      <c r="E895" s="10">
        <v>3721</v>
      </c>
      <c r="F895" s="10" t="s">
        <v>4884</v>
      </c>
      <c r="G895" s="10"/>
      <c r="H895" s="10">
        <v>623</v>
      </c>
      <c r="I895" s="7"/>
    </row>
    <row r="896" spans="1:9" ht="31.2" hidden="1" x14ac:dyDescent="0.3">
      <c r="A896" s="7" t="s">
        <v>1176</v>
      </c>
      <c r="B896" s="7" t="s">
        <v>1179</v>
      </c>
      <c r="C896" s="8">
        <v>42914</v>
      </c>
      <c r="D896" s="9"/>
      <c r="E896" s="9">
        <v>540</v>
      </c>
      <c r="F896" s="10" t="s">
        <v>4884</v>
      </c>
      <c r="G896" s="10"/>
      <c r="H896" s="10">
        <v>496</v>
      </c>
      <c r="I896" s="7"/>
    </row>
    <row r="897" spans="1:9" ht="31.2" hidden="1" x14ac:dyDescent="0.3">
      <c r="A897" s="7" t="s">
        <v>1176</v>
      </c>
      <c r="B897" s="7" t="s">
        <v>1180</v>
      </c>
      <c r="C897" s="8">
        <v>43250</v>
      </c>
      <c r="D897" s="9">
        <v>24780</v>
      </c>
      <c r="E897" s="9"/>
      <c r="F897" s="10" t="s">
        <v>4884</v>
      </c>
      <c r="G897" s="10" t="str">
        <f>VLOOKUP(B:B,'[1]Billwise Report (10)'!$D:$H,5,0)</f>
        <v>Service</v>
      </c>
      <c r="H897" s="10">
        <v>160</v>
      </c>
      <c r="I897" s="7"/>
    </row>
    <row r="898" spans="1:9" ht="31.2" hidden="1" x14ac:dyDescent="0.3">
      <c r="A898" s="7" t="s">
        <v>1176</v>
      </c>
      <c r="B898" s="7" t="s">
        <v>1181</v>
      </c>
      <c r="C898" s="8">
        <v>43292</v>
      </c>
      <c r="D898" s="9"/>
      <c r="E898" s="10">
        <v>8390.98</v>
      </c>
      <c r="F898" s="10" t="s">
        <v>4884</v>
      </c>
      <c r="G898" s="10"/>
      <c r="H898" s="10">
        <v>118</v>
      </c>
      <c r="I898" s="7"/>
    </row>
    <row r="899" spans="1:9" ht="31.2" hidden="1" x14ac:dyDescent="0.3">
      <c r="A899" s="7" t="s">
        <v>1176</v>
      </c>
      <c r="B899" s="7" t="s">
        <v>1182</v>
      </c>
      <c r="C899" s="8">
        <v>43368</v>
      </c>
      <c r="D899" s="9"/>
      <c r="E899" s="10">
        <v>28813</v>
      </c>
      <c r="F899" s="10" t="s">
        <v>4884</v>
      </c>
      <c r="G899" s="10"/>
      <c r="H899" s="10">
        <v>42</v>
      </c>
      <c r="I899" s="7"/>
    </row>
    <row r="900" spans="1:9" ht="31.2" hidden="1" x14ac:dyDescent="0.3">
      <c r="A900" s="7" t="s">
        <v>1183</v>
      </c>
      <c r="B900" s="7" t="s">
        <v>1184</v>
      </c>
      <c r="C900" s="8">
        <v>43220</v>
      </c>
      <c r="D900" s="9">
        <v>15930</v>
      </c>
      <c r="E900" s="9"/>
      <c r="F900" s="10" t="s">
        <v>4888</v>
      </c>
      <c r="G900" s="10" t="str">
        <f>VLOOKUP(B:B,'[1]Billwise Report (10)'!$D:$H,5,0)</f>
        <v>Service</v>
      </c>
      <c r="H900" s="10">
        <v>190</v>
      </c>
      <c r="I900" s="7"/>
    </row>
    <row r="901" spans="1:9" ht="31.2" hidden="1" x14ac:dyDescent="0.3">
      <c r="A901" s="7" t="s">
        <v>1183</v>
      </c>
      <c r="B901" s="7" t="s">
        <v>1185</v>
      </c>
      <c r="C901" s="8">
        <v>43248</v>
      </c>
      <c r="D901" s="9">
        <v>5310</v>
      </c>
      <c r="E901" s="9"/>
      <c r="F901" s="10" t="s">
        <v>4888</v>
      </c>
      <c r="G901" s="10" t="str">
        <f>VLOOKUP(B:B,'[1]Billwise Report (10)'!$D:$H,5,0)</f>
        <v>Service</v>
      </c>
      <c r="H901" s="10">
        <v>162</v>
      </c>
      <c r="I901" s="7"/>
    </row>
    <row r="902" spans="1:9" ht="31.2" hidden="1" x14ac:dyDescent="0.3">
      <c r="A902" s="7" t="s">
        <v>1183</v>
      </c>
      <c r="B902" s="7" t="s">
        <v>1186</v>
      </c>
      <c r="C902" s="8">
        <v>43384</v>
      </c>
      <c r="D902" s="9">
        <v>14160</v>
      </c>
      <c r="E902" s="9"/>
      <c r="F902" s="10" t="s">
        <v>4888</v>
      </c>
      <c r="G902" s="10" t="s">
        <v>135</v>
      </c>
      <c r="H902" s="10">
        <v>26</v>
      </c>
      <c r="I902" s="7"/>
    </row>
    <row r="903" spans="1:9" ht="31.2" hidden="1" x14ac:dyDescent="0.3">
      <c r="A903" s="7" t="s">
        <v>1183</v>
      </c>
      <c r="B903" s="7" t="s">
        <v>1187</v>
      </c>
      <c r="C903" s="8">
        <v>43384</v>
      </c>
      <c r="D903" s="9">
        <v>8850</v>
      </c>
      <c r="E903" s="9"/>
      <c r="F903" s="10" t="s">
        <v>4888</v>
      </c>
      <c r="G903" s="10" t="s">
        <v>135</v>
      </c>
      <c r="H903" s="10">
        <v>26</v>
      </c>
      <c r="I903" s="7"/>
    </row>
    <row r="904" spans="1:9" hidden="1" x14ac:dyDescent="0.3">
      <c r="A904" s="7" t="s">
        <v>1188</v>
      </c>
      <c r="B904" s="7" t="s">
        <v>1189</v>
      </c>
      <c r="C904" s="8">
        <v>43311</v>
      </c>
      <c r="D904" s="9">
        <v>1909.82</v>
      </c>
      <c r="E904" s="9"/>
      <c r="F904" s="10" t="s">
        <v>4890</v>
      </c>
      <c r="G904" s="10" t="str">
        <f>VLOOKUP(B:B,'[1]Billwise Report (10)'!$D:$H,5,0)</f>
        <v>Sales</v>
      </c>
      <c r="H904" s="10">
        <v>99</v>
      </c>
      <c r="I904" s="7"/>
    </row>
    <row r="905" spans="1:9" hidden="1" x14ac:dyDescent="0.3">
      <c r="A905" s="7" t="s">
        <v>1188</v>
      </c>
      <c r="B905" s="7" t="s">
        <v>1190</v>
      </c>
      <c r="C905" s="8">
        <v>43367</v>
      </c>
      <c r="D905" s="9"/>
      <c r="E905" s="10">
        <v>15045</v>
      </c>
      <c r="F905" s="10" t="s">
        <v>4890</v>
      </c>
      <c r="G905" s="10"/>
      <c r="H905" s="10">
        <v>43</v>
      </c>
      <c r="I905" s="7"/>
    </row>
    <row r="906" spans="1:9" hidden="1" x14ac:dyDescent="0.3">
      <c r="A906" s="7" t="s">
        <v>1191</v>
      </c>
      <c r="B906" s="7" t="s">
        <v>1192</v>
      </c>
      <c r="C906" s="8">
        <v>42311</v>
      </c>
      <c r="D906" s="9"/>
      <c r="E906" s="10">
        <v>25500</v>
      </c>
      <c r="F906" s="10" t="s">
        <v>4891</v>
      </c>
      <c r="G906" s="10"/>
      <c r="H906" s="10">
        <v>1099</v>
      </c>
      <c r="I906" s="7"/>
    </row>
    <row r="907" spans="1:9" hidden="1" x14ac:dyDescent="0.3">
      <c r="A907" s="7" t="s">
        <v>1193</v>
      </c>
      <c r="B907" s="7" t="s">
        <v>1194</v>
      </c>
      <c r="C907" s="8">
        <v>42874</v>
      </c>
      <c r="D907" s="9"/>
      <c r="E907" s="10">
        <v>16678</v>
      </c>
      <c r="F907" s="10" t="s">
        <v>4891</v>
      </c>
      <c r="G907" s="10"/>
      <c r="H907" s="10">
        <v>536</v>
      </c>
      <c r="I907" s="7"/>
    </row>
    <row r="908" spans="1:9" hidden="1" x14ac:dyDescent="0.3">
      <c r="A908" s="7" t="s">
        <v>1193</v>
      </c>
      <c r="B908" s="7" t="s">
        <v>1195</v>
      </c>
      <c r="C908" s="8">
        <v>43034</v>
      </c>
      <c r="D908" s="9">
        <v>11673.74</v>
      </c>
      <c r="E908" s="9"/>
      <c r="F908" s="10" t="s">
        <v>4891</v>
      </c>
      <c r="G908" s="10" t="str">
        <f>VLOOKUP(B:B,'[1]Billwise Report (10)'!$D:$H,5,0)</f>
        <v>Sales</v>
      </c>
      <c r="H908" s="10">
        <v>376</v>
      </c>
      <c r="I908" s="7"/>
    </row>
    <row r="909" spans="1:9" hidden="1" x14ac:dyDescent="0.3">
      <c r="A909" s="7" t="s">
        <v>1193</v>
      </c>
      <c r="B909" s="7" t="s">
        <v>1196</v>
      </c>
      <c r="C909" s="8">
        <v>43049</v>
      </c>
      <c r="D909" s="9">
        <v>25773.56</v>
      </c>
      <c r="E909" s="9"/>
      <c r="F909" s="10" t="s">
        <v>4891</v>
      </c>
      <c r="G909" s="10" t="str">
        <f>VLOOKUP(B:B,'[1]Billwise Report (10)'!$D:$H,5,0)</f>
        <v>Sales</v>
      </c>
      <c r="H909" s="10">
        <v>361</v>
      </c>
      <c r="I909" s="7"/>
    </row>
    <row r="910" spans="1:9" hidden="1" x14ac:dyDescent="0.3">
      <c r="A910" s="7" t="s">
        <v>1193</v>
      </c>
      <c r="B910" s="7" t="s">
        <v>1197</v>
      </c>
      <c r="C910" s="8">
        <v>43049</v>
      </c>
      <c r="D910" s="9">
        <v>435.2</v>
      </c>
      <c r="E910" s="9"/>
      <c r="F910" s="10" t="s">
        <v>4891</v>
      </c>
      <c r="G910" s="10" t="str">
        <f>VLOOKUP(B:B,'[1]Billwise Report (10)'!$D:$H,5,0)</f>
        <v>Sales</v>
      </c>
      <c r="H910" s="10">
        <v>361</v>
      </c>
      <c r="I910" s="7"/>
    </row>
    <row r="911" spans="1:9" hidden="1" x14ac:dyDescent="0.3">
      <c r="A911" s="7" t="s">
        <v>1193</v>
      </c>
      <c r="B911" s="7" t="s">
        <v>1198</v>
      </c>
      <c r="C911" s="8">
        <v>43062</v>
      </c>
      <c r="D911" s="9">
        <v>46020</v>
      </c>
      <c r="E911" s="9"/>
      <c r="F911" s="10" t="s">
        <v>4891</v>
      </c>
      <c r="G911" s="10" t="str">
        <f>VLOOKUP(B:B,'[1]Billwise Report (10)'!$D:$H,5,0)</f>
        <v>Service</v>
      </c>
      <c r="H911" s="10">
        <v>348</v>
      </c>
      <c r="I911" s="7"/>
    </row>
    <row r="912" spans="1:9" hidden="1" x14ac:dyDescent="0.3">
      <c r="A912" s="7" t="s">
        <v>1193</v>
      </c>
      <c r="B912" s="7" t="s">
        <v>1199</v>
      </c>
      <c r="C912" s="8">
        <v>43066</v>
      </c>
      <c r="D912" s="9"/>
      <c r="E912" s="10">
        <v>20000</v>
      </c>
      <c r="F912" s="10" t="s">
        <v>4891</v>
      </c>
      <c r="G912" s="10"/>
      <c r="H912" s="10">
        <v>344</v>
      </c>
      <c r="I912" s="7"/>
    </row>
    <row r="913" spans="1:9" hidden="1" x14ac:dyDescent="0.3">
      <c r="A913" s="7" t="s">
        <v>1193</v>
      </c>
      <c r="B913" s="7" t="s">
        <v>1200</v>
      </c>
      <c r="C913" s="8">
        <v>43088</v>
      </c>
      <c r="D913" s="9">
        <v>3540</v>
      </c>
      <c r="E913" s="9"/>
      <c r="F913" s="10" t="s">
        <v>4891</v>
      </c>
      <c r="G913" s="10" t="str">
        <f>VLOOKUP(B:B,'[1]Billwise Report (10)'!$D:$H,5,0)</f>
        <v>Service</v>
      </c>
      <c r="H913" s="10">
        <v>322</v>
      </c>
      <c r="I913" s="7"/>
    </row>
    <row r="914" spans="1:9" hidden="1" x14ac:dyDescent="0.3">
      <c r="A914" s="7" t="s">
        <v>1193</v>
      </c>
      <c r="B914" s="7" t="s">
        <v>1201</v>
      </c>
      <c r="C914" s="8">
        <v>43104</v>
      </c>
      <c r="D914" s="9"/>
      <c r="E914" s="10">
        <v>1614</v>
      </c>
      <c r="F914" s="10" t="s">
        <v>4891</v>
      </c>
      <c r="G914" s="10"/>
      <c r="H914" s="10">
        <v>306</v>
      </c>
      <c r="I914" s="7"/>
    </row>
    <row r="915" spans="1:9" hidden="1" x14ac:dyDescent="0.3">
      <c r="A915" s="7" t="s">
        <v>1193</v>
      </c>
      <c r="B915" s="7" t="s">
        <v>1202</v>
      </c>
      <c r="C915" s="8">
        <v>43125</v>
      </c>
      <c r="D915" s="9">
        <v>46374</v>
      </c>
      <c r="E915" s="9"/>
      <c r="F915" s="10" t="s">
        <v>4891</v>
      </c>
      <c r="G915" s="10" t="str">
        <f>VLOOKUP(B:B,'[1]Billwise Report (10)'!$D:$H,5,0)</f>
        <v>Service</v>
      </c>
      <c r="H915" s="10">
        <v>285</v>
      </c>
      <c r="I915" s="7"/>
    </row>
    <row r="916" spans="1:9" hidden="1" x14ac:dyDescent="0.3">
      <c r="A916" s="7" t="s">
        <v>1193</v>
      </c>
      <c r="B916" s="7" t="s">
        <v>1203</v>
      </c>
      <c r="C916" s="8">
        <v>43185</v>
      </c>
      <c r="D916" s="9">
        <v>10974</v>
      </c>
      <c r="E916" s="9"/>
      <c r="F916" s="10" t="s">
        <v>4891</v>
      </c>
      <c r="G916" s="10" t="str">
        <f>VLOOKUP(B:B,'[1]Billwise Report (10)'!$D:$H,5,0)</f>
        <v>Service</v>
      </c>
      <c r="H916" s="10">
        <v>225</v>
      </c>
      <c r="I916" s="7"/>
    </row>
    <row r="917" spans="1:9" hidden="1" x14ac:dyDescent="0.3">
      <c r="A917" s="7" t="s">
        <v>1193</v>
      </c>
      <c r="B917" s="7" t="s">
        <v>1205</v>
      </c>
      <c r="C917" s="8">
        <v>43298</v>
      </c>
      <c r="D917" s="9"/>
      <c r="E917" s="10">
        <v>1614</v>
      </c>
      <c r="F917" s="10" t="s">
        <v>4891</v>
      </c>
      <c r="G917" s="10"/>
      <c r="H917" s="10">
        <v>112</v>
      </c>
      <c r="I917" s="7" t="s">
        <v>1204</v>
      </c>
    </row>
    <row r="918" spans="1:9" hidden="1" x14ac:dyDescent="0.3">
      <c r="A918" s="7" t="s">
        <v>1206</v>
      </c>
      <c r="B918" s="7" t="s">
        <v>1207</v>
      </c>
      <c r="C918" s="8">
        <v>42460</v>
      </c>
      <c r="D918" s="9">
        <v>68687</v>
      </c>
      <c r="E918" s="9"/>
      <c r="F918" s="10" t="s">
        <v>4891</v>
      </c>
      <c r="G918" s="10" t="str">
        <f>VLOOKUP(B:B,'[1]Billwise Report (10)'!$D:$H,5,0)</f>
        <v>Sales</v>
      </c>
      <c r="H918" s="10">
        <v>950</v>
      </c>
      <c r="I918" s="7"/>
    </row>
    <row r="919" spans="1:9" hidden="1" x14ac:dyDescent="0.3">
      <c r="A919" s="7" t="s">
        <v>1206</v>
      </c>
      <c r="B919" s="7" t="s">
        <v>1208</v>
      </c>
      <c r="C919" s="8">
        <v>42594</v>
      </c>
      <c r="D919" s="9"/>
      <c r="E919" s="9">
        <v>803</v>
      </c>
      <c r="F919" s="10" t="s">
        <v>4891</v>
      </c>
      <c r="G919" s="10"/>
      <c r="H919" s="10">
        <v>816</v>
      </c>
      <c r="I919" s="7"/>
    </row>
    <row r="920" spans="1:9" hidden="1" x14ac:dyDescent="0.3">
      <c r="A920" s="7" t="s">
        <v>1206</v>
      </c>
      <c r="B920" s="7" t="s">
        <v>1209</v>
      </c>
      <c r="C920" s="8">
        <v>42600</v>
      </c>
      <c r="D920" s="9"/>
      <c r="E920" s="10">
        <v>1735</v>
      </c>
      <c r="F920" s="10" t="s">
        <v>4891</v>
      </c>
      <c r="G920" s="10"/>
      <c r="H920" s="10">
        <v>810</v>
      </c>
      <c r="I920" s="7"/>
    </row>
    <row r="921" spans="1:9" hidden="1" x14ac:dyDescent="0.3">
      <c r="A921" s="7" t="s">
        <v>1206</v>
      </c>
      <c r="B921" s="7" t="s">
        <v>1210</v>
      </c>
      <c r="C921" s="8">
        <v>42810</v>
      </c>
      <c r="D921" s="9"/>
      <c r="E921" s="10">
        <v>3213</v>
      </c>
      <c r="F921" s="10" t="s">
        <v>4891</v>
      </c>
      <c r="G921" s="10"/>
      <c r="H921" s="10">
        <v>600</v>
      </c>
      <c r="I921" s="7"/>
    </row>
    <row r="922" spans="1:9" hidden="1" x14ac:dyDescent="0.3">
      <c r="A922" s="7" t="s">
        <v>1206</v>
      </c>
      <c r="B922" s="7" t="s">
        <v>1211</v>
      </c>
      <c r="C922" s="8">
        <v>42864</v>
      </c>
      <c r="D922" s="9"/>
      <c r="E922" s="10">
        <v>9853</v>
      </c>
      <c r="F922" s="10" t="s">
        <v>4891</v>
      </c>
      <c r="G922" s="10"/>
      <c r="H922" s="10">
        <v>546</v>
      </c>
      <c r="I922" s="7"/>
    </row>
    <row r="923" spans="1:9" hidden="1" x14ac:dyDescent="0.3">
      <c r="A923" s="7" t="s">
        <v>1206</v>
      </c>
      <c r="B923" s="7" t="s">
        <v>1212</v>
      </c>
      <c r="C923" s="8">
        <v>42900</v>
      </c>
      <c r="D923" s="9"/>
      <c r="E923" s="10">
        <v>3213</v>
      </c>
      <c r="F923" s="10" t="s">
        <v>4891</v>
      </c>
      <c r="G923" s="10"/>
      <c r="H923" s="10">
        <v>510</v>
      </c>
      <c r="I923" s="7"/>
    </row>
    <row r="924" spans="1:9" x14ac:dyDescent="0.3">
      <c r="A924" s="7" t="s">
        <v>1213</v>
      </c>
      <c r="B924" s="7" t="s">
        <v>1214</v>
      </c>
      <c r="C924" s="8">
        <v>42398</v>
      </c>
      <c r="D924" s="9">
        <v>10011000</v>
      </c>
      <c r="E924" s="9"/>
      <c r="F924" s="10" t="s">
        <v>4885</v>
      </c>
      <c r="G924" s="10" t="str">
        <f>VLOOKUP(B:B,'[1]Billwise Report (10)'!$D:$H,5,0)</f>
        <v>Machine</v>
      </c>
      <c r="H924" s="10">
        <v>1012</v>
      </c>
      <c r="I924" s="7"/>
    </row>
    <row r="925" spans="1:9" x14ac:dyDescent="0.3">
      <c r="A925" s="7" t="s">
        <v>1213</v>
      </c>
      <c r="B925" s="7" t="s">
        <v>1215</v>
      </c>
      <c r="C925" s="8">
        <v>42398</v>
      </c>
      <c r="D925" s="9">
        <v>31700000</v>
      </c>
      <c r="E925" s="9"/>
      <c r="F925" s="10" t="s">
        <v>4885</v>
      </c>
      <c r="G925" s="10" t="str">
        <f>VLOOKUP(B:B,'[1]Billwise Report (10)'!$D:$H,5,0)</f>
        <v>Machine</v>
      </c>
      <c r="H925" s="10">
        <v>1012</v>
      </c>
      <c r="I925" s="7"/>
    </row>
    <row r="926" spans="1:9" x14ac:dyDescent="0.3">
      <c r="A926" s="7" t="s">
        <v>1213</v>
      </c>
      <c r="B926" s="7" t="s">
        <v>1216</v>
      </c>
      <c r="C926" s="8">
        <v>42795</v>
      </c>
      <c r="D926" s="9"/>
      <c r="E926" s="9">
        <v>237</v>
      </c>
      <c r="F926" s="10" t="s">
        <v>4885</v>
      </c>
      <c r="G926" s="10"/>
      <c r="H926" s="10">
        <v>615</v>
      </c>
      <c r="I926" s="7"/>
    </row>
    <row r="927" spans="1:9" x14ac:dyDescent="0.3">
      <c r="A927" s="7" t="s">
        <v>1213</v>
      </c>
      <c r="B927" s="7" t="s">
        <v>1217</v>
      </c>
      <c r="C927" s="8">
        <v>42858</v>
      </c>
      <c r="D927" s="9">
        <v>148226</v>
      </c>
      <c r="E927" s="9"/>
      <c r="F927" s="10" t="s">
        <v>4885</v>
      </c>
      <c r="G927" s="10" t="str">
        <f>VLOOKUP(B:B,'[1]Billwise Report (10)'!$D:$H,5,0)</f>
        <v>Sales</v>
      </c>
      <c r="H927" s="10">
        <v>552</v>
      </c>
      <c r="I927" s="7"/>
    </row>
    <row r="928" spans="1:9" x14ac:dyDescent="0.3">
      <c r="A928" s="7" t="s">
        <v>1213</v>
      </c>
      <c r="B928" s="7" t="s">
        <v>1218</v>
      </c>
      <c r="C928" s="8">
        <v>42859</v>
      </c>
      <c r="D928" s="9">
        <v>1519</v>
      </c>
      <c r="E928" s="9"/>
      <c r="F928" s="10" t="s">
        <v>4885</v>
      </c>
      <c r="G928" s="10" t="str">
        <f>VLOOKUP(B:B,'[1]Billwise Report (10)'!$D:$H,5,0)</f>
        <v>Sales</v>
      </c>
      <c r="H928" s="10">
        <v>551</v>
      </c>
      <c r="I928" s="7"/>
    </row>
    <row r="929" spans="1:9" x14ac:dyDescent="0.3">
      <c r="A929" s="7" t="s">
        <v>1213</v>
      </c>
      <c r="B929" s="7" t="s">
        <v>1219</v>
      </c>
      <c r="C929" s="8">
        <v>42871</v>
      </c>
      <c r="D929" s="9">
        <v>68967</v>
      </c>
      <c r="E929" s="9"/>
      <c r="F929" s="10" t="s">
        <v>4885</v>
      </c>
      <c r="G929" s="10" t="str">
        <f>VLOOKUP(B:B,'[1]Billwise Report (10)'!$D:$H,5,0)</f>
        <v>Sales</v>
      </c>
      <c r="H929" s="10">
        <v>539</v>
      </c>
      <c r="I929" s="7"/>
    </row>
    <row r="930" spans="1:9" x14ac:dyDescent="0.3">
      <c r="A930" s="7" t="s">
        <v>1213</v>
      </c>
      <c r="B930" s="7" t="s">
        <v>1220</v>
      </c>
      <c r="C930" s="8">
        <v>43245</v>
      </c>
      <c r="D930" s="9">
        <v>151753.9</v>
      </c>
      <c r="E930" s="9"/>
      <c r="F930" s="10" t="s">
        <v>4885</v>
      </c>
      <c r="G930" s="10" t="str">
        <f>VLOOKUP(B:B,'[1]Billwise Report (10)'!$D:$H,5,0)</f>
        <v>Sales</v>
      </c>
      <c r="H930" s="10">
        <v>165</v>
      </c>
      <c r="I930" s="7"/>
    </row>
    <row r="931" spans="1:9" x14ac:dyDescent="0.3">
      <c r="A931" s="7" t="s">
        <v>1221</v>
      </c>
      <c r="B931" s="7" t="s">
        <v>1222</v>
      </c>
      <c r="C931" s="8">
        <v>41729</v>
      </c>
      <c r="D931" s="9"/>
      <c r="E931" s="10">
        <v>6012</v>
      </c>
      <c r="F931" s="10" t="s">
        <v>4886</v>
      </c>
      <c r="G931" s="10"/>
      <c r="H931" s="10">
        <v>1681</v>
      </c>
      <c r="I931" s="7"/>
    </row>
    <row r="932" spans="1:9" x14ac:dyDescent="0.3">
      <c r="A932" s="7" t="s">
        <v>1221</v>
      </c>
      <c r="B932" s="7" t="s">
        <v>1223</v>
      </c>
      <c r="C932" s="8">
        <v>41729</v>
      </c>
      <c r="D932" s="9"/>
      <c r="E932" s="9">
        <v>859</v>
      </c>
      <c r="F932" s="10" t="s">
        <v>4886</v>
      </c>
      <c r="G932" s="10"/>
      <c r="H932" s="10">
        <v>1681</v>
      </c>
      <c r="I932" s="7"/>
    </row>
    <row r="933" spans="1:9" hidden="1" x14ac:dyDescent="0.3">
      <c r="A933" s="7" t="s">
        <v>1224</v>
      </c>
      <c r="B933" s="7" t="s">
        <v>1225</v>
      </c>
      <c r="C933" s="8">
        <v>42720</v>
      </c>
      <c r="D933" s="9"/>
      <c r="E933" s="10">
        <v>1157</v>
      </c>
      <c r="F933" s="10" t="s">
        <v>4891</v>
      </c>
      <c r="G933" s="10"/>
      <c r="H933" s="10">
        <v>690</v>
      </c>
      <c r="I933" s="7"/>
    </row>
    <row r="934" spans="1:9" hidden="1" x14ac:dyDescent="0.3">
      <c r="A934" s="7" t="s">
        <v>1226</v>
      </c>
      <c r="B934" s="7" t="s">
        <v>1227</v>
      </c>
      <c r="C934" s="8">
        <v>42943</v>
      </c>
      <c r="D934" s="9">
        <v>7188.8</v>
      </c>
      <c r="E934" s="9"/>
      <c r="F934" s="10" t="s">
        <v>4891</v>
      </c>
      <c r="G934" s="10" t="str">
        <f>VLOOKUP(B:B,'[1]Billwise Report (10)'!$D:$H,5,0)</f>
        <v>Sales</v>
      </c>
      <c r="H934" s="10">
        <v>467</v>
      </c>
      <c r="I934" s="7"/>
    </row>
    <row r="935" spans="1:9" hidden="1" x14ac:dyDescent="0.3">
      <c r="A935" s="7" t="s">
        <v>1226</v>
      </c>
      <c r="B935" s="7" t="s">
        <v>1228</v>
      </c>
      <c r="C935" s="8">
        <v>42964</v>
      </c>
      <c r="D935" s="9">
        <v>16450.560000000001</v>
      </c>
      <c r="E935" s="9"/>
      <c r="F935" s="10" t="s">
        <v>4891</v>
      </c>
      <c r="G935" s="10" t="str">
        <f>VLOOKUP(B:B,'[1]Billwise Report (10)'!$D:$H,5,0)</f>
        <v>Sales</v>
      </c>
      <c r="H935" s="10">
        <v>446</v>
      </c>
      <c r="I935" s="7"/>
    </row>
    <row r="936" spans="1:9" hidden="1" x14ac:dyDescent="0.3">
      <c r="A936" s="7" t="s">
        <v>1226</v>
      </c>
      <c r="B936" s="7" t="s">
        <v>1229</v>
      </c>
      <c r="C936" s="8">
        <v>43090</v>
      </c>
      <c r="D936" s="9"/>
      <c r="E936" s="10">
        <v>1994.44</v>
      </c>
      <c r="F936" s="10" t="s">
        <v>4891</v>
      </c>
      <c r="G936" s="10"/>
      <c r="H936" s="10">
        <v>320</v>
      </c>
      <c r="I936" s="7"/>
    </row>
    <row r="937" spans="1:9" hidden="1" x14ac:dyDescent="0.3">
      <c r="A937" s="7" t="s">
        <v>1226</v>
      </c>
      <c r="B937" s="7" t="s">
        <v>1230</v>
      </c>
      <c r="C937" s="8">
        <v>43378</v>
      </c>
      <c r="D937" s="9"/>
      <c r="E937" s="9">
        <v>1133358</v>
      </c>
      <c r="F937" s="10" t="s">
        <v>4891</v>
      </c>
      <c r="G937" s="10"/>
      <c r="H937" s="10">
        <v>32</v>
      </c>
      <c r="I937" s="7" t="s">
        <v>1231</v>
      </c>
    </row>
    <row r="938" spans="1:9" hidden="1" x14ac:dyDescent="0.3">
      <c r="A938" s="7" t="s">
        <v>1226</v>
      </c>
      <c r="B938" s="7" t="s">
        <v>1232</v>
      </c>
      <c r="C938" s="8">
        <v>43400</v>
      </c>
      <c r="D938" s="9">
        <v>20873.02</v>
      </c>
      <c r="E938" s="9"/>
      <c r="F938" s="10" t="s">
        <v>4891</v>
      </c>
      <c r="G938" s="10" t="s">
        <v>135</v>
      </c>
      <c r="H938" s="10">
        <v>10</v>
      </c>
      <c r="I938" s="7"/>
    </row>
    <row r="939" spans="1:9" hidden="1" x14ac:dyDescent="0.3">
      <c r="A939" s="7" t="s">
        <v>1233</v>
      </c>
      <c r="B939" s="7" t="s">
        <v>1234</v>
      </c>
      <c r="C939" s="8">
        <v>42779</v>
      </c>
      <c r="D939" s="9">
        <v>18596.28</v>
      </c>
      <c r="E939" s="9"/>
      <c r="F939" s="10" t="s">
        <v>4890</v>
      </c>
      <c r="G939" s="10" t="str">
        <f>VLOOKUP(B:B,'[1]Billwise Report (10)'!$D:$H,5,0)</f>
        <v>Sales</v>
      </c>
      <c r="H939" s="10">
        <v>631</v>
      </c>
      <c r="I939" s="7"/>
    </row>
    <row r="940" spans="1:9" hidden="1" x14ac:dyDescent="0.3">
      <c r="A940" s="7" t="s">
        <v>1233</v>
      </c>
      <c r="B940" s="7" t="s">
        <v>1235</v>
      </c>
      <c r="C940" s="8">
        <v>42814</v>
      </c>
      <c r="D940" s="9">
        <v>2581.69</v>
      </c>
      <c r="E940" s="9"/>
      <c r="F940" s="10" t="s">
        <v>4890</v>
      </c>
      <c r="G940" s="10" t="str">
        <f>VLOOKUP(B:B,'[1]Billwise Report (10)'!$D:$H,5,0)</f>
        <v>Sales</v>
      </c>
      <c r="H940" s="10">
        <v>596</v>
      </c>
      <c r="I940" s="7"/>
    </row>
    <row r="941" spans="1:9" hidden="1" x14ac:dyDescent="0.3">
      <c r="A941" s="7" t="s">
        <v>1233</v>
      </c>
      <c r="B941" s="7" t="s">
        <v>1236</v>
      </c>
      <c r="C941" s="8">
        <v>43017</v>
      </c>
      <c r="D941" s="9">
        <v>1598.67</v>
      </c>
      <c r="E941" s="9"/>
      <c r="F941" s="10" t="s">
        <v>4890</v>
      </c>
      <c r="G941" s="10" t="str">
        <f>VLOOKUP(B:B,'[1]Billwise Report (10)'!$D:$H,5,0)</f>
        <v>Sales</v>
      </c>
      <c r="H941" s="10">
        <v>393</v>
      </c>
      <c r="I941" s="7"/>
    </row>
    <row r="942" spans="1:9" hidden="1" x14ac:dyDescent="0.3">
      <c r="A942" s="7" t="s">
        <v>1233</v>
      </c>
      <c r="B942" s="7" t="s">
        <v>1237</v>
      </c>
      <c r="C942" s="8">
        <v>43039</v>
      </c>
      <c r="D942" s="9">
        <v>28481.66</v>
      </c>
      <c r="E942" s="9"/>
      <c r="F942" s="10" t="s">
        <v>4890</v>
      </c>
      <c r="G942" s="10" t="str">
        <f>VLOOKUP(B:B,'[1]Billwise Report (10)'!$D:$H,5,0)</f>
        <v>Sales</v>
      </c>
      <c r="H942" s="10">
        <v>371</v>
      </c>
      <c r="I942" s="7"/>
    </row>
    <row r="943" spans="1:9" hidden="1" x14ac:dyDescent="0.3">
      <c r="A943" s="7" t="s">
        <v>1233</v>
      </c>
      <c r="B943" s="7" t="s">
        <v>1238</v>
      </c>
      <c r="C943" s="8">
        <v>43096</v>
      </c>
      <c r="D943" s="9"/>
      <c r="E943" s="9">
        <v>240</v>
      </c>
      <c r="F943" s="10" t="s">
        <v>4890</v>
      </c>
      <c r="G943" s="10"/>
      <c r="H943" s="10">
        <v>314</v>
      </c>
      <c r="I943" s="7"/>
    </row>
    <row r="944" spans="1:9" hidden="1" x14ac:dyDescent="0.3">
      <c r="A944" s="7" t="s">
        <v>1233</v>
      </c>
      <c r="B944" s="7" t="s">
        <v>1239</v>
      </c>
      <c r="C944" s="8">
        <v>43388</v>
      </c>
      <c r="D944" s="9">
        <v>57210.23</v>
      </c>
      <c r="E944" s="9"/>
      <c r="F944" s="10" t="s">
        <v>4890</v>
      </c>
      <c r="G944" s="10" t="s">
        <v>4895</v>
      </c>
      <c r="H944" s="10">
        <v>22</v>
      </c>
      <c r="I944" s="7"/>
    </row>
    <row r="945" spans="1:9" hidden="1" x14ac:dyDescent="0.3">
      <c r="A945" s="7" t="s">
        <v>1233</v>
      </c>
      <c r="B945" s="7" t="s">
        <v>1240</v>
      </c>
      <c r="C945" s="8">
        <v>43396</v>
      </c>
      <c r="D945" s="9">
        <v>184411.91</v>
      </c>
      <c r="E945" s="9"/>
      <c r="F945" s="10" t="s">
        <v>4890</v>
      </c>
      <c r="G945" s="10" t="s">
        <v>4895</v>
      </c>
      <c r="H945" s="10">
        <v>14</v>
      </c>
      <c r="I945" s="7"/>
    </row>
    <row r="946" spans="1:9" hidden="1" x14ac:dyDescent="0.3">
      <c r="A946" s="7" t="s">
        <v>1233</v>
      </c>
      <c r="B946" s="7" t="s">
        <v>1241</v>
      </c>
      <c r="C946" s="8">
        <v>43397</v>
      </c>
      <c r="D946" s="9">
        <v>125634.32</v>
      </c>
      <c r="E946" s="9"/>
      <c r="F946" s="10" t="s">
        <v>4890</v>
      </c>
      <c r="G946" s="10" t="s">
        <v>4895</v>
      </c>
      <c r="H946" s="10">
        <v>13</v>
      </c>
      <c r="I946" s="7"/>
    </row>
    <row r="947" spans="1:9" hidden="1" x14ac:dyDescent="0.3">
      <c r="A947" s="7" t="s">
        <v>1233</v>
      </c>
      <c r="B947" s="7" t="s">
        <v>1242</v>
      </c>
      <c r="C947" s="8">
        <v>43399</v>
      </c>
      <c r="D947" s="9">
        <v>40580.35</v>
      </c>
      <c r="E947" s="9"/>
      <c r="F947" s="10" t="s">
        <v>4890</v>
      </c>
      <c r="G947" s="10" t="s">
        <v>4895</v>
      </c>
      <c r="H947" s="10">
        <v>11</v>
      </c>
      <c r="I947" s="7"/>
    </row>
    <row r="948" spans="1:9" hidden="1" x14ac:dyDescent="0.3">
      <c r="A948" s="7" t="s">
        <v>1233</v>
      </c>
      <c r="B948" s="7" t="s">
        <v>1243</v>
      </c>
      <c r="C948" s="8">
        <v>43399</v>
      </c>
      <c r="D948" s="9">
        <v>213083.04</v>
      </c>
      <c r="E948" s="9"/>
      <c r="F948" s="10" t="s">
        <v>4890</v>
      </c>
      <c r="G948" s="10" t="s">
        <v>4895</v>
      </c>
      <c r="H948" s="10">
        <v>11</v>
      </c>
      <c r="I948" s="7"/>
    </row>
    <row r="949" spans="1:9" hidden="1" x14ac:dyDescent="0.3">
      <c r="A949" s="7" t="s">
        <v>1233</v>
      </c>
      <c r="B949" s="7" t="s">
        <v>1244</v>
      </c>
      <c r="C949" s="8">
        <v>43400</v>
      </c>
      <c r="D949" s="9">
        <v>565292.29</v>
      </c>
      <c r="E949" s="9"/>
      <c r="F949" s="10" t="s">
        <v>4890</v>
      </c>
      <c r="G949" s="10" t="s">
        <v>4895</v>
      </c>
      <c r="H949" s="10">
        <v>10</v>
      </c>
      <c r="I949" s="7"/>
    </row>
    <row r="950" spans="1:9" hidden="1" x14ac:dyDescent="0.3">
      <c r="A950" s="7" t="s">
        <v>1233</v>
      </c>
      <c r="B950" s="7" t="s">
        <v>1245</v>
      </c>
      <c r="C950" s="8">
        <v>43400</v>
      </c>
      <c r="D950" s="9">
        <v>475826.37</v>
      </c>
      <c r="E950" s="9"/>
      <c r="F950" s="10" t="s">
        <v>4890</v>
      </c>
      <c r="G950" s="10" t="s">
        <v>4895</v>
      </c>
      <c r="H950" s="10">
        <v>10</v>
      </c>
      <c r="I950" s="7"/>
    </row>
    <row r="951" spans="1:9" hidden="1" x14ac:dyDescent="0.3">
      <c r="A951" s="7" t="s">
        <v>1233</v>
      </c>
      <c r="B951" s="7" t="s">
        <v>1246</v>
      </c>
      <c r="C951" s="8">
        <v>43400</v>
      </c>
      <c r="D951" s="9">
        <v>361184.22</v>
      </c>
      <c r="E951" s="9"/>
      <c r="F951" s="10" t="s">
        <v>4890</v>
      </c>
      <c r="G951" s="10" t="s">
        <v>4895</v>
      </c>
      <c r="H951" s="10">
        <v>10</v>
      </c>
      <c r="I951" s="7"/>
    </row>
    <row r="952" spans="1:9" hidden="1" x14ac:dyDescent="0.3">
      <c r="A952" s="7" t="s">
        <v>1247</v>
      </c>
      <c r="B952" s="7" t="s">
        <v>1249</v>
      </c>
      <c r="C952" s="8">
        <v>43213</v>
      </c>
      <c r="D952" s="9">
        <v>5310</v>
      </c>
      <c r="E952" s="9"/>
      <c r="F952" s="10" t="s">
        <v>4888</v>
      </c>
      <c r="G952" s="10" t="str">
        <f>VLOOKUP(B:B,'[1]Billwise Report (10)'!$D:$H,5,0)</f>
        <v>Service</v>
      </c>
      <c r="H952" s="10">
        <v>197</v>
      </c>
      <c r="I952" s="7"/>
    </row>
    <row r="953" spans="1:9" hidden="1" x14ac:dyDescent="0.3">
      <c r="A953" s="7" t="s">
        <v>1247</v>
      </c>
      <c r="B953" s="7" t="s">
        <v>1250</v>
      </c>
      <c r="C953" s="8">
        <v>43213</v>
      </c>
      <c r="D953" s="9">
        <v>31860</v>
      </c>
      <c r="E953" s="9"/>
      <c r="F953" s="10" t="s">
        <v>4888</v>
      </c>
      <c r="G953" s="10" t="str">
        <f>VLOOKUP(B:B,'[1]Billwise Report (10)'!$D:$H,5,0)</f>
        <v>Service</v>
      </c>
      <c r="H953" s="10">
        <v>197</v>
      </c>
      <c r="I953" s="7"/>
    </row>
    <row r="954" spans="1:9" hidden="1" x14ac:dyDescent="0.3">
      <c r="A954" s="7" t="s">
        <v>1247</v>
      </c>
      <c r="B954" s="7" t="s">
        <v>1251</v>
      </c>
      <c r="C954" s="8">
        <v>43213</v>
      </c>
      <c r="D954" s="9">
        <v>15930</v>
      </c>
      <c r="E954" s="9"/>
      <c r="F954" s="10" t="s">
        <v>4888</v>
      </c>
      <c r="G954" s="10" t="str">
        <f>VLOOKUP(B:B,'[1]Billwise Report (10)'!$D:$H,5,0)</f>
        <v>Service</v>
      </c>
      <c r="H954" s="10">
        <v>197</v>
      </c>
      <c r="I954" s="7"/>
    </row>
    <row r="955" spans="1:9" hidden="1" x14ac:dyDescent="0.3">
      <c r="A955" s="7" t="s">
        <v>1247</v>
      </c>
      <c r="B955" s="7" t="s">
        <v>1252</v>
      </c>
      <c r="C955" s="8">
        <v>43333</v>
      </c>
      <c r="D955" s="9"/>
      <c r="E955" s="10">
        <v>45142.06</v>
      </c>
      <c r="F955" s="10" t="s">
        <v>4888</v>
      </c>
      <c r="G955" s="10"/>
      <c r="H955" s="10">
        <v>77</v>
      </c>
      <c r="I955" s="7" t="s">
        <v>1253</v>
      </c>
    </row>
    <row r="956" spans="1:9" hidden="1" x14ac:dyDescent="0.3">
      <c r="A956" s="7" t="s">
        <v>1247</v>
      </c>
      <c r="B956" s="7" t="s">
        <v>1248</v>
      </c>
      <c r="C956" s="8">
        <v>43364</v>
      </c>
      <c r="D956" s="9"/>
      <c r="E956" s="10">
        <v>10504.36</v>
      </c>
      <c r="F956" s="10" t="s">
        <v>4888</v>
      </c>
      <c r="G956" s="10"/>
      <c r="H956" s="10">
        <v>46</v>
      </c>
      <c r="I956" s="7"/>
    </row>
    <row r="957" spans="1:9" hidden="1" x14ac:dyDescent="0.3">
      <c r="A957" s="7" t="s">
        <v>1254</v>
      </c>
      <c r="B957" s="7" t="s">
        <v>1255</v>
      </c>
      <c r="C957" s="8">
        <v>43253</v>
      </c>
      <c r="D957" s="9"/>
      <c r="E957" s="10">
        <v>9649.16</v>
      </c>
      <c r="F957" s="10" t="s">
        <v>4884</v>
      </c>
      <c r="G957" s="10"/>
      <c r="H957" s="10">
        <v>157</v>
      </c>
      <c r="I957" s="7" t="s">
        <v>26</v>
      </c>
    </row>
    <row r="958" spans="1:9" hidden="1" x14ac:dyDescent="0.3">
      <c r="A958" s="7" t="s">
        <v>1254</v>
      </c>
      <c r="B958" s="7" t="s">
        <v>1256</v>
      </c>
      <c r="C958" s="8">
        <v>43294</v>
      </c>
      <c r="D958" s="9">
        <v>240724.72</v>
      </c>
      <c r="E958" s="9"/>
      <c r="F958" s="10" t="s">
        <v>4884</v>
      </c>
      <c r="G958" s="10" t="str">
        <f>VLOOKUP(B:B,'[1]Billwise Report (10)'!$D:$H,5,0)</f>
        <v>Service</v>
      </c>
      <c r="H958" s="10">
        <v>116</v>
      </c>
      <c r="I958" s="7"/>
    </row>
    <row r="959" spans="1:9" hidden="1" x14ac:dyDescent="0.3">
      <c r="A959" s="7" t="s">
        <v>1254</v>
      </c>
      <c r="B959" s="7" t="s">
        <v>1257</v>
      </c>
      <c r="C959" s="8">
        <v>43294</v>
      </c>
      <c r="D959" s="9">
        <v>123900</v>
      </c>
      <c r="E959" s="9"/>
      <c r="F959" s="10" t="s">
        <v>4884</v>
      </c>
      <c r="G959" s="10" t="str">
        <f>VLOOKUP(B:B,'[1]Billwise Report (10)'!$D:$H,5,0)</f>
        <v>Service</v>
      </c>
      <c r="H959" s="10">
        <v>116</v>
      </c>
      <c r="I959" s="7"/>
    </row>
    <row r="960" spans="1:9" hidden="1" x14ac:dyDescent="0.3">
      <c r="A960" s="7" t="s">
        <v>1254</v>
      </c>
      <c r="B960" s="7" t="s">
        <v>1258</v>
      </c>
      <c r="C960" s="8">
        <v>43350</v>
      </c>
      <c r="D960" s="9"/>
      <c r="E960" s="9">
        <v>218285.84</v>
      </c>
      <c r="F960" s="10" t="s">
        <v>4884</v>
      </c>
      <c r="G960" s="10"/>
      <c r="H960" s="10">
        <v>60</v>
      </c>
      <c r="I960" s="7"/>
    </row>
    <row r="961" spans="1:9" hidden="1" x14ac:dyDescent="0.3">
      <c r="A961" s="7" t="s">
        <v>1254</v>
      </c>
      <c r="B961" s="7" t="s">
        <v>1259</v>
      </c>
      <c r="C961" s="8">
        <v>43367</v>
      </c>
      <c r="D961" s="9"/>
      <c r="E961" s="10">
        <v>58931.19</v>
      </c>
      <c r="F961" s="10" t="s">
        <v>4884</v>
      </c>
      <c r="G961" s="10"/>
      <c r="H961" s="10">
        <v>43</v>
      </c>
      <c r="I961" s="7" t="s">
        <v>1260</v>
      </c>
    </row>
    <row r="962" spans="1:9" hidden="1" x14ac:dyDescent="0.3">
      <c r="A962" s="7" t="s">
        <v>1254</v>
      </c>
      <c r="B962" s="7" t="s">
        <v>1261</v>
      </c>
      <c r="C962" s="8">
        <v>43398</v>
      </c>
      <c r="D962" s="9">
        <v>16992</v>
      </c>
      <c r="E962" s="9"/>
      <c r="F962" s="10" t="s">
        <v>4884</v>
      </c>
      <c r="G962" s="10" t="s">
        <v>135</v>
      </c>
      <c r="H962" s="10">
        <v>12</v>
      </c>
      <c r="I962" s="7"/>
    </row>
    <row r="963" spans="1:9" hidden="1" x14ac:dyDescent="0.3">
      <c r="A963" s="7" t="s">
        <v>1262</v>
      </c>
      <c r="B963" s="7" t="s">
        <v>1263</v>
      </c>
      <c r="C963" s="8">
        <v>43337</v>
      </c>
      <c r="D963" s="9">
        <v>31222.799999999999</v>
      </c>
      <c r="E963" s="9"/>
      <c r="F963" s="10" t="s">
        <v>4884</v>
      </c>
      <c r="G963" s="10" t="str">
        <f>VLOOKUP(B:B,'[1]Billwise Report (10)'!$D:$H,5,0)</f>
        <v>Service</v>
      </c>
      <c r="H963" s="10">
        <v>73</v>
      </c>
      <c r="I963" s="7"/>
    </row>
    <row r="964" spans="1:9" x14ac:dyDescent="0.3">
      <c r="A964" s="7" t="s">
        <v>1264</v>
      </c>
      <c r="B964" s="7" t="s">
        <v>1265</v>
      </c>
      <c r="C964" s="8">
        <v>42516</v>
      </c>
      <c r="D964" s="9"/>
      <c r="E964" s="9">
        <v>47</v>
      </c>
      <c r="F964" s="10" t="s">
        <v>4886</v>
      </c>
      <c r="G964" s="10"/>
      <c r="H964" s="10">
        <v>894</v>
      </c>
      <c r="I964" s="7"/>
    </row>
    <row r="965" spans="1:9" x14ac:dyDescent="0.3">
      <c r="A965" s="7" t="s">
        <v>1264</v>
      </c>
      <c r="B965" s="7" t="s">
        <v>1266</v>
      </c>
      <c r="C965" s="8">
        <v>42516</v>
      </c>
      <c r="D965" s="9"/>
      <c r="E965" s="10">
        <v>2885</v>
      </c>
      <c r="F965" s="10" t="s">
        <v>4886</v>
      </c>
      <c r="G965" s="10"/>
      <c r="H965" s="10">
        <v>894</v>
      </c>
      <c r="I965" s="7"/>
    </row>
    <row r="966" spans="1:9" x14ac:dyDescent="0.3">
      <c r="A966" s="7" t="s">
        <v>1264</v>
      </c>
      <c r="B966" s="7" t="s">
        <v>1267</v>
      </c>
      <c r="C966" s="8">
        <v>42604</v>
      </c>
      <c r="D966" s="9"/>
      <c r="E966" s="10">
        <v>1157</v>
      </c>
      <c r="F966" s="10" t="s">
        <v>4886</v>
      </c>
      <c r="G966" s="10"/>
      <c r="H966" s="10">
        <v>806</v>
      </c>
      <c r="I966" s="7"/>
    </row>
    <row r="967" spans="1:9" x14ac:dyDescent="0.3">
      <c r="A967" s="7" t="s">
        <v>1055</v>
      </c>
      <c r="B967" s="7" t="s">
        <v>1064</v>
      </c>
      <c r="C967" s="8">
        <v>42999</v>
      </c>
      <c r="D967" s="9">
        <v>35400</v>
      </c>
      <c r="E967" s="9"/>
      <c r="F967" s="10" t="s">
        <v>4886</v>
      </c>
      <c r="G967" s="10" t="str">
        <f>VLOOKUP(B:B,'[1]Billwise Report (10)'!$D:$H,5,0)</f>
        <v>Service</v>
      </c>
      <c r="H967" s="10">
        <v>411</v>
      </c>
      <c r="I967" s="7"/>
    </row>
    <row r="968" spans="1:9" hidden="1" x14ac:dyDescent="0.3">
      <c r="A968" s="7" t="s">
        <v>1269</v>
      </c>
      <c r="B968" s="7" t="s">
        <v>1270</v>
      </c>
      <c r="C968" s="8">
        <v>42488</v>
      </c>
      <c r="D968" s="9"/>
      <c r="E968" s="10">
        <v>3212</v>
      </c>
      <c r="F968" s="10" t="s">
        <v>4884</v>
      </c>
      <c r="G968" s="10"/>
      <c r="H968" s="10">
        <v>922</v>
      </c>
      <c r="I968" s="7"/>
    </row>
    <row r="969" spans="1:9" hidden="1" x14ac:dyDescent="0.3">
      <c r="A969" s="7" t="s">
        <v>1269</v>
      </c>
      <c r="B969" s="7" t="s">
        <v>1271</v>
      </c>
      <c r="C969" s="8">
        <v>43032</v>
      </c>
      <c r="D969" s="9">
        <v>900.12</v>
      </c>
      <c r="E969" s="9"/>
      <c r="F969" s="10" t="s">
        <v>4884</v>
      </c>
      <c r="G969" s="10" t="str">
        <f>VLOOKUP(B:B,'[1]Billwise Report (10)'!$D:$H,5,0)</f>
        <v>Sales</v>
      </c>
      <c r="H969" s="10">
        <v>378</v>
      </c>
      <c r="I969" s="7"/>
    </row>
    <row r="970" spans="1:9" hidden="1" x14ac:dyDescent="0.3">
      <c r="A970" s="7" t="s">
        <v>1272</v>
      </c>
      <c r="B970" s="7" t="s">
        <v>1273</v>
      </c>
      <c r="C970" s="8">
        <v>41234</v>
      </c>
      <c r="D970" s="9">
        <v>504</v>
      </c>
      <c r="E970" s="9"/>
      <c r="F970" s="10" t="s">
        <v>4891</v>
      </c>
      <c r="G970" s="10" t="str">
        <f>VLOOKUP(B:B,'[1]Billwise Report (10)'!$D:$H,5,0)</f>
        <v>Sales</v>
      </c>
      <c r="H970" s="10">
        <v>2176</v>
      </c>
      <c r="I970" s="7"/>
    </row>
    <row r="971" spans="1:9" hidden="1" x14ac:dyDescent="0.3">
      <c r="A971" s="7" t="s">
        <v>1272</v>
      </c>
      <c r="B971" s="7" t="s">
        <v>1274</v>
      </c>
      <c r="C971" s="8">
        <v>42241</v>
      </c>
      <c r="D971" s="9"/>
      <c r="E971" s="10">
        <v>13472</v>
      </c>
      <c r="F971" s="10" t="s">
        <v>4891</v>
      </c>
      <c r="G971" s="10"/>
      <c r="H971" s="10">
        <v>1169</v>
      </c>
      <c r="I971" s="7"/>
    </row>
    <row r="972" spans="1:9" hidden="1" x14ac:dyDescent="0.3">
      <c r="A972" s="7" t="s">
        <v>1272</v>
      </c>
      <c r="B972" s="7" t="s">
        <v>1275</v>
      </c>
      <c r="C972" s="8">
        <v>43039</v>
      </c>
      <c r="D972" s="9"/>
      <c r="E972" s="10">
        <v>6734</v>
      </c>
      <c r="F972" s="10" t="s">
        <v>4891</v>
      </c>
      <c r="G972" s="10"/>
      <c r="H972" s="10">
        <v>371</v>
      </c>
      <c r="I972" s="7"/>
    </row>
    <row r="973" spans="1:9" hidden="1" x14ac:dyDescent="0.3">
      <c r="A973" s="7" t="s">
        <v>1272</v>
      </c>
      <c r="B973" s="7" t="s">
        <v>1276</v>
      </c>
      <c r="C973" s="8">
        <v>43052</v>
      </c>
      <c r="D973" s="9">
        <v>19824</v>
      </c>
      <c r="E973" s="9"/>
      <c r="F973" s="10" t="s">
        <v>4891</v>
      </c>
      <c r="G973" s="10" t="str">
        <f>VLOOKUP(B:B,'[1]Billwise Report (10)'!$D:$H,5,0)</f>
        <v>Service</v>
      </c>
      <c r="H973" s="10">
        <v>358</v>
      </c>
      <c r="I973" s="7"/>
    </row>
    <row r="974" spans="1:9" hidden="1" x14ac:dyDescent="0.3">
      <c r="A974" s="7" t="s">
        <v>1272</v>
      </c>
      <c r="B974" s="7" t="s">
        <v>1277</v>
      </c>
      <c r="C974" s="8">
        <v>43125</v>
      </c>
      <c r="D974" s="9">
        <v>19824</v>
      </c>
      <c r="E974" s="9"/>
      <c r="F974" s="10" t="s">
        <v>4891</v>
      </c>
      <c r="G974" s="10" t="str">
        <f>VLOOKUP(B:B,'[1]Billwise Report (10)'!$D:$H,5,0)</f>
        <v>Service</v>
      </c>
      <c r="H974" s="10">
        <v>285</v>
      </c>
      <c r="I974" s="7"/>
    </row>
    <row r="975" spans="1:9" hidden="1" x14ac:dyDescent="0.3">
      <c r="A975" s="7" t="s">
        <v>1272</v>
      </c>
      <c r="B975" s="7" t="s">
        <v>1278</v>
      </c>
      <c r="C975" s="8">
        <v>43160</v>
      </c>
      <c r="D975" s="9">
        <v>24780</v>
      </c>
      <c r="E975" s="9"/>
      <c r="F975" s="10" t="s">
        <v>4891</v>
      </c>
      <c r="G975" s="10" t="str">
        <f>VLOOKUP(B:B,'[1]Billwise Report (10)'!$D:$H,5,0)</f>
        <v>Service</v>
      </c>
      <c r="H975" s="10">
        <v>250</v>
      </c>
      <c r="I975" s="7"/>
    </row>
    <row r="976" spans="1:9" hidden="1" x14ac:dyDescent="0.3">
      <c r="A976" s="7" t="s">
        <v>1272</v>
      </c>
      <c r="B976" s="7" t="s">
        <v>1279</v>
      </c>
      <c r="C976" s="8">
        <v>43342</v>
      </c>
      <c r="D976" s="9"/>
      <c r="E976" s="10">
        <v>33634</v>
      </c>
      <c r="F976" s="10" t="s">
        <v>4891</v>
      </c>
      <c r="G976" s="10"/>
      <c r="H976" s="10">
        <v>68</v>
      </c>
      <c r="I976" s="7"/>
    </row>
    <row r="977" spans="1:9" hidden="1" x14ac:dyDescent="0.3">
      <c r="A977" s="7" t="s">
        <v>1280</v>
      </c>
      <c r="B977" s="7" t="s">
        <v>1281</v>
      </c>
      <c r="C977" s="8">
        <v>43242</v>
      </c>
      <c r="D977" s="9"/>
      <c r="E977" s="10">
        <v>66401.960000000006</v>
      </c>
      <c r="F977" s="10" t="s">
        <v>4884</v>
      </c>
      <c r="G977" s="10"/>
      <c r="H977" s="10">
        <v>168</v>
      </c>
      <c r="I977" s="7"/>
    </row>
    <row r="978" spans="1:9" hidden="1" x14ac:dyDescent="0.3">
      <c r="A978" s="7" t="s">
        <v>1280</v>
      </c>
      <c r="B978" s="7" t="s">
        <v>1282</v>
      </c>
      <c r="C978" s="8">
        <v>43346</v>
      </c>
      <c r="D978" s="9">
        <v>2977.14</v>
      </c>
      <c r="E978" s="9"/>
      <c r="F978" s="10" t="s">
        <v>4884</v>
      </c>
      <c r="G978" s="10" t="str">
        <f>VLOOKUP(B:B,'[1]Billwise Report (10)'!$D:$H,5,0)</f>
        <v>Sales</v>
      </c>
      <c r="H978" s="10">
        <v>64</v>
      </c>
      <c r="I978" s="7"/>
    </row>
    <row r="979" spans="1:9" hidden="1" x14ac:dyDescent="0.3">
      <c r="A979" s="7" t="s">
        <v>1280</v>
      </c>
      <c r="B979" s="7" t="s">
        <v>1283</v>
      </c>
      <c r="C979" s="8">
        <v>43353</v>
      </c>
      <c r="D979" s="9"/>
      <c r="E979" s="10">
        <v>2979</v>
      </c>
      <c r="F979" s="10" t="s">
        <v>4884</v>
      </c>
      <c r="G979" s="10"/>
      <c r="H979" s="10">
        <v>57</v>
      </c>
      <c r="I979" s="7"/>
    </row>
    <row r="980" spans="1:9" ht="31.2" x14ac:dyDescent="0.3">
      <c r="A980" s="7" t="s">
        <v>1284</v>
      </c>
      <c r="B980" s="7" t="s">
        <v>1285</v>
      </c>
      <c r="C980" s="8">
        <v>42460</v>
      </c>
      <c r="D980" s="9"/>
      <c r="E980" s="10">
        <v>1688</v>
      </c>
      <c r="F980" s="10" t="s">
        <v>4889</v>
      </c>
      <c r="G980" s="10"/>
      <c r="H980" s="10">
        <v>950</v>
      </c>
      <c r="I980" s="7"/>
    </row>
    <row r="981" spans="1:9" hidden="1" x14ac:dyDescent="0.3">
      <c r="A981" s="7" t="s">
        <v>1286</v>
      </c>
      <c r="B981" s="7" t="s">
        <v>1287</v>
      </c>
      <c r="C981" s="8">
        <v>42748</v>
      </c>
      <c r="D981" s="9"/>
      <c r="E981" s="10">
        <v>25844.25</v>
      </c>
      <c r="F981" s="10" t="s">
        <v>4884</v>
      </c>
      <c r="G981" s="10"/>
      <c r="H981" s="10">
        <v>662</v>
      </c>
      <c r="I981" s="7"/>
    </row>
    <row r="982" spans="1:9" hidden="1" x14ac:dyDescent="0.3">
      <c r="A982" s="7" t="s">
        <v>1286</v>
      </c>
      <c r="B982" s="7" t="s">
        <v>1288</v>
      </c>
      <c r="C982" s="8">
        <v>42825</v>
      </c>
      <c r="D982" s="9"/>
      <c r="E982" s="10">
        <v>5779.28</v>
      </c>
      <c r="F982" s="10" t="s">
        <v>4884</v>
      </c>
      <c r="G982" s="10"/>
      <c r="H982" s="10">
        <v>585</v>
      </c>
      <c r="I982" s="7"/>
    </row>
    <row r="983" spans="1:9" hidden="1" x14ac:dyDescent="0.3">
      <c r="A983" s="7" t="s">
        <v>1286</v>
      </c>
      <c r="B983" s="7" t="s">
        <v>1288</v>
      </c>
      <c r="C983" s="8">
        <v>42825</v>
      </c>
      <c r="D983" s="9"/>
      <c r="E983" s="10">
        <v>5779.28</v>
      </c>
      <c r="F983" s="10" t="s">
        <v>4884</v>
      </c>
      <c r="G983" s="10"/>
      <c r="H983" s="10">
        <v>585</v>
      </c>
      <c r="I983" s="7"/>
    </row>
    <row r="984" spans="1:9" hidden="1" x14ac:dyDescent="0.3">
      <c r="A984" s="7" t="s">
        <v>1286</v>
      </c>
      <c r="B984" s="7" t="s">
        <v>1288</v>
      </c>
      <c r="C984" s="8">
        <v>42825</v>
      </c>
      <c r="D984" s="9">
        <v>5757.22</v>
      </c>
      <c r="E984" s="9"/>
      <c r="F984" s="10" t="s">
        <v>4884</v>
      </c>
      <c r="G984" s="10"/>
      <c r="H984" s="10">
        <v>585</v>
      </c>
      <c r="I984" s="7"/>
    </row>
    <row r="985" spans="1:9" hidden="1" x14ac:dyDescent="0.3">
      <c r="A985" s="7" t="s">
        <v>1286</v>
      </c>
      <c r="B985" s="7" t="s">
        <v>1289</v>
      </c>
      <c r="C985" s="8">
        <v>43060</v>
      </c>
      <c r="D985" s="9">
        <v>17700</v>
      </c>
      <c r="E985" s="9"/>
      <c r="F985" s="10" t="s">
        <v>4884</v>
      </c>
      <c r="G985" s="10" t="str">
        <f>VLOOKUP(B:B,'[1]Billwise Report (10)'!$D:$H,5,0)</f>
        <v>Service</v>
      </c>
      <c r="H985" s="10">
        <v>350</v>
      </c>
      <c r="I985" s="7"/>
    </row>
    <row r="986" spans="1:9" hidden="1" x14ac:dyDescent="0.3">
      <c r="A986" s="7" t="s">
        <v>1290</v>
      </c>
      <c r="B986" s="7" t="s">
        <v>1291</v>
      </c>
      <c r="C986" s="8">
        <v>42797</v>
      </c>
      <c r="D986" s="9">
        <v>15525</v>
      </c>
      <c r="E986" s="9"/>
      <c r="F986" s="10" t="s">
        <v>4884</v>
      </c>
      <c r="G986" s="10" t="str">
        <f>VLOOKUP(B:B,'[1]Billwise Report (10)'!$D:$H,5,0)</f>
        <v>Service</v>
      </c>
      <c r="H986" s="10">
        <v>613</v>
      </c>
      <c r="I986" s="7"/>
    </row>
    <row r="987" spans="1:9" ht="31.2" hidden="1" x14ac:dyDescent="0.3">
      <c r="A987" s="7" t="s">
        <v>1292</v>
      </c>
      <c r="B987" s="7" t="s">
        <v>1293</v>
      </c>
      <c r="C987" s="8">
        <v>43284</v>
      </c>
      <c r="D987" s="9">
        <v>3540</v>
      </c>
      <c r="E987" s="9"/>
      <c r="F987" s="10" t="s">
        <v>4884</v>
      </c>
      <c r="G987" s="10" t="str">
        <f>VLOOKUP(B:B,'[1]Billwise Report (10)'!$D:$H,5,0)</f>
        <v>Service</v>
      </c>
      <c r="H987" s="10">
        <v>126</v>
      </c>
      <c r="I987" s="7"/>
    </row>
    <row r="988" spans="1:9" hidden="1" x14ac:dyDescent="0.3">
      <c r="A988" s="7" t="s">
        <v>1294</v>
      </c>
      <c r="B988" s="7" t="s">
        <v>1296</v>
      </c>
      <c r="C988" s="8">
        <v>43061</v>
      </c>
      <c r="D988" s="9">
        <v>20248.8</v>
      </c>
      <c r="E988" s="9"/>
      <c r="F988" s="10" t="s">
        <v>4884</v>
      </c>
      <c r="G988" s="10" t="str">
        <f>VLOOKUP(B:B,'[1]Billwise Report (10)'!$D:$H,5,0)</f>
        <v>Service</v>
      </c>
      <c r="H988" s="10">
        <v>349</v>
      </c>
      <c r="I988" s="7"/>
    </row>
    <row r="989" spans="1:9" hidden="1" x14ac:dyDescent="0.3">
      <c r="A989" s="7" t="s">
        <v>1294</v>
      </c>
      <c r="B989" s="7" t="s">
        <v>1295</v>
      </c>
      <c r="C989" s="8">
        <v>43230</v>
      </c>
      <c r="D989" s="9">
        <v>16519.88</v>
      </c>
      <c r="E989" s="9"/>
      <c r="F989" s="10" t="s">
        <v>4884</v>
      </c>
      <c r="G989" s="10" t="str">
        <f>VLOOKUP(B:B,'[1]Billwise Report (10)'!$D:$H,5,0)</f>
        <v>Service</v>
      </c>
      <c r="H989" s="10">
        <v>180</v>
      </c>
      <c r="I989" s="7"/>
    </row>
    <row r="990" spans="1:9" hidden="1" x14ac:dyDescent="0.3">
      <c r="A990" s="7" t="s">
        <v>1294</v>
      </c>
      <c r="B990" s="7" t="s">
        <v>1297</v>
      </c>
      <c r="C990" s="8">
        <v>43356</v>
      </c>
      <c r="D990" s="9"/>
      <c r="E990" s="10">
        <v>33634</v>
      </c>
      <c r="F990" s="10" t="s">
        <v>4884</v>
      </c>
      <c r="G990" s="10"/>
      <c r="H990" s="10">
        <v>54</v>
      </c>
      <c r="I990" s="7" t="s">
        <v>1298</v>
      </c>
    </row>
    <row r="991" spans="1:9" hidden="1" x14ac:dyDescent="0.3">
      <c r="A991" s="7" t="s">
        <v>1299</v>
      </c>
      <c r="B991" s="7" t="s">
        <v>1300</v>
      </c>
      <c r="C991" s="8">
        <v>43068</v>
      </c>
      <c r="D991" s="9"/>
      <c r="E991" s="9">
        <v>590</v>
      </c>
      <c r="F991" s="10" t="s">
        <v>4884</v>
      </c>
      <c r="G991" s="10"/>
      <c r="H991" s="10">
        <v>342</v>
      </c>
      <c r="I991" s="7"/>
    </row>
    <row r="992" spans="1:9" hidden="1" x14ac:dyDescent="0.3">
      <c r="A992" s="7" t="s">
        <v>1299</v>
      </c>
      <c r="B992" s="7" t="s">
        <v>1301</v>
      </c>
      <c r="C992" s="8">
        <v>43083</v>
      </c>
      <c r="D992" s="9">
        <v>3870.4</v>
      </c>
      <c r="E992" s="9"/>
      <c r="F992" s="10" t="s">
        <v>4884</v>
      </c>
      <c r="G992" s="10" t="str">
        <f>VLOOKUP(B:B,'[1]Billwise Report (10)'!$D:$H,5,0)</f>
        <v>Sales</v>
      </c>
      <c r="H992" s="10">
        <v>327</v>
      </c>
      <c r="I992" s="7"/>
    </row>
    <row r="993" spans="1:9" x14ac:dyDescent="0.3">
      <c r="A993" s="7" t="s">
        <v>1302</v>
      </c>
      <c r="B993" s="7" t="s">
        <v>1303</v>
      </c>
      <c r="C993" s="8">
        <v>43407</v>
      </c>
      <c r="D993" s="9"/>
      <c r="E993" s="10">
        <v>12088</v>
      </c>
      <c r="F993" s="10" t="s">
        <v>4885</v>
      </c>
      <c r="G993" s="10"/>
      <c r="H993" s="10">
        <v>3</v>
      </c>
      <c r="I993" s="7" t="s">
        <v>1304</v>
      </c>
    </row>
    <row r="994" spans="1:9" x14ac:dyDescent="0.3">
      <c r="A994" s="7" t="s">
        <v>1055</v>
      </c>
      <c r="B994" s="7" t="s">
        <v>1068</v>
      </c>
      <c r="C994" s="8">
        <v>43062</v>
      </c>
      <c r="D994" s="9">
        <v>17700</v>
      </c>
      <c r="E994" s="9"/>
      <c r="F994" s="10" t="s">
        <v>4886</v>
      </c>
      <c r="G994" s="10" t="str">
        <f>VLOOKUP(B:B,'[1]Billwise Report (10)'!$D:$H,5,0)</f>
        <v>Service</v>
      </c>
      <c r="H994" s="10">
        <v>348</v>
      </c>
      <c r="I994" s="7"/>
    </row>
    <row r="995" spans="1:9" x14ac:dyDescent="0.3">
      <c r="A995" s="7" t="s">
        <v>1264</v>
      </c>
      <c r="B995" s="7" t="s">
        <v>1268</v>
      </c>
      <c r="C995" s="8">
        <v>43144</v>
      </c>
      <c r="D995" s="9">
        <v>7080</v>
      </c>
      <c r="E995" s="9"/>
      <c r="F995" s="10" t="s">
        <v>4886</v>
      </c>
      <c r="G995" s="10" t="str">
        <f>VLOOKUP(B:B,'[1]Billwise Report (10)'!$D:$H,5,0)</f>
        <v>Service</v>
      </c>
      <c r="H995" s="10">
        <v>266</v>
      </c>
      <c r="I995" s="7"/>
    </row>
    <row r="996" spans="1:9" x14ac:dyDescent="0.3">
      <c r="A996" s="7" t="s">
        <v>1305</v>
      </c>
      <c r="B996" s="7" t="s">
        <v>1306</v>
      </c>
      <c r="C996" s="8">
        <v>43383</v>
      </c>
      <c r="D996" s="9">
        <v>3540</v>
      </c>
      <c r="E996" s="9"/>
      <c r="F996" s="10" t="s">
        <v>4886</v>
      </c>
      <c r="G996" s="10" t="s">
        <v>135</v>
      </c>
      <c r="H996" s="10">
        <v>27</v>
      </c>
      <c r="I996" s="7"/>
    </row>
    <row r="997" spans="1:9" x14ac:dyDescent="0.3">
      <c r="A997" s="7" t="s">
        <v>1309</v>
      </c>
      <c r="B997" s="7" t="s">
        <v>1310</v>
      </c>
      <c r="C997" s="8">
        <v>43349</v>
      </c>
      <c r="D997" s="9">
        <v>5310</v>
      </c>
      <c r="E997" s="9"/>
      <c r="F997" s="10" t="s">
        <v>4885</v>
      </c>
      <c r="G997" s="10" t="str">
        <f>VLOOKUP(B:B,'[1]Billwise Report (10)'!$D:$H,5,0)</f>
        <v>Service</v>
      </c>
      <c r="H997" s="10">
        <v>61</v>
      </c>
      <c r="I997" s="7"/>
    </row>
    <row r="998" spans="1:9" x14ac:dyDescent="0.3">
      <c r="A998" s="7" t="s">
        <v>1309</v>
      </c>
      <c r="B998" s="7" t="s">
        <v>1311</v>
      </c>
      <c r="C998" s="8">
        <v>43395</v>
      </c>
      <c r="D998" s="9">
        <v>3540</v>
      </c>
      <c r="E998" s="9"/>
      <c r="F998" s="10" t="s">
        <v>4885</v>
      </c>
      <c r="G998" s="10" t="s">
        <v>135</v>
      </c>
      <c r="H998" s="10">
        <v>15</v>
      </c>
      <c r="I998" s="7"/>
    </row>
    <row r="999" spans="1:9" x14ac:dyDescent="0.3">
      <c r="A999" s="7" t="s">
        <v>1305</v>
      </c>
      <c r="B999" s="7" t="s">
        <v>1307</v>
      </c>
      <c r="C999" s="8">
        <v>43383</v>
      </c>
      <c r="D999" s="9">
        <v>8850</v>
      </c>
      <c r="E999" s="9"/>
      <c r="F999" s="10" t="s">
        <v>4886</v>
      </c>
      <c r="G999" s="10" t="s">
        <v>135</v>
      </c>
      <c r="H999" s="10">
        <v>27</v>
      </c>
      <c r="I999" s="7"/>
    </row>
    <row r="1000" spans="1:9" x14ac:dyDescent="0.3">
      <c r="A1000" s="7" t="s">
        <v>1305</v>
      </c>
      <c r="B1000" s="7" t="s">
        <v>1308</v>
      </c>
      <c r="C1000" s="8">
        <v>43396</v>
      </c>
      <c r="D1000" s="9">
        <v>10620</v>
      </c>
      <c r="E1000" s="9"/>
      <c r="F1000" s="10" t="s">
        <v>4886</v>
      </c>
      <c r="G1000" s="10" t="s">
        <v>135</v>
      </c>
      <c r="H1000" s="10">
        <v>14</v>
      </c>
      <c r="I1000" s="7"/>
    </row>
    <row r="1001" spans="1:9" hidden="1" x14ac:dyDescent="0.3">
      <c r="A1001" s="7" t="s">
        <v>1315</v>
      </c>
      <c r="B1001" s="7" t="s">
        <v>1316</v>
      </c>
      <c r="C1001" s="8">
        <v>42513</v>
      </c>
      <c r="D1001" s="9">
        <v>1141</v>
      </c>
      <c r="E1001" s="9"/>
      <c r="F1001" s="10" t="s">
        <v>4891</v>
      </c>
      <c r="G1001" s="10" t="str">
        <f>VLOOKUP(B:B,'[1]Billwise Report (10)'!$D:$H,5,0)</f>
        <v>Service</v>
      </c>
      <c r="H1001" s="10">
        <v>897</v>
      </c>
      <c r="I1001" s="7"/>
    </row>
    <row r="1002" spans="1:9" hidden="1" x14ac:dyDescent="0.3">
      <c r="A1002" s="7" t="s">
        <v>1315</v>
      </c>
      <c r="B1002" s="7" t="s">
        <v>1317</v>
      </c>
      <c r="C1002" s="8">
        <v>42521</v>
      </c>
      <c r="D1002" s="9">
        <v>18893</v>
      </c>
      <c r="E1002" s="9"/>
      <c r="F1002" s="10" t="s">
        <v>4891</v>
      </c>
      <c r="G1002" s="10" t="str">
        <f>VLOOKUP(B:B,'[1]Billwise Report (10)'!$D:$H,5,0)</f>
        <v>service</v>
      </c>
      <c r="H1002" s="10">
        <v>889</v>
      </c>
      <c r="I1002" s="7"/>
    </row>
    <row r="1003" spans="1:9" hidden="1" x14ac:dyDescent="0.3">
      <c r="A1003" s="7" t="s">
        <v>1315</v>
      </c>
      <c r="B1003" s="7" t="s">
        <v>1318</v>
      </c>
      <c r="C1003" s="8">
        <v>42521</v>
      </c>
      <c r="D1003" s="9">
        <v>18893</v>
      </c>
      <c r="E1003" s="9"/>
      <c r="F1003" s="10" t="s">
        <v>4891</v>
      </c>
      <c r="G1003" s="10" t="str">
        <f>VLOOKUP(B:B,'[1]Billwise Report (10)'!$D:$H,5,0)</f>
        <v>service</v>
      </c>
      <c r="H1003" s="10">
        <v>889</v>
      </c>
      <c r="I1003" s="7"/>
    </row>
    <row r="1004" spans="1:9" x14ac:dyDescent="0.3">
      <c r="A1004" s="7" t="s">
        <v>1319</v>
      </c>
      <c r="B1004" s="7" t="s">
        <v>1320</v>
      </c>
      <c r="C1004" s="8">
        <v>43098</v>
      </c>
      <c r="D1004" s="9"/>
      <c r="E1004" s="9">
        <v>401.05</v>
      </c>
      <c r="F1004" s="10" t="s">
        <v>4886</v>
      </c>
      <c r="G1004" s="10"/>
      <c r="H1004" s="10">
        <v>312</v>
      </c>
      <c r="I1004" s="7"/>
    </row>
    <row r="1005" spans="1:9" ht="31.2" x14ac:dyDescent="0.3">
      <c r="A1005" s="7" t="s">
        <v>1312</v>
      </c>
      <c r="B1005" s="7" t="s">
        <v>1313</v>
      </c>
      <c r="C1005" s="8">
        <v>43190</v>
      </c>
      <c r="D1005" s="9">
        <v>7080</v>
      </c>
      <c r="E1005" s="9"/>
      <c r="F1005" s="10" t="s">
        <v>4886</v>
      </c>
      <c r="G1005" s="10" t="s">
        <v>135</v>
      </c>
      <c r="H1005" s="10">
        <v>220</v>
      </c>
      <c r="I1005" s="7"/>
    </row>
    <row r="1006" spans="1:9" ht="31.2" x14ac:dyDescent="0.3">
      <c r="A1006" s="7" t="s">
        <v>1312</v>
      </c>
      <c r="B1006" s="7" t="s">
        <v>1314</v>
      </c>
      <c r="C1006" s="8">
        <v>43229</v>
      </c>
      <c r="D1006" s="9">
        <v>3540</v>
      </c>
      <c r="E1006" s="9"/>
      <c r="F1006" s="10" t="s">
        <v>4886</v>
      </c>
      <c r="G1006" s="10" t="str">
        <f>VLOOKUP(B:B,'[1]Billwise Report (10)'!$D:$H,5,0)</f>
        <v>Service</v>
      </c>
      <c r="H1006" s="10">
        <v>181</v>
      </c>
      <c r="I1006" s="7"/>
    </row>
    <row r="1007" spans="1:9" x14ac:dyDescent="0.3">
      <c r="A1007" s="7" t="s">
        <v>1319</v>
      </c>
      <c r="B1007" s="7" t="s">
        <v>1323</v>
      </c>
      <c r="C1007" s="8">
        <v>43342</v>
      </c>
      <c r="D1007" s="9"/>
      <c r="E1007" s="10">
        <v>13144.26</v>
      </c>
      <c r="F1007" s="10" t="s">
        <v>4886</v>
      </c>
      <c r="G1007" s="10"/>
      <c r="H1007" s="10">
        <v>68</v>
      </c>
      <c r="I1007" s="7" t="s">
        <v>1324</v>
      </c>
    </row>
    <row r="1008" spans="1:9" x14ac:dyDescent="0.3">
      <c r="A1008" s="7" t="s">
        <v>1319</v>
      </c>
      <c r="B1008" s="7" t="s">
        <v>1325</v>
      </c>
      <c r="C1008" s="8">
        <v>43344</v>
      </c>
      <c r="D1008" s="9"/>
      <c r="E1008" s="10">
        <v>90000</v>
      </c>
      <c r="F1008" s="10" t="s">
        <v>4886</v>
      </c>
      <c r="G1008" s="10"/>
      <c r="H1008" s="10">
        <v>66</v>
      </c>
      <c r="I1008" s="7" t="s">
        <v>10</v>
      </c>
    </row>
    <row r="1009" spans="1:9" x14ac:dyDescent="0.3">
      <c r="A1009" s="7" t="s">
        <v>1319</v>
      </c>
      <c r="B1009" s="7" t="s">
        <v>1326</v>
      </c>
      <c r="C1009" s="8">
        <v>43409</v>
      </c>
      <c r="D1009" s="9"/>
      <c r="E1009" s="10">
        <v>19800.099999999999</v>
      </c>
      <c r="F1009" s="10" t="s">
        <v>4886</v>
      </c>
      <c r="G1009" s="10"/>
      <c r="H1009" s="10">
        <v>1</v>
      </c>
      <c r="I1009" s="7"/>
    </row>
    <row r="1010" spans="1:9" hidden="1" x14ac:dyDescent="0.3">
      <c r="A1010" s="7" t="s">
        <v>1327</v>
      </c>
      <c r="B1010" s="7" t="s">
        <v>1328</v>
      </c>
      <c r="C1010" s="8">
        <v>42592</v>
      </c>
      <c r="D1010" s="9"/>
      <c r="E1010" s="10">
        <v>33845</v>
      </c>
      <c r="F1010" s="10" t="s">
        <v>4884</v>
      </c>
      <c r="G1010" s="10"/>
      <c r="H1010" s="10">
        <v>818</v>
      </c>
      <c r="I1010" s="7"/>
    </row>
    <row r="1011" spans="1:9" hidden="1" x14ac:dyDescent="0.3">
      <c r="A1011" s="7" t="s">
        <v>1327</v>
      </c>
      <c r="B1011" s="7" t="s">
        <v>1329</v>
      </c>
      <c r="C1011" s="8">
        <v>42630</v>
      </c>
      <c r="D1011" s="9">
        <v>3017</v>
      </c>
      <c r="E1011" s="9"/>
      <c r="F1011" s="10" t="s">
        <v>4884</v>
      </c>
      <c r="G1011" s="10" t="str">
        <f>VLOOKUP(B:B,'[1]Billwise Report (10)'!$D:$H,5,0)</f>
        <v>Sales</v>
      </c>
      <c r="H1011" s="10">
        <v>780</v>
      </c>
      <c r="I1011" s="7"/>
    </row>
    <row r="1012" spans="1:9" hidden="1" x14ac:dyDescent="0.3">
      <c r="A1012" s="7" t="s">
        <v>1327</v>
      </c>
      <c r="B1012" s="7" t="s">
        <v>1330</v>
      </c>
      <c r="C1012" s="8">
        <v>42794</v>
      </c>
      <c r="D1012" s="9"/>
      <c r="E1012" s="10">
        <v>4315</v>
      </c>
      <c r="F1012" s="10" t="s">
        <v>4884</v>
      </c>
      <c r="G1012" s="10"/>
      <c r="H1012" s="10">
        <v>616</v>
      </c>
      <c r="I1012" s="7"/>
    </row>
    <row r="1013" spans="1:9" hidden="1" x14ac:dyDescent="0.3">
      <c r="A1013" s="7" t="s">
        <v>1327</v>
      </c>
      <c r="B1013" s="7" t="s">
        <v>1331</v>
      </c>
      <c r="C1013" s="8">
        <v>42795</v>
      </c>
      <c r="D1013" s="9">
        <v>102941.87</v>
      </c>
      <c r="E1013" s="9"/>
      <c r="F1013" s="10" t="s">
        <v>4884</v>
      </c>
      <c r="G1013" s="10" t="str">
        <f>VLOOKUP(B:B,'[1]Billwise Report (10)'!$D:$H,5,0)</f>
        <v>Sales</v>
      </c>
      <c r="H1013" s="10">
        <v>615</v>
      </c>
      <c r="I1013" s="7"/>
    </row>
    <row r="1014" spans="1:9" hidden="1" x14ac:dyDescent="0.3">
      <c r="A1014" s="7" t="s">
        <v>1327</v>
      </c>
      <c r="B1014" s="7" t="s">
        <v>1332</v>
      </c>
      <c r="C1014" s="8">
        <v>42845</v>
      </c>
      <c r="D1014" s="9">
        <v>55915.18</v>
      </c>
      <c r="E1014" s="9"/>
      <c r="F1014" s="10" t="s">
        <v>4884</v>
      </c>
      <c r="G1014" s="10" t="str">
        <f>VLOOKUP(B:B,'[1]Billwise Report (10)'!$D:$H,5,0)</f>
        <v>Sales</v>
      </c>
      <c r="H1014" s="10">
        <v>565</v>
      </c>
      <c r="I1014" s="7"/>
    </row>
    <row r="1015" spans="1:9" hidden="1" x14ac:dyDescent="0.3">
      <c r="A1015" s="7" t="s">
        <v>1327</v>
      </c>
      <c r="B1015" s="7" t="s">
        <v>1333</v>
      </c>
      <c r="C1015" s="8">
        <v>42867</v>
      </c>
      <c r="D1015" s="9">
        <v>15525</v>
      </c>
      <c r="E1015" s="9"/>
      <c r="F1015" s="10" t="s">
        <v>4884</v>
      </c>
      <c r="G1015" s="10" t="str">
        <f>VLOOKUP(B:B,'[1]Billwise Report (10)'!$D:$H,5,0)</f>
        <v>Service</v>
      </c>
      <c r="H1015" s="10">
        <v>543</v>
      </c>
      <c r="I1015" s="7"/>
    </row>
    <row r="1016" spans="1:9" hidden="1" x14ac:dyDescent="0.3">
      <c r="A1016" s="7" t="s">
        <v>1327</v>
      </c>
      <c r="B1016" s="7" t="s">
        <v>1334</v>
      </c>
      <c r="C1016" s="8">
        <v>42867</v>
      </c>
      <c r="D1016" s="9">
        <v>10350</v>
      </c>
      <c r="E1016" s="9"/>
      <c r="F1016" s="10" t="s">
        <v>4884</v>
      </c>
      <c r="G1016" s="10" t="str">
        <f>VLOOKUP(B:B,'[1]Billwise Report (10)'!$D:$H,5,0)</f>
        <v>Service</v>
      </c>
      <c r="H1016" s="10">
        <v>543</v>
      </c>
      <c r="I1016" s="7"/>
    </row>
    <row r="1017" spans="1:9" hidden="1" x14ac:dyDescent="0.3">
      <c r="A1017" s="7" t="s">
        <v>1327</v>
      </c>
      <c r="B1017" s="7" t="s">
        <v>1335</v>
      </c>
      <c r="C1017" s="8">
        <v>42884</v>
      </c>
      <c r="D1017" s="9">
        <v>4312.5</v>
      </c>
      <c r="E1017" s="9"/>
      <c r="F1017" s="10" t="s">
        <v>4884</v>
      </c>
      <c r="G1017" s="10" t="str">
        <f>VLOOKUP(B:B,'[1]Billwise Report (10)'!$D:$H,5,0)</f>
        <v>Service</v>
      </c>
      <c r="H1017" s="10">
        <v>526</v>
      </c>
      <c r="I1017" s="7"/>
    </row>
    <row r="1018" spans="1:9" hidden="1" x14ac:dyDescent="0.3">
      <c r="A1018" s="7" t="s">
        <v>1327</v>
      </c>
      <c r="B1018" s="7">
        <v>25</v>
      </c>
      <c r="C1018" s="8">
        <v>42907</v>
      </c>
      <c r="D1018" s="9"/>
      <c r="E1018" s="9">
        <v>171251.75</v>
      </c>
      <c r="F1018" s="10" t="s">
        <v>4884</v>
      </c>
      <c r="G1018" s="10"/>
      <c r="H1018" s="10">
        <v>503</v>
      </c>
      <c r="I1018" s="7"/>
    </row>
    <row r="1019" spans="1:9" hidden="1" x14ac:dyDescent="0.3">
      <c r="A1019" s="7" t="s">
        <v>1327</v>
      </c>
      <c r="B1019" s="7" t="s">
        <v>1336</v>
      </c>
      <c r="C1019" s="8">
        <v>42978</v>
      </c>
      <c r="D1019" s="9">
        <v>5310</v>
      </c>
      <c r="E1019" s="9"/>
      <c r="F1019" s="10" t="s">
        <v>4884</v>
      </c>
      <c r="G1019" s="10" t="str">
        <f>VLOOKUP(B:B,'[1]Billwise Report (10)'!$D:$H,5,0)</f>
        <v>Service</v>
      </c>
      <c r="H1019" s="10">
        <v>432</v>
      </c>
      <c r="I1019" s="7"/>
    </row>
    <row r="1020" spans="1:9" hidden="1" x14ac:dyDescent="0.3">
      <c r="A1020" s="7" t="s">
        <v>1327</v>
      </c>
      <c r="B1020" s="7" t="s">
        <v>1337</v>
      </c>
      <c r="C1020" s="8">
        <v>42986</v>
      </c>
      <c r="D1020" s="9">
        <v>20915004</v>
      </c>
      <c r="E1020" s="9"/>
      <c r="F1020" s="10" t="s">
        <v>4884</v>
      </c>
      <c r="G1020" s="10" t="str">
        <f>VLOOKUP(B:B,'[1]Billwise Report (10)'!$D:$H,5,0)</f>
        <v>Sales</v>
      </c>
      <c r="H1020" s="10">
        <v>424</v>
      </c>
      <c r="I1020" s="7"/>
    </row>
    <row r="1021" spans="1:9" hidden="1" x14ac:dyDescent="0.3">
      <c r="A1021" s="7" t="s">
        <v>1327</v>
      </c>
      <c r="B1021" s="7" t="s">
        <v>1338</v>
      </c>
      <c r="C1021" s="8">
        <v>42989</v>
      </c>
      <c r="D1021" s="9"/>
      <c r="E1021" s="10">
        <v>9300.98</v>
      </c>
      <c r="F1021" s="10" t="s">
        <v>4884</v>
      </c>
      <c r="G1021" s="10"/>
      <c r="H1021" s="10">
        <v>421</v>
      </c>
      <c r="I1021" s="7"/>
    </row>
    <row r="1022" spans="1:9" hidden="1" x14ac:dyDescent="0.3">
      <c r="A1022" s="7" t="s">
        <v>1327</v>
      </c>
      <c r="B1022" s="7" t="s">
        <v>1339</v>
      </c>
      <c r="C1022" s="8">
        <v>43083</v>
      </c>
      <c r="D1022" s="9">
        <v>22224580</v>
      </c>
      <c r="E1022" s="9"/>
      <c r="F1022" s="10" t="s">
        <v>4884</v>
      </c>
      <c r="G1022" s="10" t="str">
        <f>VLOOKUP(B:B,'[1]Billwise Report (10)'!$D:$H,5,0)</f>
        <v>Machine</v>
      </c>
      <c r="H1022" s="10">
        <v>327</v>
      </c>
      <c r="I1022" s="7"/>
    </row>
    <row r="1023" spans="1:9" hidden="1" x14ac:dyDescent="0.3">
      <c r="A1023" s="7" t="s">
        <v>1327</v>
      </c>
      <c r="B1023" s="7" t="s">
        <v>1340</v>
      </c>
      <c r="C1023" s="8">
        <v>43104</v>
      </c>
      <c r="D1023" s="9">
        <v>1538</v>
      </c>
      <c r="E1023" s="9"/>
      <c r="F1023" s="10" t="s">
        <v>4884</v>
      </c>
      <c r="G1023" s="10"/>
      <c r="H1023" s="10">
        <v>306</v>
      </c>
      <c r="I1023" s="7"/>
    </row>
    <row r="1024" spans="1:9" hidden="1" x14ac:dyDescent="0.3">
      <c r="A1024" s="7" t="s">
        <v>1327</v>
      </c>
      <c r="B1024" s="7" t="s">
        <v>1341</v>
      </c>
      <c r="C1024" s="8">
        <v>43104</v>
      </c>
      <c r="D1024" s="9">
        <v>6280</v>
      </c>
      <c r="E1024" s="9"/>
      <c r="F1024" s="10" t="s">
        <v>4884</v>
      </c>
      <c r="G1024" s="10"/>
      <c r="H1024" s="10">
        <v>306</v>
      </c>
      <c r="I1024" s="7"/>
    </row>
    <row r="1025" spans="1:9" hidden="1" x14ac:dyDescent="0.3">
      <c r="A1025" s="7" t="s">
        <v>1327</v>
      </c>
      <c r="B1025" s="7" t="s">
        <v>1342</v>
      </c>
      <c r="C1025" s="8">
        <v>43104</v>
      </c>
      <c r="D1025" s="9"/>
      <c r="E1025" s="10">
        <v>4315</v>
      </c>
      <c r="F1025" s="10" t="s">
        <v>4884</v>
      </c>
      <c r="G1025" s="10"/>
      <c r="H1025" s="10">
        <v>306</v>
      </c>
      <c r="I1025" s="7"/>
    </row>
    <row r="1026" spans="1:9" hidden="1" x14ac:dyDescent="0.3">
      <c r="A1026" s="7" t="s">
        <v>1327</v>
      </c>
      <c r="B1026" s="7" t="s">
        <v>1343</v>
      </c>
      <c r="C1026" s="8">
        <v>43104</v>
      </c>
      <c r="D1026" s="9"/>
      <c r="E1026" s="10">
        <v>5000</v>
      </c>
      <c r="F1026" s="10" t="s">
        <v>4884</v>
      </c>
      <c r="G1026" s="10"/>
      <c r="H1026" s="10">
        <v>306</v>
      </c>
      <c r="I1026" s="7"/>
    </row>
    <row r="1027" spans="1:9" hidden="1" x14ac:dyDescent="0.3">
      <c r="A1027" s="7" t="s">
        <v>1327</v>
      </c>
      <c r="B1027" s="7" t="s">
        <v>1344</v>
      </c>
      <c r="C1027" s="8">
        <v>43104</v>
      </c>
      <c r="D1027" s="9"/>
      <c r="E1027" s="10">
        <v>51168</v>
      </c>
      <c r="F1027" s="10" t="s">
        <v>4884</v>
      </c>
      <c r="G1027" s="10"/>
      <c r="H1027" s="10">
        <v>306</v>
      </c>
      <c r="I1027" s="7"/>
    </row>
    <row r="1028" spans="1:9" hidden="1" x14ac:dyDescent="0.3">
      <c r="A1028" s="7" t="s">
        <v>1327</v>
      </c>
      <c r="B1028" s="7" t="s">
        <v>1345</v>
      </c>
      <c r="C1028" s="8">
        <v>43104</v>
      </c>
      <c r="D1028" s="9"/>
      <c r="E1028" s="9">
        <v>633</v>
      </c>
      <c r="F1028" s="10" t="s">
        <v>4884</v>
      </c>
      <c r="G1028" s="10"/>
      <c r="H1028" s="10">
        <v>306</v>
      </c>
      <c r="I1028" s="7"/>
    </row>
    <row r="1029" spans="1:9" hidden="1" x14ac:dyDescent="0.3">
      <c r="A1029" s="7" t="s">
        <v>1327</v>
      </c>
      <c r="B1029" s="7" t="s">
        <v>1346</v>
      </c>
      <c r="C1029" s="8">
        <v>43104</v>
      </c>
      <c r="D1029" s="9"/>
      <c r="E1029" s="10">
        <v>23990</v>
      </c>
      <c r="F1029" s="10" t="s">
        <v>4884</v>
      </c>
      <c r="G1029" s="10"/>
      <c r="H1029" s="10">
        <v>306</v>
      </c>
      <c r="I1029" s="7"/>
    </row>
    <row r="1030" spans="1:9" hidden="1" x14ac:dyDescent="0.3">
      <c r="A1030" s="7" t="s">
        <v>1327</v>
      </c>
      <c r="B1030" s="7" t="s">
        <v>1347</v>
      </c>
      <c r="C1030" s="8">
        <v>43104</v>
      </c>
      <c r="D1030" s="9"/>
      <c r="E1030" s="10">
        <v>8333</v>
      </c>
      <c r="F1030" s="10" t="s">
        <v>4884</v>
      </c>
      <c r="G1030" s="10"/>
      <c r="H1030" s="10">
        <v>306</v>
      </c>
      <c r="I1030" s="7"/>
    </row>
    <row r="1031" spans="1:9" hidden="1" x14ac:dyDescent="0.3">
      <c r="A1031" s="7" t="s">
        <v>1327</v>
      </c>
      <c r="B1031" s="7" t="s">
        <v>1348</v>
      </c>
      <c r="C1031" s="8">
        <v>43104</v>
      </c>
      <c r="D1031" s="9"/>
      <c r="E1031" s="10">
        <v>5560</v>
      </c>
      <c r="F1031" s="10" t="s">
        <v>4884</v>
      </c>
      <c r="G1031" s="10"/>
      <c r="H1031" s="10">
        <v>306</v>
      </c>
      <c r="I1031" s="7"/>
    </row>
    <row r="1032" spans="1:9" hidden="1" x14ac:dyDescent="0.3">
      <c r="A1032" s="7" t="s">
        <v>1327</v>
      </c>
      <c r="B1032" s="7" t="s">
        <v>1349</v>
      </c>
      <c r="C1032" s="8">
        <v>43148</v>
      </c>
      <c r="D1032" s="9">
        <v>22944448</v>
      </c>
      <c r="E1032" s="9"/>
      <c r="F1032" s="10" t="s">
        <v>4884</v>
      </c>
      <c r="G1032" s="10" t="str">
        <f>VLOOKUP(B:B,'[1]Billwise Report (10)'!$D:$H,5,0)</f>
        <v>Machine</v>
      </c>
      <c r="H1032" s="10">
        <v>262</v>
      </c>
      <c r="I1032" s="7"/>
    </row>
    <row r="1033" spans="1:9" hidden="1" x14ac:dyDescent="0.3">
      <c r="A1033" s="7" t="s">
        <v>1327</v>
      </c>
      <c r="B1033" s="7" t="s">
        <v>1350</v>
      </c>
      <c r="C1033" s="8">
        <v>43159</v>
      </c>
      <c r="D1033" s="9">
        <v>22944448</v>
      </c>
      <c r="E1033" s="9"/>
      <c r="F1033" s="10" t="s">
        <v>4884</v>
      </c>
      <c r="G1033" s="10" t="str">
        <f>VLOOKUP(B:B,'[1]Billwise Report (10)'!$D:$H,5,0)</f>
        <v>Machine</v>
      </c>
      <c r="H1033" s="10">
        <v>251</v>
      </c>
      <c r="I1033" s="7"/>
    </row>
    <row r="1034" spans="1:9" hidden="1" x14ac:dyDescent="0.3">
      <c r="A1034" s="7" t="s">
        <v>1327</v>
      </c>
      <c r="B1034" s="7" t="s">
        <v>1351</v>
      </c>
      <c r="C1034" s="8">
        <v>43190</v>
      </c>
      <c r="D1034" s="9"/>
      <c r="E1034" s="10">
        <v>29936.29</v>
      </c>
      <c r="F1034" s="10" t="s">
        <v>4884</v>
      </c>
      <c r="G1034" s="10"/>
      <c r="H1034" s="10">
        <v>220</v>
      </c>
      <c r="I1034" s="7" t="s">
        <v>1352</v>
      </c>
    </row>
    <row r="1035" spans="1:9" hidden="1" x14ac:dyDescent="0.3">
      <c r="A1035" s="7" t="s">
        <v>1327</v>
      </c>
      <c r="B1035" s="7" t="s">
        <v>1353</v>
      </c>
      <c r="C1035" s="8">
        <v>43196</v>
      </c>
      <c r="D1035" s="9"/>
      <c r="E1035" s="10">
        <v>69000</v>
      </c>
      <c r="F1035" s="10" t="s">
        <v>4884</v>
      </c>
      <c r="G1035" s="10"/>
      <c r="H1035" s="10">
        <v>214</v>
      </c>
      <c r="I1035" s="7" t="s">
        <v>48</v>
      </c>
    </row>
    <row r="1036" spans="1:9" hidden="1" x14ac:dyDescent="0.3">
      <c r="A1036" s="7" t="s">
        <v>1327</v>
      </c>
      <c r="B1036" s="7" t="s">
        <v>1354</v>
      </c>
      <c r="C1036" s="8">
        <v>43277</v>
      </c>
      <c r="D1036" s="9">
        <v>10620</v>
      </c>
      <c r="E1036" s="9"/>
      <c r="F1036" s="10" t="s">
        <v>4884</v>
      </c>
      <c r="G1036" s="10" t="str">
        <f>VLOOKUP(B:B,'[1]Billwise Report (10)'!$D:$H,5,0)</f>
        <v>Service</v>
      </c>
      <c r="H1036" s="10">
        <v>133</v>
      </c>
      <c r="I1036" s="7"/>
    </row>
    <row r="1037" spans="1:9" hidden="1" x14ac:dyDescent="0.3">
      <c r="A1037" s="7" t="s">
        <v>1327</v>
      </c>
      <c r="B1037" s="7" t="s">
        <v>1355</v>
      </c>
      <c r="C1037" s="8">
        <v>43307</v>
      </c>
      <c r="D1037" s="9">
        <v>34810</v>
      </c>
      <c r="E1037" s="9"/>
      <c r="F1037" s="10" t="s">
        <v>4884</v>
      </c>
      <c r="G1037" s="10" t="str">
        <f>VLOOKUP(B:B,'[1]Billwise Report (10)'!$D:$H,5,0)</f>
        <v>Sales</v>
      </c>
      <c r="H1037" s="10">
        <v>103</v>
      </c>
      <c r="I1037" s="7"/>
    </row>
    <row r="1038" spans="1:9" hidden="1" x14ac:dyDescent="0.3">
      <c r="A1038" s="7" t="s">
        <v>1327</v>
      </c>
      <c r="B1038" s="7" t="s">
        <v>1356</v>
      </c>
      <c r="C1038" s="8">
        <v>43307</v>
      </c>
      <c r="D1038" s="9">
        <v>34810</v>
      </c>
      <c r="E1038" s="9"/>
      <c r="F1038" s="10" t="s">
        <v>4884</v>
      </c>
      <c r="G1038" s="10" t="str">
        <f>VLOOKUP(B:B,'[1]Billwise Report (10)'!$D:$H,5,0)</f>
        <v>Sales</v>
      </c>
      <c r="H1038" s="10">
        <v>103</v>
      </c>
      <c r="I1038" s="7"/>
    </row>
    <row r="1039" spans="1:9" hidden="1" x14ac:dyDescent="0.3">
      <c r="A1039" s="7" t="s">
        <v>1327</v>
      </c>
      <c r="B1039" s="7" t="s">
        <v>1357</v>
      </c>
      <c r="C1039" s="8">
        <v>43307</v>
      </c>
      <c r="D1039" s="9"/>
      <c r="E1039" s="9">
        <v>543150</v>
      </c>
      <c r="F1039" s="10" t="s">
        <v>4884</v>
      </c>
      <c r="G1039" s="10"/>
      <c r="H1039" s="10">
        <v>103</v>
      </c>
      <c r="I1039" s="7"/>
    </row>
    <row r="1040" spans="1:9" hidden="1" x14ac:dyDescent="0.3">
      <c r="A1040" s="7" t="s">
        <v>1327</v>
      </c>
      <c r="B1040" s="7" t="s">
        <v>1358</v>
      </c>
      <c r="C1040" s="8">
        <v>43312</v>
      </c>
      <c r="D1040" s="9">
        <v>5310</v>
      </c>
      <c r="E1040" s="9"/>
      <c r="F1040" s="10" t="s">
        <v>4884</v>
      </c>
      <c r="G1040" s="10" t="str">
        <f>VLOOKUP(B:B,'[1]Billwise Report (10)'!$D:$H,5,0)</f>
        <v>Service</v>
      </c>
      <c r="H1040" s="10">
        <v>98</v>
      </c>
      <c r="I1040" s="7"/>
    </row>
    <row r="1041" spans="1:9" hidden="1" x14ac:dyDescent="0.3">
      <c r="A1041" s="7" t="s">
        <v>1327</v>
      </c>
      <c r="B1041" s="7" t="s">
        <v>1359</v>
      </c>
      <c r="C1041" s="8">
        <v>43337</v>
      </c>
      <c r="D1041" s="9">
        <v>133104</v>
      </c>
      <c r="E1041" s="9"/>
      <c r="F1041" s="10" t="s">
        <v>4884</v>
      </c>
      <c r="G1041" s="10" t="str">
        <f>VLOOKUP(B:B,'[1]Billwise Report (10)'!$D:$H,5,0)</f>
        <v>Service</v>
      </c>
      <c r="H1041" s="10">
        <v>73</v>
      </c>
      <c r="I1041" s="7"/>
    </row>
    <row r="1042" spans="1:9" hidden="1" x14ac:dyDescent="0.3">
      <c r="A1042" s="7" t="s">
        <v>1327</v>
      </c>
      <c r="B1042" s="7" t="s">
        <v>1360</v>
      </c>
      <c r="C1042" s="8">
        <v>43337</v>
      </c>
      <c r="D1042" s="9">
        <v>3540</v>
      </c>
      <c r="E1042" s="9"/>
      <c r="F1042" s="10" t="s">
        <v>4884</v>
      </c>
      <c r="G1042" s="10" t="str">
        <f>VLOOKUP(B:B,'[1]Billwise Report (10)'!$D:$H,5,0)</f>
        <v>Service</v>
      </c>
      <c r="H1042" s="10">
        <v>73</v>
      </c>
      <c r="I1042" s="7"/>
    </row>
    <row r="1043" spans="1:9" hidden="1" x14ac:dyDescent="0.3">
      <c r="A1043" s="7" t="s">
        <v>1327</v>
      </c>
      <c r="B1043" s="7" t="s">
        <v>1361</v>
      </c>
      <c r="C1043" s="8">
        <v>43347</v>
      </c>
      <c r="D1043" s="9">
        <v>64144.74</v>
      </c>
      <c r="E1043" s="9"/>
      <c r="F1043" s="10" t="s">
        <v>4884</v>
      </c>
      <c r="G1043" s="10" t="str">
        <f>VLOOKUP(B:B,'[1]Billwise Report (10)'!$D:$H,5,0)</f>
        <v>Sales</v>
      </c>
      <c r="H1043" s="10">
        <v>63</v>
      </c>
      <c r="I1043" s="7"/>
    </row>
    <row r="1044" spans="1:9" hidden="1" x14ac:dyDescent="0.3">
      <c r="A1044" s="7" t="s">
        <v>1327</v>
      </c>
      <c r="B1044" s="7" t="s">
        <v>1362</v>
      </c>
      <c r="C1044" s="8">
        <v>43360</v>
      </c>
      <c r="D1044" s="9">
        <v>372365.92</v>
      </c>
      <c r="E1044" s="9"/>
      <c r="F1044" s="10" t="s">
        <v>4884</v>
      </c>
      <c r="G1044" s="10" t="str">
        <f>VLOOKUP(B:B,'[1]Billwise Report (10)'!$D:$H,5,0)</f>
        <v>Sales</v>
      </c>
      <c r="H1044" s="10">
        <v>50</v>
      </c>
      <c r="I1044" s="7"/>
    </row>
    <row r="1045" spans="1:9" hidden="1" x14ac:dyDescent="0.3">
      <c r="A1045" s="7" t="s">
        <v>1327</v>
      </c>
      <c r="B1045" s="7" t="s">
        <v>1363</v>
      </c>
      <c r="C1045" s="8">
        <v>43361</v>
      </c>
      <c r="D1045" s="9">
        <v>7080</v>
      </c>
      <c r="E1045" s="9"/>
      <c r="F1045" s="10" t="s">
        <v>4884</v>
      </c>
      <c r="G1045" s="10" t="str">
        <f>VLOOKUP(B:B,'[1]Billwise Report (10)'!$D:$H,5,0)</f>
        <v>Service</v>
      </c>
      <c r="H1045" s="10">
        <v>49</v>
      </c>
      <c r="I1045" s="7"/>
    </row>
    <row r="1046" spans="1:9" hidden="1" x14ac:dyDescent="0.3">
      <c r="A1046" s="7" t="s">
        <v>1327</v>
      </c>
      <c r="B1046" s="7" t="s">
        <v>1364</v>
      </c>
      <c r="C1046" s="8">
        <v>43362</v>
      </c>
      <c r="D1046" s="9">
        <v>11505</v>
      </c>
      <c r="E1046" s="9"/>
      <c r="F1046" s="10" t="s">
        <v>4884</v>
      </c>
      <c r="G1046" s="10" t="str">
        <f>VLOOKUP(B:B,'[1]Billwise Report (10)'!$D:$H,5,0)</f>
        <v>Service</v>
      </c>
      <c r="H1046" s="10">
        <v>48</v>
      </c>
      <c r="I1046" s="7"/>
    </row>
    <row r="1047" spans="1:9" hidden="1" x14ac:dyDescent="0.3">
      <c r="A1047" s="7" t="s">
        <v>1327</v>
      </c>
      <c r="B1047" s="7" t="s">
        <v>1365</v>
      </c>
      <c r="C1047" s="8">
        <v>43372</v>
      </c>
      <c r="D1047" s="9"/>
      <c r="E1047" s="10">
        <v>5204</v>
      </c>
      <c r="F1047" s="10" t="s">
        <v>4884</v>
      </c>
      <c r="G1047" s="10"/>
      <c r="H1047" s="10">
        <v>38</v>
      </c>
      <c r="I1047" s="7"/>
    </row>
    <row r="1048" spans="1:9" hidden="1" x14ac:dyDescent="0.3">
      <c r="A1048" s="7" t="s">
        <v>1327</v>
      </c>
      <c r="B1048" s="7" t="s">
        <v>1366</v>
      </c>
      <c r="C1048" s="8">
        <v>43381</v>
      </c>
      <c r="D1048" s="9">
        <v>242038.3</v>
      </c>
      <c r="E1048" s="9"/>
      <c r="F1048" s="10" t="s">
        <v>4884</v>
      </c>
      <c r="G1048" s="10" t="s">
        <v>4895</v>
      </c>
      <c r="H1048" s="10">
        <v>29</v>
      </c>
      <c r="I1048" s="7"/>
    </row>
    <row r="1049" spans="1:9" hidden="1" x14ac:dyDescent="0.3">
      <c r="A1049" s="7" t="s">
        <v>1327</v>
      </c>
      <c r="B1049" s="7" t="s">
        <v>1367</v>
      </c>
      <c r="C1049" s="8">
        <v>43384</v>
      </c>
      <c r="D1049" s="9">
        <v>6390.82</v>
      </c>
      <c r="E1049" s="9"/>
      <c r="F1049" s="10" t="s">
        <v>4884</v>
      </c>
      <c r="G1049" s="10" t="s">
        <v>4895</v>
      </c>
      <c r="H1049" s="10">
        <v>26</v>
      </c>
      <c r="I1049" s="7"/>
    </row>
    <row r="1050" spans="1:9" hidden="1" x14ac:dyDescent="0.3">
      <c r="A1050" s="7" t="s">
        <v>1327</v>
      </c>
      <c r="B1050" s="7" t="s">
        <v>1368</v>
      </c>
      <c r="C1050" s="8">
        <v>43388</v>
      </c>
      <c r="D1050" s="9">
        <v>255667.59</v>
      </c>
      <c r="E1050" s="9"/>
      <c r="F1050" s="10" t="s">
        <v>4884</v>
      </c>
      <c r="G1050" s="10" t="s">
        <v>4895</v>
      </c>
      <c r="H1050" s="10">
        <v>22</v>
      </c>
      <c r="I1050" s="7"/>
    </row>
    <row r="1051" spans="1:9" hidden="1" x14ac:dyDescent="0.3">
      <c r="A1051" s="7" t="s">
        <v>1327</v>
      </c>
      <c r="B1051" s="7" t="s">
        <v>1369</v>
      </c>
      <c r="C1051" s="8">
        <v>43390</v>
      </c>
      <c r="D1051" s="9">
        <v>147815.53</v>
      </c>
      <c r="E1051" s="9"/>
      <c r="F1051" s="10" t="s">
        <v>4884</v>
      </c>
      <c r="G1051" s="10" t="s">
        <v>4895</v>
      </c>
      <c r="H1051" s="10">
        <v>20</v>
      </c>
      <c r="I1051" s="7"/>
    </row>
    <row r="1052" spans="1:9" hidden="1" x14ac:dyDescent="0.3">
      <c r="A1052" s="7" t="s">
        <v>1327</v>
      </c>
      <c r="B1052" s="7" t="s">
        <v>1370</v>
      </c>
      <c r="C1052" s="8">
        <v>43395</v>
      </c>
      <c r="D1052" s="9">
        <v>46884.1</v>
      </c>
      <c r="E1052" s="9"/>
      <c r="F1052" s="10" t="s">
        <v>4884</v>
      </c>
      <c r="G1052" s="10" t="s">
        <v>4895</v>
      </c>
      <c r="H1052" s="10">
        <v>15</v>
      </c>
      <c r="I1052" s="7"/>
    </row>
    <row r="1053" spans="1:9" hidden="1" x14ac:dyDescent="0.3">
      <c r="A1053" s="7" t="s">
        <v>1327</v>
      </c>
      <c r="B1053" s="7" t="s">
        <v>1371</v>
      </c>
      <c r="C1053" s="8">
        <v>43396</v>
      </c>
      <c r="D1053" s="9">
        <v>99120</v>
      </c>
      <c r="E1053" s="9"/>
      <c r="F1053" s="10" t="s">
        <v>4884</v>
      </c>
      <c r="G1053" s="10" t="s">
        <v>135</v>
      </c>
      <c r="H1053" s="10">
        <v>14</v>
      </c>
      <c r="I1053" s="7"/>
    </row>
    <row r="1054" spans="1:9" hidden="1" x14ac:dyDescent="0.3">
      <c r="A1054" s="7" t="s">
        <v>1327</v>
      </c>
      <c r="B1054" s="7" t="s">
        <v>1372</v>
      </c>
      <c r="C1054" s="8">
        <v>43397</v>
      </c>
      <c r="D1054" s="9">
        <v>5310</v>
      </c>
      <c r="E1054" s="9"/>
      <c r="F1054" s="10" t="s">
        <v>4884</v>
      </c>
      <c r="G1054" s="10" t="s">
        <v>135</v>
      </c>
      <c r="H1054" s="10">
        <v>13</v>
      </c>
      <c r="I1054" s="7"/>
    </row>
    <row r="1055" spans="1:9" hidden="1" x14ac:dyDescent="0.3">
      <c r="A1055" s="7" t="s">
        <v>1327</v>
      </c>
      <c r="B1055" s="7" t="s">
        <v>1373</v>
      </c>
      <c r="C1055" s="8">
        <v>43402</v>
      </c>
      <c r="D1055" s="9">
        <v>108789.69</v>
      </c>
      <c r="E1055" s="9"/>
      <c r="F1055" s="10" t="s">
        <v>4884</v>
      </c>
      <c r="G1055" s="10" t="s">
        <v>4895</v>
      </c>
      <c r="H1055" s="10">
        <v>8</v>
      </c>
      <c r="I1055" s="7"/>
    </row>
    <row r="1056" spans="1:9" hidden="1" x14ac:dyDescent="0.3">
      <c r="A1056" s="7" t="s">
        <v>1374</v>
      </c>
      <c r="B1056" s="7">
        <v>49</v>
      </c>
      <c r="C1056" s="8">
        <v>41729</v>
      </c>
      <c r="D1056" s="9">
        <v>735</v>
      </c>
      <c r="E1056" s="9"/>
      <c r="F1056" s="10" t="s">
        <v>4884</v>
      </c>
      <c r="G1056" s="10"/>
      <c r="H1056" s="10">
        <v>1681</v>
      </c>
      <c r="I1056" s="7"/>
    </row>
    <row r="1057" spans="1:9" hidden="1" x14ac:dyDescent="0.3">
      <c r="A1057" s="7" t="s">
        <v>1375</v>
      </c>
      <c r="B1057" s="7" t="s">
        <v>1376</v>
      </c>
      <c r="C1057" s="8">
        <v>41729</v>
      </c>
      <c r="D1057" s="9">
        <v>4156</v>
      </c>
      <c r="E1057" s="9"/>
      <c r="F1057" s="10" t="s">
        <v>4884</v>
      </c>
      <c r="G1057" s="10" t="str">
        <f>VLOOKUP(B:B,'[1]Billwise Report (10)'!$D:$H,5,0)</f>
        <v>Debit Note</v>
      </c>
      <c r="H1057" s="10">
        <v>1681</v>
      </c>
      <c r="I1057" s="7"/>
    </row>
    <row r="1058" spans="1:9" hidden="1" x14ac:dyDescent="0.3">
      <c r="A1058" s="7" t="s">
        <v>1375</v>
      </c>
      <c r="B1058" s="7" t="s">
        <v>1377</v>
      </c>
      <c r="C1058" s="8">
        <v>42405</v>
      </c>
      <c r="D1058" s="9">
        <v>28289</v>
      </c>
      <c r="E1058" s="9"/>
      <c r="F1058" s="10" t="s">
        <v>4884</v>
      </c>
      <c r="G1058" s="10" t="str">
        <f>VLOOKUP(B:B,'[1]Billwise Report (10)'!$D:$H,5,0)</f>
        <v>Sales</v>
      </c>
      <c r="H1058" s="10">
        <v>1005</v>
      </c>
      <c r="I1058" s="7"/>
    </row>
    <row r="1059" spans="1:9" hidden="1" x14ac:dyDescent="0.3">
      <c r="A1059" s="7" t="s">
        <v>1375</v>
      </c>
      <c r="B1059" s="7" t="s">
        <v>1378</v>
      </c>
      <c r="C1059" s="8">
        <v>42474</v>
      </c>
      <c r="D1059" s="9">
        <v>1660</v>
      </c>
      <c r="E1059" s="9"/>
      <c r="F1059" s="10" t="s">
        <v>4884</v>
      </c>
      <c r="G1059" s="10" t="str">
        <f>VLOOKUP(B:B,'[1]Billwise Report (10)'!$D:$H,5,0)</f>
        <v>Sales</v>
      </c>
      <c r="H1059" s="10">
        <v>936</v>
      </c>
      <c r="I1059" s="7"/>
    </row>
    <row r="1060" spans="1:9" hidden="1" x14ac:dyDescent="0.3">
      <c r="A1060" s="7" t="s">
        <v>1375</v>
      </c>
      <c r="B1060" s="7" t="s">
        <v>1379</v>
      </c>
      <c r="C1060" s="8">
        <v>42632</v>
      </c>
      <c r="D1060" s="9">
        <v>22913</v>
      </c>
      <c r="E1060" s="9"/>
      <c r="F1060" s="10" t="s">
        <v>4884</v>
      </c>
      <c r="G1060" s="10" t="str">
        <f>VLOOKUP(B:B,'[1]Billwise Report (10)'!$D:$H,5,0)</f>
        <v>Sales</v>
      </c>
      <c r="H1060" s="10">
        <v>778</v>
      </c>
      <c r="I1060" s="7"/>
    </row>
    <row r="1061" spans="1:9" hidden="1" x14ac:dyDescent="0.3">
      <c r="A1061" s="7" t="s">
        <v>1375</v>
      </c>
      <c r="B1061" s="7" t="s">
        <v>1380</v>
      </c>
      <c r="C1061" s="8">
        <v>42704</v>
      </c>
      <c r="D1061" s="9">
        <v>6444</v>
      </c>
      <c r="E1061" s="9"/>
      <c r="F1061" s="10" t="s">
        <v>4884</v>
      </c>
      <c r="G1061" s="10" t="str">
        <f>VLOOKUP(B:B,'[1]Billwise Report (10)'!$D:$H,5,0)</f>
        <v>Sales</v>
      </c>
      <c r="H1061" s="10">
        <v>706</v>
      </c>
      <c r="I1061" s="7"/>
    </row>
    <row r="1062" spans="1:9" hidden="1" x14ac:dyDescent="0.3">
      <c r="A1062" s="7" t="s">
        <v>1375</v>
      </c>
      <c r="B1062" s="7" t="s">
        <v>1381</v>
      </c>
      <c r="C1062" s="8">
        <v>42704</v>
      </c>
      <c r="D1062" s="9">
        <v>10214.36</v>
      </c>
      <c r="E1062" s="9"/>
      <c r="F1062" s="10" t="s">
        <v>4884</v>
      </c>
      <c r="G1062" s="10" t="str">
        <f>VLOOKUP(B:B,'[1]Billwise Report (10)'!$D:$H,5,0)</f>
        <v>Sales</v>
      </c>
      <c r="H1062" s="10">
        <v>706</v>
      </c>
      <c r="I1062" s="7"/>
    </row>
    <row r="1063" spans="1:9" hidden="1" x14ac:dyDescent="0.3">
      <c r="A1063" s="7" t="s">
        <v>1375</v>
      </c>
      <c r="B1063" s="7" t="s">
        <v>1382</v>
      </c>
      <c r="C1063" s="8">
        <v>42704</v>
      </c>
      <c r="D1063" s="9">
        <v>18074.36</v>
      </c>
      <c r="E1063" s="9"/>
      <c r="F1063" s="10" t="s">
        <v>4884</v>
      </c>
      <c r="G1063" s="10" t="str">
        <f>VLOOKUP(B:B,'[1]Billwise Report (10)'!$D:$H,5,0)</f>
        <v>Sales</v>
      </c>
      <c r="H1063" s="10">
        <v>706</v>
      </c>
      <c r="I1063" s="7"/>
    </row>
    <row r="1064" spans="1:9" hidden="1" x14ac:dyDescent="0.3">
      <c r="A1064" s="7" t="s">
        <v>1375</v>
      </c>
      <c r="B1064" s="7" t="s">
        <v>1383</v>
      </c>
      <c r="C1064" s="8">
        <v>42704</v>
      </c>
      <c r="D1064" s="9">
        <v>326076</v>
      </c>
      <c r="E1064" s="9"/>
      <c r="F1064" s="10" t="s">
        <v>4884</v>
      </c>
      <c r="G1064" s="10" t="str">
        <f>VLOOKUP(B:B,'[1]Billwise Report (10)'!$D:$H,5,0)</f>
        <v>Sales</v>
      </c>
      <c r="H1064" s="10">
        <v>706</v>
      </c>
      <c r="I1064" s="7"/>
    </row>
    <row r="1065" spans="1:9" hidden="1" x14ac:dyDescent="0.3">
      <c r="A1065" s="7" t="s">
        <v>1375</v>
      </c>
      <c r="B1065" s="7" t="s">
        <v>1384</v>
      </c>
      <c r="C1065" s="8">
        <v>42755</v>
      </c>
      <c r="D1065" s="9">
        <v>225</v>
      </c>
      <c r="E1065" s="9"/>
      <c r="F1065" s="10" t="s">
        <v>4884</v>
      </c>
      <c r="G1065" s="10"/>
      <c r="H1065" s="10">
        <v>655</v>
      </c>
      <c r="I1065" s="7"/>
    </row>
    <row r="1066" spans="1:9" hidden="1" x14ac:dyDescent="0.3">
      <c r="A1066" s="7" t="s">
        <v>1375</v>
      </c>
      <c r="B1066" s="7" t="s">
        <v>1330</v>
      </c>
      <c r="C1066" s="8">
        <v>42794</v>
      </c>
      <c r="D1066" s="9"/>
      <c r="E1066" s="10">
        <v>5000</v>
      </c>
      <c r="F1066" s="10" t="s">
        <v>4884</v>
      </c>
      <c r="G1066" s="10"/>
      <c r="H1066" s="10">
        <v>616</v>
      </c>
      <c r="I1066" s="7"/>
    </row>
    <row r="1067" spans="1:9" hidden="1" x14ac:dyDescent="0.3">
      <c r="A1067" s="7" t="s">
        <v>1375</v>
      </c>
      <c r="B1067" s="7">
        <v>4100006148</v>
      </c>
      <c r="C1067" s="8">
        <v>42816</v>
      </c>
      <c r="D1067" s="9"/>
      <c r="E1067" s="10">
        <v>2615.62</v>
      </c>
      <c r="F1067" s="10" t="s">
        <v>4884</v>
      </c>
      <c r="G1067" s="10"/>
      <c r="H1067" s="10">
        <v>594</v>
      </c>
      <c r="I1067" s="7"/>
    </row>
    <row r="1068" spans="1:9" hidden="1" x14ac:dyDescent="0.3">
      <c r="A1068" s="7" t="s">
        <v>1375</v>
      </c>
      <c r="B1068" s="7">
        <v>4100007029</v>
      </c>
      <c r="C1068" s="8">
        <v>42816</v>
      </c>
      <c r="D1068" s="9"/>
      <c r="E1068" s="10">
        <v>9898.76</v>
      </c>
      <c r="F1068" s="10" t="s">
        <v>4884</v>
      </c>
      <c r="G1068" s="10"/>
      <c r="H1068" s="10">
        <v>594</v>
      </c>
      <c r="I1068" s="7"/>
    </row>
    <row r="1069" spans="1:9" hidden="1" x14ac:dyDescent="0.3">
      <c r="A1069" s="7" t="s">
        <v>1375</v>
      </c>
      <c r="B1069" s="7" t="s">
        <v>1385</v>
      </c>
      <c r="C1069" s="8">
        <v>42816</v>
      </c>
      <c r="D1069" s="9">
        <v>19022.03</v>
      </c>
      <c r="E1069" s="9"/>
      <c r="F1069" s="10" t="s">
        <v>4884</v>
      </c>
      <c r="G1069" s="10" t="str">
        <f>VLOOKUP(B:B,'[1]Billwise Report (10)'!$D:$H,5,0)</f>
        <v>Sales</v>
      </c>
      <c r="H1069" s="10">
        <v>594</v>
      </c>
      <c r="I1069" s="7"/>
    </row>
    <row r="1070" spans="1:9" hidden="1" x14ac:dyDescent="0.3">
      <c r="A1070" s="7" t="s">
        <v>1375</v>
      </c>
      <c r="B1070" s="7" t="s">
        <v>1386</v>
      </c>
      <c r="C1070" s="8">
        <v>42844</v>
      </c>
      <c r="D1070" s="9">
        <v>8293.67</v>
      </c>
      <c r="E1070" s="9"/>
      <c r="F1070" s="10" t="s">
        <v>4884</v>
      </c>
      <c r="G1070" s="10" t="str">
        <f>VLOOKUP(B:B,'[1]Billwise Report (10)'!$D:$H,5,0)</f>
        <v>Sales</v>
      </c>
      <c r="H1070" s="10">
        <v>566</v>
      </c>
      <c r="I1070" s="7"/>
    </row>
    <row r="1071" spans="1:9" hidden="1" x14ac:dyDescent="0.3">
      <c r="A1071" s="7" t="s">
        <v>1375</v>
      </c>
      <c r="B1071" s="7" t="s">
        <v>1387</v>
      </c>
      <c r="C1071" s="8">
        <v>42884</v>
      </c>
      <c r="D1071" s="9">
        <v>276</v>
      </c>
      <c r="E1071" s="9"/>
      <c r="F1071" s="10" t="s">
        <v>4884</v>
      </c>
      <c r="G1071" s="10" t="str">
        <f>VLOOKUP(B:B,'[1]Billwise Report (10)'!$D:$H,5,0)</f>
        <v>Service</v>
      </c>
      <c r="H1071" s="10">
        <v>526</v>
      </c>
      <c r="I1071" s="7"/>
    </row>
    <row r="1072" spans="1:9" hidden="1" x14ac:dyDescent="0.3">
      <c r="A1072" s="7" t="s">
        <v>1375</v>
      </c>
      <c r="B1072" s="7" t="s">
        <v>1388</v>
      </c>
      <c r="C1072" s="8">
        <v>42902</v>
      </c>
      <c r="D1072" s="9">
        <v>3588</v>
      </c>
      <c r="E1072" s="9"/>
      <c r="F1072" s="10" t="s">
        <v>4884</v>
      </c>
      <c r="G1072" s="10" t="str">
        <f>VLOOKUP(B:B,'[1]Billwise Report (10)'!$D:$H,5,0)</f>
        <v>Service</v>
      </c>
      <c r="H1072" s="10">
        <v>508</v>
      </c>
      <c r="I1072" s="7"/>
    </row>
    <row r="1073" spans="1:9" hidden="1" x14ac:dyDescent="0.3">
      <c r="A1073" s="7" t="s">
        <v>1375</v>
      </c>
      <c r="B1073" s="7" t="s">
        <v>1389</v>
      </c>
      <c r="C1073" s="8">
        <v>42902</v>
      </c>
      <c r="D1073" s="9">
        <v>690</v>
      </c>
      <c r="E1073" s="9"/>
      <c r="F1073" s="10" t="s">
        <v>4884</v>
      </c>
      <c r="G1073" s="10" t="str">
        <f>VLOOKUP(B:B,'[1]Billwise Report (10)'!$D:$H,5,0)</f>
        <v>Service</v>
      </c>
      <c r="H1073" s="10">
        <v>508</v>
      </c>
      <c r="I1073" s="7"/>
    </row>
    <row r="1074" spans="1:9" hidden="1" x14ac:dyDescent="0.3">
      <c r="A1074" s="7" t="s">
        <v>1375</v>
      </c>
      <c r="B1074" s="7">
        <v>26</v>
      </c>
      <c r="C1074" s="8">
        <v>42907</v>
      </c>
      <c r="D1074" s="9"/>
      <c r="E1074" s="9">
        <v>220970</v>
      </c>
      <c r="F1074" s="10" t="s">
        <v>4884</v>
      </c>
      <c r="G1074" s="10"/>
      <c r="H1074" s="10">
        <v>503</v>
      </c>
      <c r="I1074" s="7"/>
    </row>
    <row r="1075" spans="1:9" hidden="1" x14ac:dyDescent="0.3">
      <c r="A1075" s="7" t="s">
        <v>1375</v>
      </c>
      <c r="B1075" s="7" t="s">
        <v>1390</v>
      </c>
      <c r="C1075" s="8">
        <v>42907</v>
      </c>
      <c r="D1075" s="9">
        <v>225389</v>
      </c>
      <c r="E1075" s="9"/>
      <c r="F1075" s="10" t="s">
        <v>4884</v>
      </c>
      <c r="G1075" s="10" t="str">
        <f>VLOOKUP(B:B,'[1]Billwise Report (10)'!$D:$H,5,0)</f>
        <v>Sales</v>
      </c>
      <c r="H1075" s="10">
        <v>503</v>
      </c>
      <c r="I1075" s="7"/>
    </row>
    <row r="1076" spans="1:9" hidden="1" x14ac:dyDescent="0.3">
      <c r="A1076" s="7" t="s">
        <v>1375</v>
      </c>
      <c r="B1076" s="7" t="s">
        <v>1391</v>
      </c>
      <c r="C1076" s="8">
        <v>42908</v>
      </c>
      <c r="D1076" s="9">
        <v>138</v>
      </c>
      <c r="E1076" s="9"/>
      <c r="F1076" s="10" t="s">
        <v>4884</v>
      </c>
      <c r="G1076" s="10" t="str">
        <f>VLOOKUP(B:B,'[1]Billwise Report (10)'!$D:$H,5,0)</f>
        <v>Service</v>
      </c>
      <c r="H1076" s="10">
        <v>502</v>
      </c>
      <c r="I1076" s="7"/>
    </row>
    <row r="1077" spans="1:9" hidden="1" x14ac:dyDescent="0.3">
      <c r="A1077" s="7" t="s">
        <v>1375</v>
      </c>
      <c r="B1077" s="7" t="s">
        <v>1392</v>
      </c>
      <c r="C1077" s="8">
        <v>42913</v>
      </c>
      <c r="D1077" s="9">
        <v>138</v>
      </c>
      <c r="E1077" s="9"/>
      <c r="F1077" s="10" t="s">
        <v>4884</v>
      </c>
      <c r="G1077" s="10" t="str">
        <f>VLOOKUP(B:B,'[1]Billwise Report (10)'!$D:$H,5,0)</f>
        <v>Service</v>
      </c>
      <c r="H1077" s="10">
        <v>497</v>
      </c>
      <c r="I1077" s="7"/>
    </row>
    <row r="1078" spans="1:9" hidden="1" x14ac:dyDescent="0.3">
      <c r="A1078" s="7" t="s">
        <v>1375</v>
      </c>
      <c r="B1078" s="7" t="s">
        <v>1393</v>
      </c>
      <c r="C1078" s="8">
        <v>43196</v>
      </c>
      <c r="D1078" s="9">
        <v>24583336</v>
      </c>
      <c r="E1078" s="9"/>
      <c r="F1078" s="10" t="s">
        <v>4884</v>
      </c>
      <c r="G1078" s="10" t="str">
        <f>VLOOKUP(B:B,'[1]Billwise Report (10)'!$D:$H,5,0)</f>
        <v>Machine</v>
      </c>
      <c r="H1078" s="10">
        <v>214</v>
      </c>
      <c r="I1078" s="7"/>
    </row>
    <row r="1079" spans="1:9" hidden="1" x14ac:dyDescent="0.3">
      <c r="A1079" s="7" t="s">
        <v>1375</v>
      </c>
      <c r="B1079" s="7" t="s">
        <v>1394</v>
      </c>
      <c r="C1079" s="8">
        <v>43207</v>
      </c>
      <c r="D1079" s="9"/>
      <c r="E1079" s="10">
        <v>93840</v>
      </c>
      <c r="F1079" s="10" t="s">
        <v>4884</v>
      </c>
      <c r="G1079" s="10"/>
      <c r="H1079" s="10">
        <v>203</v>
      </c>
      <c r="I1079" s="7"/>
    </row>
    <row r="1080" spans="1:9" hidden="1" x14ac:dyDescent="0.3">
      <c r="A1080" s="7" t="s">
        <v>1375</v>
      </c>
      <c r="B1080" s="7" t="s">
        <v>1395</v>
      </c>
      <c r="C1080" s="8">
        <v>43210</v>
      </c>
      <c r="D1080" s="9">
        <v>15081.69</v>
      </c>
      <c r="E1080" s="9"/>
      <c r="F1080" s="10" t="s">
        <v>4884</v>
      </c>
      <c r="G1080" s="10" t="str">
        <f>VLOOKUP(B:B,'[1]Billwise Report (10)'!$D:$H,5,0)</f>
        <v>Sales</v>
      </c>
      <c r="H1080" s="10">
        <v>200</v>
      </c>
      <c r="I1080" s="7"/>
    </row>
    <row r="1081" spans="1:9" hidden="1" x14ac:dyDescent="0.3">
      <c r="A1081" s="7" t="s">
        <v>1375</v>
      </c>
      <c r="B1081" s="7" t="s">
        <v>1396</v>
      </c>
      <c r="C1081" s="8">
        <v>43215</v>
      </c>
      <c r="D1081" s="9">
        <v>25402780</v>
      </c>
      <c r="E1081" s="9"/>
      <c r="F1081" s="10" t="s">
        <v>4884</v>
      </c>
      <c r="G1081" s="10" t="str">
        <f>VLOOKUP(B:B,'[1]Billwise Report (10)'!$D:$H,5,0)</f>
        <v>Machine</v>
      </c>
      <c r="H1081" s="10">
        <v>195</v>
      </c>
      <c r="I1081" s="7"/>
    </row>
    <row r="1082" spans="1:9" hidden="1" x14ac:dyDescent="0.3">
      <c r="A1082" s="7" t="s">
        <v>1375</v>
      </c>
      <c r="B1082" s="7" t="s">
        <v>1397</v>
      </c>
      <c r="C1082" s="8">
        <v>43217</v>
      </c>
      <c r="D1082" s="9">
        <v>48038</v>
      </c>
      <c r="E1082" s="9"/>
      <c r="F1082" s="10" t="s">
        <v>4884</v>
      </c>
      <c r="G1082" s="10"/>
      <c r="H1082" s="10">
        <v>193</v>
      </c>
      <c r="I1082" s="7"/>
    </row>
    <row r="1083" spans="1:9" hidden="1" x14ac:dyDescent="0.3">
      <c r="A1083" s="7" t="s">
        <v>1375</v>
      </c>
      <c r="B1083" s="7" t="s">
        <v>1398</v>
      </c>
      <c r="C1083" s="8">
        <v>43281</v>
      </c>
      <c r="D1083" s="9"/>
      <c r="E1083" s="9">
        <v>138000</v>
      </c>
      <c r="F1083" s="10" t="s">
        <v>4884</v>
      </c>
      <c r="G1083" s="10"/>
      <c r="H1083" s="10">
        <v>129</v>
      </c>
      <c r="I1083" s="7"/>
    </row>
    <row r="1084" spans="1:9" hidden="1" x14ac:dyDescent="0.3">
      <c r="A1084" s="7" t="s">
        <v>1375</v>
      </c>
      <c r="B1084" s="7" t="s">
        <v>1399</v>
      </c>
      <c r="C1084" s="8">
        <v>43293</v>
      </c>
      <c r="D1084" s="9">
        <v>3470835</v>
      </c>
      <c r="E1084" s="9"/>
      <c r="F1084" s="10" t="s">
        <v>4884</v>
      </c>
      <c r="G1084" s="10" t="str">
        <f>VLOOKUP(B:B,'[1]Billwise Report (10)'!$D:$H,5,0)</f>
        <v>Machine</v>
      </c>
      <c r="H1084" s="10">
        <v>117</v>
      </c>
      <c r="I1084" s="7"/>
    </row>
    <row r="1085" spans="1:9" hidden="1" x14ac:dyDescent="0.3">
      <c r="A1085" s="7" t="s">
        <v>1375</v>
      </c>
      <c r="B1085" s="7" t="s">
        <v>1400</v>
      </c>
      <c r="C1085" s="8">
        <v>43312</v>
      </c>
      <c r="D1085" s="9">
        <v>23010</v>
      </c>
      <c r="E1085" s="9"/>
      <c r="F1085" s="10" t="s">
        <v>4884</v>
      </c>
      <c r="G1085" s="10" t="str">
        <f>VLOOKUP(B:B,'[1]Billwise Report (10)'!$D:$H,5,0)</f>
        <v>Service</v>
      </c>
      <c r="H1085" s="10">
        <v>98</v>
      </c>
      <c r="I1085" s="7"/>
    </row>
    <row r="1086" spans="1:9" hidden="1" x14ac:dyDescent="0.3">
      <c r="A1086" s="7" t="s">
        <v>1375</v>
      </c>
      <c r="B1086" s="7" t="s">
        <v>1401</v>
      </c>
      <c r="C1086" s="8">
        <v>43312</v>
      </c>
      <c r="D1086" s="9">
        <v>12390</v>
      </c>
      <c r="E1086" s="9"/>
      <c r="F1086" s="10" t="s">
        <v>4884</v>
      </c>
      <c r="G1086" s="10" t="str">
        <f>VLOOKUP(B:B,'[1]Billwise Report (10)'!$D:$H,5,0)</f>
        <v>Service</v>
      </c>
      <c r="H1086" s="10">
        <v>98</v>
      </c>
      <c r="I1086" s="7"/>
    </row>
    <row r="1087" spans="1:9" hidden="1" x14ac:dyDescent="0.3">
      <c r="A1087" s="7" t="s">
        <v>1375</v>
      </c>
      <c r="B1087" s="7" t="s">
        <v>1402</v>
      </c>
      <c r="C1087" s="8">
        <v>43337</v>
      </c>
      <c r="D1087" s="9">
        <v>82128</v>
      </c>
      <c r="E1087" s="9"/>
      <c r="F1087" s="10" t="s">
        <v>4884</v>
      </c>
      <c r="G1087" s="10" t="str">
        <f>VLOOKUP(B:B,'[1]Billwise Report (10)'!$D:$H,5,0)</f>
        <v>Service</v>
      </c>
      <c r="H1087" s="10">
        <v>73</v>
      </c>
      <c r="I1087" s="7"/>
    </row>
    <row r="1088" spans="1:9" hidden="1" x14ac:dyDescent="0.3">
      <c r="A1088" s="7" t="s">
        <v>1375</v>
      </c>
      <c r="B1088" s="7" t="s">
        <v>1403</v>
      </c>
      <c r="C1088" s="8">
        <v>43341</v>
      </c>
      <c r="D1088" s="9">
        <v>191037.87</v>
      </c>
      <c r="E1088" s="9"/>
      <c r="F1088" s="10" t="s">
        <v>4884</v>
      </c>
      <c r="G1088" s="10" t="str">
        <f>VLOOKUP(B:B,'[1]Billwise Report (10)'!$D:$H,5,0)</f>
        <v>Sales</v>
      </c>
      <c r="H1088" s="10">
        <v>69</v>
      </c>
      <c r="I1088" s="7"/>
    </row>
    <row r="1089" spans="1:9" hidden="1" x14ac:dyDescent="0.3">
      <c r="A1089" s="7" t="s">
        <v>1375</v>
      </c>
      <c r="B1089" s="7" t="s">
        <v>1404</v>
      </c>
      <c r="C1089" s="8">
        <v>43342</v>
      </c>
      <c r="D1089" s="9">
        <v>15559.36</v>
      </c>
      <c r="E1089" s="9"/>
      <c r="F1089" s="10" t="s">
        <v>4884</v>
      </c>
      <c r="G1089" s="10" t="str">
        <f>VLOOKUP(B:B,'[1]Billwise Report (10)'!$D:$H,5,0)</f>
        <v>Sales</v>
      </c>
      <c r="H1089" s="10">
        <v>68</v>
      </c>
      <c r="I1089" s="7"/>
    </row>
    <row r="1090" spans="1:9" hidden="1" x14ac:dyDescent="0.3">
      <c r="A1090" s="7" t="s">
        <v>1375</v>
      </c>
      <c r="B1090" s="7" t="s">
        <v>1405</v>
      </c>
      <c r="C1090" s="8">
        <v>43342</v>
      </c>
      <c r="D1090" s="9">
        <v>81150.31</v>
      </c>
      <c r="E1090" s="9"/>
      <c r="F1090" s="10" t="s">
        <v>4884</v>
      </c>
      <c r="G1090" s="10" t="str">
        <f>VLOOKUP(B:B,'[1]Billwise Report (10)'!$D:$H,5,0)</f>
        <v>Sales</v>
      </c>
      <c r="H1090" s="10">
        <v>68</v>
      </c>
      <c r="I1090" s="7"/>
    </row>
    <row r="1091" spans="1:9" hidden="1" x14ac:dyDescent="0.3">
      <c r="A1091" s="7" t="s">
        <v>1375</v>
      </c>
      <c r="B1091" s="7" t="s">
        <v>1406</v>
      </c>
      <c r="C1091" s="8">
        <v>43349</v>
      </c>
      <c r="D1091" s="9">
        <v>22850.46</v>
      </c>
      <c r="E1091" s="9"/>
      <c r="F1091" s="10" t="s">
        <v>4884</v>
      </c>
      <c r="G1091" s="10" t="str">
        <f>VLOOKUP(B:B,'[1]Billwise Report (10)'!$D:$H,5,0)</f>
        <v>Sales</v>
      </c>
      <c r="H1091" s="10">
        <v>61</v>
      </c>
      <c r="I1091" s="7"/>
    </row>
    <row r="1092" spans="1:9" hidden="1" x14ac:dyDescent="0.3">
      <c r="A1092" s="7" t="s">
        <v>1375</v>
      </c>
      <c r="B1092" s="7" t="s">
        <v>1407</v>
      </c>
      <c r="C1092" s="8">
        <v>43361</v>
      </c>
      <c r="D1092" s="9">
        <v>5310</v>
      </c>
      <c r="E1092" s="9"/>
      <c r="F1092" s="10" t="s">
        <v>4884</v>
      </c>
      <c r="G1092" s="10" t="str">
        <f>VLOOKUP(B:B,'[1]Billwise Report (10)'!$D:$H,5,0)</f>
        <v>Service</v>
      </c>
      <c r="H1092" s="10">
        <v>49</v>
      </c>
      <c r="I1092" s="7"/>
    </row>
    <row r="1093" spans="1:9" hidden="1" x14ac:dyDescent="0.3">
      <c r="A1093" s="7" t="s">
        <v>1375</v>
      </c>
      <c r="B1093" s="7" t="s">
        <v>1408</v>
      </c>
      <c r="C1093" s="8">
        <v>43361</v>
      </c>
      <c r="D1093" s="9">
        <v>33984</v>
      </c>
      <c r="E1093" s="9"/>
      <c r="F1093" s="10" t="s">
        <v>4884</v>
      </c>
      <c r="G1093" s="10" t="str">
        <f>VLOOKUP(B:B,'[1]Billwise Report (10)'!$D:$H,5,0)</f>
        <v>Service</v>
      </c>
      <c r="H1093" s="10">
        <v>49</v>
      </c>
      <c r="I1093" s="7"/>
    </row>
    <row r="1094" spans="1:9" hidden="1" x14ac:dyDescent="0.3">
      <c r="A1094" s="7" t="s">
        <v>1375</v>
      </c>
      <c r="B1094" s="7" t="s">
        <v>1409</v>
      </c>
      <c r="C1094" s="8">
        <v>43362</v>
      </c>
      <c r="D1094" s="9">
        <v>15559.36</v>
      </c>
      <c r="E1094" s="9"/>
      <c r="F1094" s="10" t="s">
        <v>4884</v>
      </c>
      <c r="G1094" s="10" t="str">
        <f>VLOOKUP(B:B,'[1]Billwise Report (10)'!$D:$H,5,0)</f>
        <v>Sales</v>
      </c>
      <c r="H1094" s="10">
        <v>48</v>
      </c>
      <c r="I1094" s="7"/>
    </row>
    <row r="1095" spans="1:9" hidden="1" x14ac:dyDescent="0.3">
      <c r="A1095" s="7" t="s">
        <v>1375</v>
      </c>
      <c r="B1095" s="7" t="s">
        <v>1410</v>
      </c>
      <c r="C1095" s="8">
        <v>43362</v>
      </c>
      <c r="D1095" s="9">
        <v>28815.3</v>
      </c>
      <c r="E1095" s="9"/>
      <c r="F1095" s="10" t="s">
        <v>4884</v>
      </c>
      <c r="G1095" s="10" t="str">
        <f>VLOOKUP(B:B,'[1]Billwise Report (10)'!$D:$H,5,0)</f>
        <v>Sales</v>
      </c>
      <c r="H1095" s="10">
        <v>48</v>
      </c>
      <c r="I1095" s="7"/>
    </row>
    <row r="1096" spans="1:9" hidden="1" x14ac:dyDescent="0.3">
      <c r="A1096" s="7" t="s">
        <v>1375</v>
      </c>
      <c r="B1096" s="7" t="s">
        <v>1411</v>
      </c>
      <c r="C1096" s="8">
        <v>43363</v>
      </c>
      <c r="D1096" s="9">
        <v>3540</v>
      </c>
      <c r="E1096" s="9"/>
      <c r="F1096" s="10" t="s">
        <v>4884</v>
      </c>
      <c r="G1096" s="10" t="str">
        <f>VLOOKUP(B:B,'[1]Billwise Report (10)'!$D:$H,5,0)</f>
        <v>Service</v>
      </c>
      <c r="H1096" s="10">
        <v>47</v>
      </c>
      <c r="I1096" s="7"/>
    </row>
    <row r="1097" spans="1:9" hidden="1" x14ac:dyDescent="0.3">
      <c r="A1097" s="7" t="s">
        <v>1375</v>
      </c>
      <c r="B1097" s="7" t="s">
        <v>1412</v>
      </c>
      <c r="C1097" s="8">
        <v>43369</v>
      </c>
      <c r="D1097" s="9">
        <v>153291.15</v>
      </c>
      <c r="E1097" s="9"/>
      <c r="F1097" s="10" t="s">
        <v>4884</v>
      </c>
      <c r="G1097" s="10" t="str">
        <f>VLOOKUP(B:B,'[1]Billwise Report (10)'!$D:$H,5,0)</f>
        <v>Sales</v>
      </c>
      <c r="H1097" s="10">
        <v>41</v>
      </c>
      <c r="I1097" s="7"/>
    </row>
    <row r="1098" spans="1:9" hidden="1" x14ac:dyDescent="0.3">
      <c r="A1098" s="7" t="s">
        <v>1375</v>
      </c>
      <c r="B1098" s="7" t="s">
        <v>1413</v>
      </c>
      <c r="C1098" s="8">
        <v>43395</v>
      </c>
      <c r="D1098" s="9">
        <v>203476.07</v>
      </c>
      <c r="E1098" s="9"/>
      <c r="F1098" s="10" t="s">
        <v>4884</v>
      </c>
      <c r="G1098" s="10" t="s">
        <v>4895</v>
      </c>
      <c r="H1098" s="10">
        <v>15</v>
      </c>
      <c r="I1098" s="7"/>
    </row>
    <row r="1099" spans="1:9" hidden="1" x14ac:dyDescent="0.3">
      <c r="A1099" s="7" t="s">
        <v>1375</v>
      </c>
      <c r="B1099" s="7" t="s">
        <v>1414</v>
      </c>
      <c r="C1099" s="8">
        <v>43395</v>
      </c>
      <c r="D1099" s="9">
        <v>10853.52</v>
      </c>
      <c r="E1099" s="9"/>
      <c r="F1099" s="10" t="s">
        <v>4884</v>
      </c>
      <c r="G1099" s="10" t="s">
        <v>4895</v>
      </c>
      <c r="H1099" s="10">
        <v>15</v>
      </c>
      <c r="I1099" s="7"/>
    </row>
    <row r="1100" spans="1:9" hidden="1" x14ac:dyDescent="0.3">
      <c r="A1100" s="7" t="s">
        <v>1375</v>
      </c>
      <c r="B1100" s="7" t="s">
        <v>1415</v>
      </c>
      <c r="C1100" s="8">
        <v>43396</v>
      </c>
      <c r="D1100" s="9">
        <v>99120</v>
      </c>
      <c r="E1100" s="9"/>
      <c r="F1100" s="10" t="s">
        <v>4884</v>
      </c>
      <c r="G1100" s="10" t="s">
        <v>135</v>
      </c>
      <c r="H1100" s="10">
        <v>14</v>
      </c>
      <c r="I1100" s="7"/>
    </row>
    <row r="1101" spans="1:9" hidden="1" x14ac:dyDescent="0.3">
      <c r="A1101" s="7" t="s">
        <v>1375</v>
      </c>
      <c r="B1101" s="7" t="s">
        <v>1416</v>
      </c>
      <c r="C1101" s="8">
        <v>43396</v>
      </c>
      <c r="D1101" s="9">
        <v>28320</v>
      </c>
      <c r="E1101" s="9"/>
      <c r="F1101" s="10" t="s">
        <v>4884</v>
      </c>
      <c r="G1101" s="10" t="s">
        <v>135</v>
      </c>
      <c r="H1101" s="10">
        <v>14</v>
      </c>
      <c r="I1101" s="7"/>
    </row>
    <row r="1102" spans="1:9" hidden="1" x14ac:dyDescent="0.3">
      <c r="A1102" s="7" t="s">
        <v>1375</v>
      </c>
      <c r="B1102" s="7" t="s">
        <v>1417</v>
      </c>
      <c r="C1102" s="8">
        <v>43398</v>
      </c>
      <c r="D1102" s="9">
        <v>152928</v>
      </c>
      <c r="E1102" s="9"/>
      <c r="F1102" s="10" t="s">
        <v>4884</v>
      </c>
      <c r="G1102" s="10" t="s">
        <v>135</v>
      </c>
      <c r="H1102" s="10">
        <v>12</v>
      </c>
      <c r="I1102" s="7"/>
    </row>
    <row r="1103" spans="1:9" hidden="1" x14ac:dyDescent="0.3">
      <c r="A1103" s="7" t="s">
        <v>1375</v>
      </c>
      <c r="B1103" s="7" t="s">
        <v>1418</v>
      </c>
      <c r="C1103" s="8">
        <v>43406</v>
      </c>
      <c r="D1103" s="9">
        <v>159678.6</v>
      </c>
      <c r="E1103" s="9"/>
      <c r="F1103" s="10" t="s">
        <v>4884</v>
      </c>
      <c r="G1103" s="10" t="s">
        <v>4895</v>
      </c>
      <c r="H1103" s="10">
        <v>4</v>
      </c>
      <c r="I1103" s="7"/>
    </row>
    <row r="1104" spans="1:9" x14ac:dyDescent="0.3">
      <c r="A1104" s="7" t="s">
        <v>1419</v>
      </c>
      <c r="B1104" s="7" t="s">
        <v>1420</v>
      </c>
      <c r="C1104" s="8">
        <v>42954</v>
      </c>
      <c r="D1104" s="9"/>
      <c r="E1104" s="10">
        <v>1103</v>
      </c>
      <c r="F1104" s="10" t="s">
        <v>4892</v>
      </c>
      <c r="G1104" s="10"/>
      <c r="H1104" s="10">
        <v>456</v>
      </c>
      <c r="I1104" s="7"/>
    </row>
    <row r="1105" spans="1:9" x14ac:dyDescent="0.3">
      <c r="A1105" s="7" t="s">
        <v>1419</v>
      </c>
      <c r="B1105" s="7" t="s">
        <v>1421</v>
      </c>
      <c r="C1105" s="8">
        <v>43259</v>
      </c>
      <c r="D1105" s="9"/>
      <c r="E1105" s="10">
        <v>3450</v>
      </c>
      <c r="F1105" s="10" t="s">
        <v>4892</v>
      </c>
      <c r="G1105" s="10"/>
      <c r="H1105" s="10">
        <v>151</v>
      </c>
      <c r="I1105" s="7"/>
    </row>
    <row r="1106" spans="1:9" x14ac:dyDescent="0.3">
      <c r="A1106" s="7" t="s">
        <v>1419</v>
      </c>
      <c r="B1106" s="7" t="s">
        <v>1422</v>
      </c>
      <c r="C1106" s="8">
        <v>43364</v>
      </c>
      <c r="D1106" s="9">
        <v>5310</v>
      </c>
      <c r="E1106" s="9"/>
      <c r="F1106" s="10" t="s">
        <v>4892</v>
      </c>
      <c r="G1106" s="10" t="str">
        <f>VLOOKUP(B:B,'[1]Billwise Report (10)'!$D:$H,5,0)</f>
        <v>Service</v>
      </c>
      <c r="H1106" s="10">
        <v>46</v>
      </c>
      <c r="I1106" s="7"/>
    </row>
    <row r="1107" spans="1:9" x14ac:dyDescent="0.3">
      <c r="A1107" s="7" t="s">
        <v>1419</v>
      </c>
      <c r="B1107" s="7" t="s">
        <v>1423</v>
      </c>
      <c r="C1107" s="8">
        <v>43383</v>
      </c>
      <c r="D1107" s="9">
        <v>3540</v>
      </c>
      <c r="E1107" s="9"/>
      <c r="F1107" s="10" t="s">
        <v>4892</v>
      </c>
      <c r="G1107" s="10" t="s">
        <v>135</v>
      </c>
      <c r="H1107" s="10">
        <v>27</v>
      </c>
      <c r="I1107" s="7"/>
    </row>
    <row r="1108" spans="1:9" x14ac:dyDescent="0.3">
      <c r="A1108" s="7" t="s">
        <v>1419</v>
      </c>
      <c r="B1108" s="7" t="s">
        <v>1424</v>
      </c>
      <c r="C1108" s="8">
        <v>43395</v>
      </c>
      <c r="D1108" s="9">
        <v>3540</v>
      </c>
      <c r="E1108" s="9"/>
      <c r="F1108" s="10" t="s">
        <v>4892</v>
      </c>
      <c r="G1108" s="10" t="s">
        <v>135</v>
      </c>
      <c r="H1108" s="10">
        <v>15</v>
      </c>
      <c r="I1108" s="7"/>
    </row>
    <row r="1109" spans="1:9" ht="31.2" hidden="1" x14ac:dyDescent="0.3">
      <c r="A1109" s="7" t="s">
        <v>1425</v>
      </c>
      <c r="B1109" s="7" t="s">
        <v>1427</v>
      </c>
      <c r="C1109" s="8">
        <v>43174</v>
      </c>
      <c r="D1109" s="9"/>
      <c r="E1109" s="9">
        <v>269.94</v>
      </c>
      <c r="F1109" s="10" t="s">
        <v>4884</v>
      </c>
      <c r="G1109" s="10"/>
      <c r="H1109" s="10">
        <v>236</v>
      </c>
      <c r="I1109" s="7"/>
    </row>
    <row r="1110" spans="1:9" ht="31.2" hidden="1" x14ac:dyDescent="0.3">
      <c r="A1110" s="7" t="s">
        <v>1425</v>
      </c>
      <c r="B1110" s="7" t="s">
        <v>1428</v>
      </c>
      <c r="C1110" s="8">
        <v>43328</v>
      </c>
      <c r="D1110" s="9"/>
      <c r="E1110" s="10">
        <v>1508.42</v>
      </c>
      <c r="F1110" s="10" t="s">
        <v>4884</v>
      </c>
      <c r="G1110" s="10"/>
      <c r="H1110" s="10">
        <v>82</v>
      </c>
      <c r="I1110" s="7" t="s">
        <v>1429</v>
      </c>
    </row>
    <row r="1111" spans="1:9" ht="31.2" hidden="1" x14ac:dyDescent="0.3">
      <c r="A1111" s="7" t="s">
        <v>1425</v>
      </c>
      <c r="B1111" s="7" t="s">
        <v>1426</v>
      </c>
      <c r="C1111" s="8">
        <v>43343</v>
      </c>
      <c r="D1111" s="9"/>
      <c r="E1111" s="10">
        <v>17640</v>
      </c>
      <c r="F1111" s="10" t="s">
        <v>4884</v>
      </c>
      <c r="G1111" s="10"/>
      <c r="H1111" s="10">
        <v>67</v>
      </c>
      <c r="I1111" s="7"/>
    </row>
    <row r="1112" spans="1:9" ht="31.2" hidden="1" x14ac:dyDescent="0.3">
      <c r="A1112" s="7" t="s">
        <v>1425</v>
      </c>
      <c r="B1112" s="7" t="s">
        <v>1430</v>
      </c>
      <c r="C1112" s="8">
        <v>43396</v>
      </c>
      <c r="D1112" s="9">
        <v>56640</v>
      </c>
      <c r="E1112" s="9"/>
      <c r="F1112" s="10" t="s">
        <v>4884</v>
      </c>
      <c r="G1112" s="10" t="s">
        <v>135</v>
      </c>
      <c r="H1112" s="10">
        <v>14</v>
      </c>
      <c r="I1112" s="7"/>
    </row>
    <row r="1113" spans="1:9" ht="31.2" hidden="1" x14ac:dyDescent="0.3">
      <c r="A1113" s="7" t="s">
        <v>1425</v>
      </c>
      <c r="B1113" s="7" t="s">
        <v>1431</v>
      </c>
      <c r="C1113" s="8">
        <v>43398</v>
      </c>
      <c r="D1113" s="9">
        <v>15930</v>
      </c>
      <c r="E1113" s="9"/>
      <c r="F1113" s="10" t="s">
        <v>4884</v>
      </c>
      <c r="G1113" s="10" t="s">
        <v>135</v>
      </c>
      <c r="H1113" s="10">
        <v>12</v>
      </c>
      <c r="I1113" s="7"/>
    </row>
    <row r="1114" spans="1:9" x14ac:dyDescent="0.3">
      <c r="A1114" s="7" t="s">
        <v>1432</v>
      </c>
      <c r="B1114" s="7" t="s">
        <v>1433</v>
      </c>
      <c r="C1114" s="8">
        <v>41729</v>
      </c>
      <c r="D1114" s="9"/>
      <c r="E1114" s="9">
        <v>402</v>
      </c>
      <c r="F1114" s="10" t="s">
        <v>4892</v>
      </c>
      <c r="G1114" s="10"/>
      <c r="H1114" s="10">
        <v>1681</v>
      </c>
      <c r="I1114" s="7"/>
    </row>
    <row r="1115" spans="1:9" x14ac:dyDescent="0.3">
      <c r="A1115" s="7" t="s">
        <v>1434</v>
      </c>
      <c r="B1115" s="7" t="s">
        <v>1435</v>
      </c>
      <c r="C1115" s="8">
        <v>42717</v>
      </c>
      <c r="D1115" s="9"/>
      <c r="E1115" s="10">
        <v>30912</v>
      </c>
      <c r="F1115" s="10" t="s">
        <v>4889</v>
      </c>
      <c r="G1115" s="10"/>
      <c r="H1115" s="10">
        <v>693</v>
      </c>
      <c r="I1115" s="7"/>
    </row>
    <row r="1116" spans="1:9" x14ac:dyDescent="0.3">
      <c r="A1116" s="7" t="s">
        <v>1434</v>
      </c>
      <c r="B1116" s="7" t="s">
        <v>1436</v>
      </c>
      <c r="C1116" s="8">
        <v>43383</v>
      </c>
      <c r="D1116" s="9">
        <v>22840.080000000002</v>
      </c>
      <c r="E1116" s="9"/>
      <c r="F1116" s="10" t="s">
        <v>4889</v>
      </c>
      <c r="G1116" s="10" t="s">
        <v>135</v>
      </c>
      <c r="H1116" s="10">
        <v>27</v>
      </c>
      <c r="I1116" s="7"/>
    </row>
    <row r="1117" spans="1:9" ht="31.2" hidden="1" x14ac:dyDescent="0.3">
      <c r="A1117" s="7" t="s">
        <v>1437</v>
      </c>
      <c r="B1117" s="7" t="s">
        <v>1438</v>
      </c>
      <c r="C1117" s="8">
        <v>42510</v>
      </c>
      <c r="D1117" s="9"/>
      <c r="E1117" s="10">
        <v>8247</v>
      </c>
      <c r="F1117" s="10" t="s">
        <v>4884</v>
      </c>
      <c r="G1117" s="10"/>
      <c r="H1117" s="10">
        <v>900</v>
      </c>
      <c r="I1117" s="7"/>
    </row>
    <row r="1118" spans="1:9" hidden="1" x14ac:dyDescent="0.3">
      <c r="A1118" s="7" t="s">
        <v>1439</v>
      </c>
      <c r="B1118" s="7" t="s">
        <v>1440</v>
      </c>
      <c r="C1118" s="8">
        <v>42678</v>
      </c>
      <c r="D1118" s="9">
        <v>3450</v>
      </c>
      <c r="E1118" s="9"/>
      <c r="F1118" s="10" t="s">
        <v>4888</v>
      </c>
      <c r="G1118" s="10" t="str">
        <f>VLOOKUP(B:B,'[1]Billwise Report (10)'!$D:$H,5,0)</f>
        <v>service</v>
      </c>
      <c r="H1118" s="10">
        <v>732</v>
      </c>
      <c r="I1118" s="7"/>
    </row>
    <row r="1119" spans="1:9" hidden="1" x14ac:dyDescent="0.3">
      <c r="A1119" s="7" t="s">
        <v>1439</v>
      </c>
      <c r="B1119" s="7" t="s">
        <v>1441</v>
      </c>
      <c r="C1119" s="8">
        <v>42733</v>
      </c>
      <c r="D1119" s="9">
        <v>58</v>
      </c>
      <c r="E1119" s="9"/>
      <c r="F1119" s="10" t="s">
        <v>4888</v>
      </c>
      <c r="G1119" s="10" t="str">
        <f>VLOOKUP(B:B,'[1]Billwise Report (10)'!$D:$H,5,0)</f>
        <v>Sales</v>
      </c>
      <c r="H1119" s="10">
        <v>677</v>
      </c>
      <c r="I1119" s="7"/>
    </row>
    <row r="1120" spans="1:9" x14ac:dyDescent="0.3">
      <c r="A1120" s="7" t="s">
        <v>1442</v>
      </c>
      <c r="B1120" s="7" t="s">
        <v>1443</v>
      </c>
      <c r="C1120" s="8">
        <v>42667</v>
      </c>
      <c r="D1120" s="9"/>
      <c r="E1120" s="10">
        <v>7111</v>
      </c>
      <c r="F1120" s="10" t="s">
        <v>4889</v>
      </c>
      <c r="G1120" s="10"/>
      <c r="H1120" s="10">
        <v>743</v>
      </c>
      <c r="I1120" s="7"/>
    </row>
    <row r="1121" spans="1:9" x14ac:dyDescent="0.3">
      <c r="A1121" s="7" t="s">
        <v>1442</v>
      </c>
      <c r="B1121" s="7" t="s">
        <v>1444</v>
      </c>
      <c r="C1121" s="8">
        <v>42767</v>
      </c>
      <c r="D1121" s="9"/>
      <c r="E1121" s="10">
        <v>3450</v>
      </c>
      <c r="F1121" s="10" t="s">
        <v>4889</v>
      </c>
      <c r="G1121" s="10"/>
      <c r="H1121" s="10">
        <v>643</v>
      </c>
      <c r="I1121" s="7"/>
    </row>
    <row r="1122" spans="1:9" x14ac:dyDescent="0.3">
      <c r="A1122" s="7" t="s">
        <v>1442</v>
      </c>
      <c r="B1122" s="7" t="s">
        <v>1445</v>
      </c>
      <c r="C1122" s="8">
        <v>42861</v>
      </c>
      <c r="D1122" s="9"/>
      <c r="E1122" s="9">
        <v>642</v>
      </c>
      <c r="F1122" s="10" t="s">
        <v>4889</v>
      </c>
      <c r="G1122" s="10"/>
      <c r="H1122" s="10">
        <v>549</v>
      </c>
      <c r="I1122" s="7"/>
    </row>
    <row r="1123" spans="1:9" x14ac:dyDescent="0.3">
      <c r="A1123" s="7" t="s">
        <v>1442</v>
      </c>
      <c r="B1123" s="7" t="s">
        <v>1446</v>
      </c>
      <c r="C1123" s="8">
        <v>42861</v>
      </c>
      <c r="D1123" s="9"/>
      <c r="E1123" s="9">
        <v>782</v>
      </c>
      <c r="F1123" s="10" t="s">
        <v>4889</v>
      </c>
      <c r="G1123" s="10"/>
      <c r="H1123" s="10">
        <v>549</v>
      </c>
      <c r="I1123" s="7"/>
    </row>
    <row r="1124" spans="1:9" x14ac:dyDescent="0.3">
      <c r="A1124" s="7" t="s">
        <v>1442</v>
      </c>
      <c r="B1124" s="7" t="s">
        <v>1447</v>
      </c>
      <c r="C1124" s="8">
        <v>42935</v>
      </c>
      <c r="D1124" s="9"/>
      <c r="E1124" s="9">
        <v>771</v>
      </c>
      <c r="F1124" s="10" t="s">
        <v>4889</v>
      </c>
      <c r="G1124" s="10"/>
      <c r="H1124" s="10">
        <v>475</v>
      </c>
      <c r="I1124" s="7"/>
    </row>
    <row r="1125" spans="1:9" x14ac:dyDescent="0.3">
      <c r="A1125" s="7" t="s">
        <v>1442</v>
      </c>
      <c r="B1125" s="7" t="s">
        <v>1448</v>
      </c>
      <c r="C1125" s="8">
        <v>43383</v>
      </c>
      <c r="D1125" s="9">
        <v>3540</v>
      </c>
      <c r="E1125" s="9"/>
      <c r="F1125" s="10" t="s">
        <v>4889</v>
      </c>
      <c r="G1125" s="10" t="s">
        <v>135</v>
      </c>
      <c r="H1125" s="10">
        <v>27</v>
      </c>
      <c r="I1125" s="7"/>
    </row>
    <row r="1126" spans="1:9" ht="31.2" x14ac:dyDescent="0.3">
      <c r="A1126" s="7" t="s">
        <v>1449</v>
      </c>
      <c r="B1126" s="7" t="s">
        <v>1450</v>
      </c>
      <c r="C1126" s="8">
        <v>43152</v>
      </c>
      <c r="D1126" s="9">
        <v>10620</v>
      </c>
      <c r="E1126" s="9"/>
      <c r="F1126" s="10" t="s">
        <v>4885</v>
      </c>
      <c r="G1126" s="10" t="str">
        <f>VLOOKUP(B:B,'[1]Billwise Report (10)'!$D:$H,5,0)</f>
        <v>Service</v>
      </c>
      <c r="H1126" s="10">
        <v>258</v>
      </c>
      <c r="I1126" s="7"/>
    </row>
    <row r="1127" spans="1:9" ht="31.2" x14ac:dyDescent="0.3">
      <c r="A1127" s="7" t="s">
        <v>1449</v>
      </c>
      <c r="B1127" s="7" t="s">
        <v>1451</v>
      </c>
      <c r="C1127" s="8">
        <v>43152</v>
      </c>
      <c r="D1127" s="9">
        <v>14160</v>
      </c>
      <c r="E1127" s="9"/>
      <c r="F1127" s="10" t="s">
        <v>4885</v>
      </c>
      <c r="G1127" s="10" t="str">
        <f>VLOOKUP(B:B,'[1]Billwise Report (10)'!$D:$H,5,0)</f>
        <v>Service</v>
      </c>
      <c r="H1127" s="10">
        <v>258</v>
      </c>
      <c r="I1127" s="7"/>
    </row>
    <row r="1128" spans="1:9" ht="31.2" x14ac:dyDescent="0.3">
      <c r="A1128" s="7" t="s">
        <v>1449</v>
      </c>
      <c r="B1128" s="7" t="s">
        <v>1452</v>
      </c>
      <c r="C1128" s="8">
        <v>43243</v>
      </c>
      <c r="D1128" s="9">
        <v>3540</v>
      </c>
      <c r="E1128" s="9"/>
      <c r="F1128" s="10" t="s">
        <v>4885</v>
      </c>
      <c r="G1128" s="10" t="str">
        <f>VLOOKUP(B:B,'[1]Billwise Report (10)'!$D:$H,5,0)</f>
        <v>Service</v>
      </c>
      <c r="H1128" s="10">
        <v>167</v>
      </c>
      <c r="I1128" s="7"/>
    </row>
    <row r="1129" spans="1:9" ht="31.2" x14ac:dyDescent="0.3">
      <c r="A1129" s="7" t="s">
        <v>1449</v>
      </c>
      <c r="B1129" s="7" t="s">
        <v>1453</v>
      </c>
      <c r="C1129" s="8">
        <v>43255</v>
      </c>
      <c r="D1129" s="9">
        <v>5310</v>
      </c>
      <c r="E1129" s="9"/>
      <c r="F1129" s="10" t="s">
        <v>4885</v>
      </c>
      <c r="G1129" s="10" t="str">
        <f>VLOOKUP(B:B,'[1]Billwise Report (10)'!$D:$H,5,0)</f>
        <v>Service</v>
      </c>
      <c r="H1129" s="10">
        <v>155</v>
      </c>
      <c r="I1129" s="7"/>
    </row>
    <row r="1130" spans="1:9" ht="31.2" x14ac:dyDescent="0.3">
      <c r="A1130" s="7" t="s">
        <v>1449</v>
      </c>
      <c r="B1130" s="7" t="s">
        <v>1454</v>
      </c>
      <c r="C1130" s="8">
        <v>43368</v>
      </c>
      <c r="D1130" s="9"/>
      <c r="E1130" s="10">
        <v>3435</v>
      </c>
      <c r="F1130" s="10" t="s">
        <v>4885</v>
      </c>
      <c r="G1130" s="10"/>
      <c r="H1130" s="10">
        <v>42</v>
      </c>
      <c r="I1130" s="7"/>
    </row>
    <row r="1131" spans="1:9" x14ac:dyDescent="0.3">
      <c r="A1131" s="7" t="s">
        <v>1455</v>
      </c>
      <c r="B1131" s="7">
        <v>253</v>
      </c>
      <c r="C1131" s="8">
        <v>41729</v>
      </c>
      <c r="D1131" s="9"/>
      <c r="E1131" s="10">
        <v>1192</v>
      </c>
      <c r="F1131" s="10" t="s">
        <v>4892</v>
      </c>
      <c r="G1131" s="10"/>
      <c r="H1131" s="10">
        <v>1681</v>
      </c>
      <c r="I1131" s="7"/>
    </row>
    <row r="1132" spans="1:9" x14ac:dyDescent="0.3">
      <c r="A1132" s="7" t="s">
        <v>1455</v>
      </c>
      <c r="B1132" s="7" t="s">
        <v>1456</v>
      </c>
      <c r="C1132" s="8">
        <v>43223</v>
      </c>
      <c r="D1132" s="9">
        <v>3540</v>
      </c>
      <c r="E1132" s="9"/>
      <c r="F1132" s="10" t="s">
        <v>4892</v>
      </c>
      <c r="G1132" s="10" t="str">
        <f>VLOOKUP(B:B,'[1]Billwise Report (10)'!$D:$H,5,0)</f>
        <v>Service</v>
      </c>
      <c r="H1132" s="10">
        <v>187</v>
      </c>
      <c r="I1132" s="7"/>
    </row>
    <row r="1133" spans="1:9" x14ac:dyDescent="0.3">
      <c r="A1133" s="7" t="s">
        <v>1455</v>
      </c>
      <c r="B1133" s="7" t="s">
        <v>1457</v>
      </c>
      <c r="C1133" s="8">
        <v>43223</v>
      </c>
      <c r="D1133" s="9">
        <v>14750</v>
      </c>
      <c r="E1133" s="9"/>
      <c r="F1133" s="10" t="s">
        <v>4892</v>
      </c>
      <c r="G1133" s="10" t="str">
        <f>VLOOKUP(B:B,'[1]Billwise Report (10)'!$D:$H,5,0)</f>
        <v>Service</v>
      </c>
      <c r="H1133" s="10">
        <v>187</v>
      </c>
      <c r="I1133" s="7"/>
    </row>
    <row r="1134" spans="1:9" ht="31.2" x14ac:dyDescent="0.3">
      <c r="A1134" s="7" t="s">
        <v>1458</v>
      </c>
      <c r="B1134" s="7" t="s">
        <v>1459</v>
      </c>
      <c r="C1134" s="8">
        <v>43361</v>
      </c>
      <c r="D1134" s="9"/>
      <c r="E1134" s="10">
        <v>3262.03</v>
      </c>
      <c r="F1134" s="10" t="s">
        <v>4889</v>
      </c>
      <c r="G1134" s="10"/>
      <c r="H1134" s="10">
        <v>49</v>
      </c>
      <c r="I1134" s="7"/>
    </row>
    <row r="1135" spans="1:9" ht="31.2" hidden="1" x14ac:dyDescent="0.3">
      <c r="A1135" s="7" t="s">
        <v>1460</v>
      </c>
      <c r="B1135" s="7" t="s">
        <v>1461</v>
      </c>
      <c r="C1135" s="8">
        <v>42525</v>
      </c>
      <c r="D1135" s="9"/>
      <c r="E1135" s="10">
        <v>5700</v>
      </c>
      <c r="F1135" s="10" t="s">
        <v>4890</v>
      </c>
      <c r="G1135" s="10"/>
      <c r="H1135" s="10">
        <v>885</v>
      </c>
      <c r="I1135" s="7"/>
    </row>
    <row r="1136" spans="1:9" ht="31.2" hidden="1" x14ac:dyDescent="0.3">
      <c r="A1136" s="7" t="s">
        <v>1460</v>
      </c>
      <c r="B1136" s="7" t="s">
        <v>1462</v>
      </c>
      <c r="C1136" s="8">
        <v>43081</v>
      </c>
      <c r="D1136" s="9"/>
      <c r="E1136" s="9">
        <v>720</v>
      </c>
      <c r="F1136" s="10" t="s">
        <v>4890</v>
      </c>
      <c r="G1136" s="10"/>
      <c r="H1136" s="10">
        <v>329</v>
      </c>
      <c r="I1136" s="7"/>
    </row>
    <row r="1137" spans="1:9" ht="31.2" hidden="1" x14ac:dyDescent="0.3">
      <c r="A1137" s="7" t="s">
        <v>1460</v>
      </c>
      <c r="B1137" s="7" t="s">
        <v>1463</v>
      </c>
      <c r="C1137" s="8">
        <v>43280</v>
      </c>
      <c r="D1137" s="9">
        <v>7080</v>
      </c>
      <c r="E1137" s="9"/>
      <c r="F1137" s="10" t="s">
        <v>4890</v>
      </c>
      <c r="G1137" s="10" t="str">
        <f>VLOOKUP(B:B,'[1]Billwise Report (10)'!$D:$H,5,0)</f>
        <v>Service</v>
      </c>
      <c r="H1137" s="10">
        <v>130</v>
      </c>
      <c r="I1137" s="7"/>
    </row>
    <row r="1138" spans="1:9" hidden="1" x14ac:dyDescent="0.3">
      <c r="A1138" s="7" t="s">
        <v>1464</v>
      </c>
      <c r="B1138" s="7" t="s">
        <v>1465</v>
      </c>
      <c r="C1138" s="8">
        <v>42585</v>
      </c>
      <c r="D1138" s="9"/>
      <c r="E1138" s="10">
        <v>14993</v>
      </c>
      <c r="F1138" s="10" t="s">
        <v>4884</v>
      </c>
      <c r="G1138" s="10"/>
      <c r="H1138" s="10">
        <v>825</v>
      </c>
      <c r="I1138" s="7"/>
    </row>
    <row r="1139" spans="1:9" hidden="1" x14ac:dyDescent="0.3">
      <c r="A1139" s="7" t="s">
        <v>1464</v>
      </c>
      <c r="B1139" s="7" t="s">
        <v>1466</v>
      </c>
      <c r="C1139" s="8">
        <v>42740</v>
      </c>
      <c r="D1139" s="9">
        <v>12075</v>
      </c>
      <c r="E1139" s="9"/>
      <c r="F1139" s="10" t="s">
        <v>4884</v>
      </c>
      <c r="G1139" s="10" t="str">
        <f>VLOOKUP(B:B,'[1]Billwise Report (10)'!$D:$H,5,0)</f>
        <v>Service</v>
      </c>
      <c r="H1139" s="10">
        <v>670</v>
      </c>
      <c r="I1139" s="7"/>
    </row>
    <row r="1140" spans="1:9" hidden="1" x14ac:dyDescent="0.3">
      <c r="A1140" s="7" t="s">
        <v>1464</v>
      </c>
      <c r="B1140" s="7" t="s">
        <v>1467</v>
      </c>
      <c r="C1140" s="8">
        <v>42786</v>
      </c>
      <c r="D1140" s="9">
        <v>6900</v>
      </c>
      <c r="E1140" s="9"/>
      <c r="F1140" s="10" t="s">
        <v>4884</v>
      </c>
      <c r="G1140" s="10" t="str">
        <f>VLOOKUP(B:B,'[1]Billwise Report (10)'!$D:$H,5,0)</f>
        <v>Service</v>
      </c>
      <c r="H1140" s="10">
        <v>624</v>
      </c>
      <c r="I1140" s="7"/>
    </row>
    <row r="1141" spans="1:9" hidden="1" x14ac:dyDescent="0.3">
      <c r="A1141" s="7" t="s">
        <v>1464</v>
      </c>
      <c r="B1141" s="7" t="s">
        <v>1468</v>
      </c>
      <c r="C1141" s="8">
        <v>42811</v>
      </c>
      <c r="D1141" s="9">
        <v>18975</v>
      </c>
      <c r="E1141" s="9"/>
      <c r="F1141" s="10" t="s">
        <v>4884</v>
      </c>
      <c r="G1141" s="10" t="str">
        <f>VLOOKUP(B:B,'[1]Billwise Report (10)'!$D:$H,5,0)</f>
        <v>Service</v>
      </c>
      <c r="H1141" s="10">
        <v>599</v>
      </c>
      <c r="I1141" s="7"/>
    </row>
    <row r="1142" spans="1:9" hidden="1" x14ac:dyDescent="0.3">
      <c r="A1142" s="7" t="s">
        <v>1464</v>
      </c>
      <c r="B1142" s="7" t="s">
        <v>1469</v>
      </c>
      <c r="C1142" s="8">
        <v>42873</v>
      </c>
      <c r="D1142" s="9"/>
      <c r="E1142" s="10">
        <v>24000</v>
      </c>
      <c r="F1142" s="10" t="s">
        <v>4884</v>
      </c>
      <c r="G1142" s="10"/>
      <c r="H1142" s="10">
        <v>537</v>
      </c>
      <c r="I1142" s="7"/>
    </row>
    <row r="1143" spans="1:9" hidden="1" x14ac:dyDescent="0.3">
      <c r="A1143" s="7" t="s">
        <v>1470</v>
      </c>
      <c r="B1143" s="7" t="s">
        <v>1471</v>
      </c>
      <c r="C1143" s="8">
        <v>42642</v>
      </c>
      <c r="D1143" s="9">
        <v>261</v>
      </c>
      <c r="E1143" s="9"/>
      <c r="F1143" s="10" t="s">
        <v>4884</v>
      </c>
      <c r="G1143" s="10" t="str">
        <f>VLOOKUP(B:B,'[1]Billwise Report (10)'!$D:$H,5,0)</f>
        <v>Sales</v>
      </c>
      <c r="H1143" s="10">
        <v>768</v>
      </c>
      <c r="I1143" s="7"/>
    </row>
    <row r="1144" spans="1:9" hidden="1" x14ac:dyDescent="0.3">
      <c r="A1144" s="7" t="s">
        <v>1470</v>
      </c>
      <c r="B1144" s="7" t="s">
        <v>1472</v>
      </c>
      <c r="C1144" s="8">
        <v>43337</v>
      </c>
      <c r="D1144" s="9">
        <v>26483.919999999998</v>
      </c>
      <c r="E1144" s="9"/>
      <c r="F1144" s="10" t="s">
        <v>4884</v>
      </c>
      <c r="G1144" s="10" t="str">
        <f>VLOOKUP(B:B,'[1]Billwise Report (10)'!$D:$H,5,0)</f>
        <v>Service</v>
      </c>
      <c r="H1144" s="10">
        <v>73</v>
      </c>
      <c r="I1144" s="7"/>
    </row>
    <row r="1145" spans="1:9" hidden="1" x14ac:dyDescent="0.3">
      <c r="A1145" s="7" t="s">
        <v>1473</v>
      </c>
      <c r="B1145" s="7" t="s">
        <v>1474</v>
      </c>
      <c r="C1145" s="8">
        <v>42500</v>
      </c>
      <c r="D1145" s="9">
        <v>7791</v>
      </c>
      <c r="E1145" s="9"/>
      <c r="F1145" s="10" t="s">
        <v>4884</v>
      </c>
      <c r="G1145" s="10" t="str">
        <f>VLOOKUP(B:B,'[1]Billwise Report (10)'!$D:$H,5,0)</f>
        <v>Debit Note</v>
      </c>
      <c r="H1145" s="10">
        <v>910</v>
      </c>
      <c r="I1145" s="7"/>
    </row>
    <row r="1146" spans="1:9" hidden="1" x14ac:dyDescent="0.3">
      <c r="A1146" s="7" t="s">
        <v>1473</v>
      </c>
      <c r="B1146" s="7" t="s">
        <v>1475</v>
      </c>
      <c r="C1146" s="8">
        <v>42711</v>
      </c>
      <c r="D1146" s="9"/>
      <c r="E1146" s="10">
        <v>6848</v>
      </c>
      <c r="F1146" s="10" t="s">
        <v>4884</v>
      </c>
      <c r="G1146" s="10"/>
      <c r="H1146" s="10">
        <v>699</v>
      </c>
      <c r="I1146" s="7"/>
    </row>
    <row r="1147" spans="1:9" hidden="1" x14ac:dyDescent="0.3">
      <c r="A1147" s="7" t="s">
        <v>1473</v>
      </c>
      <c r="B1147" s="7" t="s">
        <v>1476</v>
      </c>
      <c r="C1147" s="8">
        <v>43397</v>
      </c>
      <c r="D1147" s="9">
        <v>8850</v>
      </c>
      <c r="E1147" s="9"/>
      <c r="F1147" s="10" t="s">
        <v>4884</v>
      </c>
      <c r="G1147" s="10" t="s">
        <v>135</v>
      </c>
      <c r="H1147" s="10">
        <v>13</v>
      </c>
      <c r="I1147" s="7"/>
    </row>
    <row r="1148" spans="1:9" x14ac:dyDescent="0.3">
      <c r="A1148" s="7" t="s">
        <v>1477</v>
      </c>
      <c r="B1148" s="7" t="s">
        <v>1478</v>
      </c>
      <c r="C1148" s="8">
        <v>43076</v>
      </c>
      <c r="D1148" s="9"/>
      <c r="E1148" s="10">
        <v>2442</v>
      </c>
      <c r="F1148" s="10" t="s">
        <v>4885</v>
      </c>
      <c r="G1148" s="10"/>
      <c r="H1148" s="10">
        <v>334</v>
      </c>
      <c r="I1148" s="7"/>
    </row>
    <row r="1149" spans="1:9" x14ac:dyDescent="0.3">
      <c r="A1149" s="7" t="s">
        <v>1477</v>
      </c>
      <c r="B1149" s="7" t="s">
        <v>1479</v>
      </c>
      <c r="C1149" s="8">
        <v>43190</v>
      </c>
      <c r="D1149" s="9">
        <v>3540</v>
      </c>
      <c r="E1149" s="9"/>
      <c r="F1149" s="10" t="s">
        <v>4885</v>
      </c>
      <c r="G1149" s="10" t="str">
        <f>VLOOKUP(B:B,'[1]Billwise Report (10)'!$D:$H,5,0)</f>
        <v>Service</v>
      </c>
      <c r="H1149" s="10">
        <v>220</v>
      </c>
      <c r="I1149" s="7"/>
    </row>
    <row r="1150" spans="1:9" x14ac:dyDescent="0.3">
      <c r="A1150" s="7" t="s">
        <v>1477</v>
      </c>
      <c r="B1150" s="7" t="s">
        <v>1480</v>
      </c>
      <c r="C1150" s="8">
        <v>43229</v>
      </c>
      <c r="D1150" s="9">
        <v>3540</v>
      </c>
      <c r="E1150" s="9"/>
      <c r="F1150" s="10" t="s">
        <v>4885</v>
      </c>
      <c r="G1150" s="10" t="str">
        <f>VLOOKUP(B:B,'[1]Billwise Report (10)'!$D:$H,5,0)</f>
        <v>Service</v>
      </c>
      <c r="H1150" s="10">
        <v>181</v>
      </c>
      <c r="I1150" s="7"/>
    </row>
    <row r="1151" spans="1:9" x14ac:dyDescent="0.3">
      <c r="A1151" s="7" t="s">
        <v>1477</v>
      </c>
      <c r="B1151" s="7" t="s">
        <v>1481</v>
      </c>
      <c r="C1151" s="8">
        <v>43382</v>
      </c>
      <c r="D1151" s="9"/>
      <c r="E1151" s="10">
        <v>17700</v>
      </c>
      <c r="F1151" s="10" t="s">
        <v>4885</v>
      </c>
      <c r="G1151" s="10"/>
      <c r="H1151" s="10">
        <v>28</v>
      </c>
      <c r="I1151" s="7" t="s">
        <v>1482</v>
      </c>
    </row>
    <row r="1152" spans="1:9" hidden="1" x14ac:dyDescent="0.3">
      <c r="A1152" s="7" t="s">
        <v>1483</v>
      </c>
      <c r="B1152" s="7" t="s">
        <v>1484</v>
      </c>
      <c r="C1152" s="8">
        <v>43088</v>
      </c>
      <c r="D1152" s="9">
        <v>24054.3</v>
      </c>
      <c r="E1152" s="9"/>
      <c r="F1152" s="10" t="s">
        <v>4891</v>
      </c>
      <c r="G1152" s="10" t="str">
        <f>VLOOKUP(B:B,'[1]Billwise Report (10)'!$D:$H,5,0)</f>
        <v>Service</v>
      </c>
      <c r="H1152" s="10">
        <v>322</v>
      </c>
      <c r="I1152" s="7"/>
    </row>
    <row r="1153" spans="1:9" x14ac:dyDescent="0.3">
      <c r="A1153" s="7" t="s">
        <v>1485</v>
      </c>
      <c r="B1153" s="7">
        <v>804</v>
      </c>
      <c r="C1153" s="8">
        <v>41729</v>
      </c>
      <c r="D1153" s="9"/>
      <c r="E1153" s="10">
        <v>5955</v>
      </c>
      <c r="F1153" s="10" t="s">
        <v>4885</v>
      </c>
      <c r="G1153" s="10"/>
      <c r="H1153" s="10">
        <v>1681</v>
      </c>
      <c r="I1153" s="7"/>
    </row>
    <row r="1154" spans="1:9" hidden="1" x14ac:dyDescent="0.3">
      <c r="A1154" s="7" t="s">
        <v>1486</v>
      </c>
      <c r="B1154" s="7" t="s">
        <v>1487</v>
      </c>
      <c r="C1154" s="8">
        <v>43208</v>
      </c>
      <c r="D1154" s="9">
        <v>3540</v>
      </c>
      <c r="E1154" s="9"/>
      <c r="F1154" s="10" t="s">
        <v>4884</v>
      </c>
      <c r="G1154" s="10" t="str">
        <f>VLOOKUP(B:B,'[1]Billwise Report (10)'!$D:$H,5,0)</f>
        <v>Service</v>
      </c>
      <c r="H1154" s="10">
        <v>202</v>
      </c>
      <c r="I1154" s="7"/>
    </row>
    <row r="1155" spans="1:9" hidden="1" x14ac:dyDescent="0.3">
      <c r="A1155" s="7" t="s">
        <v>1488</v>
      </c>
      <c r="B1155" s="7" t="s">
        <v>1489</v>
      </c>
      <c r="C1155" s="8">
        <v>42858</v>
      </c>
      <c r="D1155" s="9">
        <v>40046.22</v>
      </c>
      <c r="E1155" s="9"/>
      <c r="F1155" s="10" t="s">
        <v>4891</v>
      </c>
      <c r="G1155" s="10" t="str">
        <f>VLOOKUP(B:B,'[1]Billwise Report (10)'!$D:$H,5,0)</f>
        <v>Sales</v>
      </c>
      <c r="H1155" s="10">
        <v>552</v>
      </c>
      <c r="I1155" s="7"/>
    </row>
    <row r="1156" spans="1:9" hidden="1" x14ac:dyDescent="0.3">
      <c r="A1156" s="7" t="s">
        <v>1488</v>
      </c>
      <c r="B1156" s="7" t="s">
        <v>1490</v>
      </c>
      <c r="C1156" s="8">
        <v>42964</v>
      </c>
      <c r="D1156" s="9">
        <v>2546.88</v>
      </c>
      <c r="E1156" s="9"/>
      <c r="F1156" s="10" t="s">
        <v>4891</v>
      </c>
      <c r="G1156" s="10" t="str">
        <f>VLOOKUP(B:B,'[1]Billwise Report (10)'!$D:$H,5,0)</f>
        <v>Sales</v>
      </c>
      <c r="H1156" s="10">
        <v>446</v>
      </c>
      <c r="I1156" s="7"/>
    </row>
    <row r="1157" spans="1:9" hidden="1" x14ac:dyDescent="0.3">
      <c r="A1157" s="7" t="s">
        <v>1488</v>
      </c>
      <c r="B1157" s="7" t="s">
        <v>1491</v>
      </c>
      <c r="C1157" s="8">
        <v>43165</v>
      </c>
      <c r="D1157" s="9"/>
      <c r="E1157" s="10">
        <v>36751</v>
      </c>
      <c r="F1157" s="10" t="s">
        <v>4891</v>
      </c>
      <c r="G1157" s="10"/>
      <c r="H1157" s="10">
        <v>245</v>
      </c>
      <c r="I1157" s="7"/>
    </row>
    <row r="1158" spans="1:9" hidden="1" x14ac:dyDescent="0.3">
      <c r="A1158" s="7" t="s">
        <v>1488</v>
      </c>
      <c r="B1158" s="7" t="s">
        <v>1492</v>
      </c>
      <c r="C1158" s="8">
        <v>43166</v>
      </c>
      <c r="D1158" s="9"/>
      <c r="E1158" s="10">
        <v>4878</v>
      </c>
      <c r="F1158" s="10" t="s">
        <v>4891</v>
      </c>
      <c r="G1158" s="10"/>
      <c r="H1158" s="10">
        <v>244</v>
      </c>
      <c r="I1158" s="7"/>
    </row>
    <row r="1159" spans="1:9" x14ac:dyDescent="0.3">
      <c r="A1159" s="7" t="s">
        <v>1493</v>
      </c>
      <c r="B1159" s="7" t="s">
        <v>1494</v>
      </c>
      <c r="C1159" s="8">
        <v>43264</v>
      </c>
      <c r="D1159" s="9">
        <v>5310</v>
      </c>
      <c r="E1159" s="9"/>
      <c r="F1159" s="10" t="s">
        <v>4885</v>
      </c>
      <c r="G1159" s="10" t="str">
        <f>VLOOKUP(B:B,'[1]Billwise Report (10)'!$D:$H,5,0)</f>
        <v>Service</v>
      </c>
      <c r="H1159" s="10">
        <v>146</v>
      </c>
      <c r="I1159" s="7"/>
    </row>
    <row r="1160" spans="1:9" x14ac:dyDescent="0.3">
      <c r="A1160" s="7" t="s">
        <v>1493</v>
      </c>
      <c r="B1160" s="7" t="s">
        <v>1495</v>
      </c>
      <c r="C1160" s="8">
        <v>43383</v>
      </c>
      <c r="D1160" s="9">
        <v>8850</v>
      </c>
      <c r="E1160" s="9"/>
      <c r="F1160" s="10" t="s">
        <v>4885</v>
      </c>
      <c r="G1160" s="10" t="s">
        <v>135</v>
      </c>
      <c r="H1160" s="10">
        <v>27</v>
      </c>
      <c r="I1160" s="7"/>
    </row>
    <row r="1161" spans="1:9" hidden="1" x14ac:dyDescent="0.3">
      <c r="A1161" s="7" t="s">
        <v>1496</v>
      </c>
      <c r="B1161" s="7" t="s">
        <v>1497</v>
      </c>
      <c r="C1161" s="8">
        <v>42900</v>
      </c>
      <c r="D1161" s="9">
        <v>18676</v>
      </c>
      <c r="E1161" s="9"/>
      <c r="F1161" s="10" t="s">
        <v>4884</v>
      </c>
      <c r="G1161" s="10" t="str">
        <f>VLOOKUP(B:B,'[1]Billwise Report (10)'!$D:$H,5,0)</f>
        <v>Service</v>
      </c>
      <c r="H1161" s="10">
        <v>510</v>
      </c>
      <c r="I1161" s="7"/>
    </row>
    <row r="1162" spans="1:9" hidden="1" x14ac:dyDescent="0.3">
      <c r="A1162" s="7" t="s">
        <v>1496</v>
      </c>
      <c r="B1162" s="7" t="s">
        <v>1498</v>
      </c>
      <c r="C1162" s="8">
        <v>42978</v>
      </c>
      <c r="D1162" s="9">
        <v>44626.42</v>
      </c>
      <c r="E1162" s="9"/>
      <c r="F1162" s="10" t="s">
        <v>4884</v>
      </c>
      <c r="G1162" s="10" t="str">
        <f>VLOOKUP(B:B,'[1]Billwise Report (10)'!$D:$H,5,0)</f>
        <v>Service</v>
      </c>
      <c r="H1162" s="10">
        <v>432</v>
      </c>
      <c r="I1162" s="7"/>
    </row>
    <row r="1163" spans="1:9" hidden="1" x14ac:dyDescent="0.3">
      <c r="A1163" s="7" t="s">
        <v>1496</v>
      </c>
      <c r="B1163" s="7" t="s">
        <v>1499</v>
      </c>
      <c r="C1163" s="8">
        <v>42979</v>
      </c>
      <c r="D1163" s="9"/>
      <c r="E1163" s="9">
        <v>13.06</v>
      </c>
      <c r="F1163" s="10" t="s">
        <v>4884</v>
      </c>
      <c r="G1163" s="10"/>
      <c r="H1163" s="10">
        <v>431</v>
      </c>
      <c r="I1163" s="7"/>
    </row>
    <row r="1164" spans="1:9" hidden="1" x14ac:dyDescent="0.3">
      <c r="A1164" s="7" t="s">
        <v>1496</v>
      </c>
      <c r="B1164" s="7" t="s">
        <v>1500</v>
      </c>
      <c r="C1164" s="8">
        <v>43066</v>
      </c>
      <c r="D1164" s="9">
        <v>305.12</v>
      </c>
      <c r="E1164" s="9"/>
      <c r="F1164" s="10" t="s">
        <v>4884</v>
      </c>
      <c r="G1164" s="10" t="str">
        <f>VLOOKUP(B:B,'[1]Billwise Report (10)'!$D:$H,5,0)</f>
        <v>Service</v>
      </c>
      <c r="H1164" s="10">
        <v>344</v>
      </c>
      <c r="I1164" s="7"/>
    </row>
    <row r="1165" spans="1:9" hidden="1" x14ac:dyDescent="0.3">
      <c r="A1165" s="7" t="s">
        <v>1496</v>
      </c>
      <c r="B1165" s="7" t="s">
        <v>1501</v>
      </c>
      <c r="C1165" s="8">
        <v>43087</v>
      </c>
      <c r="D1165" s="9">
        <v>19033.400000000001</v>
      </c>
      <c r="E1165" s="9"/>
      <c r="F1165" s="10" t="s">
        <v>4884</v>
      </c>
      <c r="G1165" s="10" t="str">
        <f>VLOOKUP(B:B,'[1]Billwise Report (10)'!$D:$H,5,0)</f>
        <v>Service</v>
      </c>
      <c r="H1165" s="10">
        <v>323</v>
      </c>
      <c r="I1165" s="7"/>
    </row>
    <row r="1166" spans="1:9" hidden="1" x14ac:dyDescent="0.3">
      <c r="A1166" s="7" t="s">
        <v>1496</v>
      </c>
      <c r="B1166" s="7" t="s">
        <v>1502</v>
      </c>
      <c r="C1166" s="8">
        <v>43214</v>
      </c>
      <c r="D1166" s="9">
        <v>17700</v>
      </c>
      <c r="E1166" s="9"/>
      <c r="F1166" s="10" t="s">
        <v>4884</v>
      </c>
      <c r="G1166" s="10" t="str">
        <f>VLOOKUP(B:B,'[1]Billwise Report (10)'!$D:$H,5,0)</f>
        <v>Service</v>
      </c>
      <c r="H1166" s="10">
        <v>196</v>
      </c>
      <c r="I1166" s="7"/>
    </row>
    <row r="1167" spans="1:9" hidden="1" x14ac:dyDescent="0.3">
      <c r="A1167" s="7" t="s">
        <v>1496</v>
      </c>
      <c r="B1167" s="7" t="s">
        <v>1503</v>
      </c>
      <c r="C1167" s="8">
        <v>43284</v>
      </c>
      <c r="D1167" s="9">
        <v>17700</v>
      </c>
      <c r="E1167" s="9"/>
      <c r="F1167" s="10" t="s">
        <v>4884</v>
      </c>
      <c r="G1167" s="10" t="str">
        <f>VLOOKUP(B:B,'[1]Billwise Report (10)'!$D:$H,5,0)</f>
        <v>Service</v>
      </c>
      <c r="H1167" s="10">
        <v>126</v>
      </c>
      <c r="I1167" s="7"/>
    </row>
    <row r="1168" spans="1:9" hidden="1" x14ac:dyDescent="0.3">
      <c r="A1168" s="7" t="s">
        <v>1496</v>
      </c>
      <c r="B1168" s="7" t="s">
        <v>1505</v>
      </c>
      <c r="C1168" s="8">
        <v>43305</v>
      </c>
      <c r="D1168" s="9"/>
      <c r="E1168" s="9">
        <v>289110</v>
      </c>
      <c r="F1168" s="10" t="s">
        <v>4884</v>
      </c>
      <c r="G1168" s="10"/>
      <c r="H1168" s="10">
        <v>105</v>
      </c>
      <c r="I1168" s="7" t="s">
        <v>1504</v>
      </c>
    </row>
    <row r="1169" spans="1:9" hidden="1" x14ac:dyDescent="0.3">
      <c r="A1169" s="7" t="s">
        <v>1506</v>
      </c>
      <c r="B1169" s="7" t="s">
        <v>1507</v>
      </c>
      <c r="C1169" s="8">
        <v>43248</v>
      </c>
      <c r="D1169" s="9"/>
      <c r="E1169" s="10">
        <v>3540</v>
      </c>
      <c r="F1169" s="10" t="s">
        <v>4884</v>
      </c>
      <c r="G1169" s="10"/>
      <c r="H1169" s="10">
        <v>162</v>
      </c>
      <c r="I1169" s="7"/>
    </row>
    <row r="1170" spans="1:9" hidden="1" x14ac:dyDescent="0.3">
      <c r="A1170" s="7" t="s">
        <v>1508</v>
      </c>
      <c r="B1170" s="7" t="s">
        <v>1509</v>
      </c>
      <c r="C1170" s="8">
        <v>43322</v>
      </c>
      <c r="D1170" s="9">
        <v>20532</v>
      </c>
      <c r="E1170" s="9"/>
      <c r="F1170" s="10" t="s">
        <v>4890</v>
      </c>
      <c r="G1170" s="10" t="str">
        <f>VLOOKUP(B:B,'[1]Billwise Report (10)'!$D:$H,5,0)</f>
        <v>Service</v>
      </c>
      <c r="H1170" s="10">
        <v>88</v>
      </c>
      <c r="I1170" s="7"/>
    </row>
    <row r="1171" spans="1:9" hidden="1" x14ac:dyDescent="0.3">
      <c r="A1171" s="7" t="s">
        <v>1508</v>
      </c>
      <c r="B1171" s="7" t="s">
        <v>1510</v>
      </c>
      <c r="C1171" s="8">
        <v>43335</v>
      </c>
      <c r="D1171" s="9"/>
      <c r="E1171" s="10">
        <v>43625</v>
      </c>
      <c r="F1171" s="10" t="s">
        <v>4890</v>
      </c>
      <c r="G1171" s="10"/>
      <c r="H1171" s="10">
        <v>75</v>
      </c>
      <c r="I1171" s="7" t="s">
        <v>1511</v>
      </c>
    </row>
    <row r="1172" spans="1:9" hidden="1" x14ac:dyDescent="0.3">
      <c r="A1172" s="7" t="s">
        <v>1508</v>
      </c>
      <c r="B1172" s="7" t="s">
        <v>1512</v>
      </c>
      <c r="C1172" s="8">
        <v>43347</v>
      </c>
      <c r="D1172" s="9">
        <v>5310</v>
      </c>
      <c r="E1172" s="9"/>
      <c r="F1172" s="10" t="s">
        <v>4890</v>
      </c>
      <c r="G1172" s="10" t="str">
        <f>VLOOKUP(B:B,'[1]Billwise Report (10)'!$D:$H,5,0)</f>
        <v>Service</v>
      </c>
      <c r="H1172" s="10">
        <v>63</v>
      </c>
      <c r="I1172" s="7"/>
    </row>
    <row r="1173" spans="1:9" hidden="1" x14ac:dyDescent="0.3">
      <c r="A1173" s="7" t="s">
        <v>1513</v>
      </c>
      <c r="B1173" s="7" t="s">
        <v>1514</v>
      </c>
      <c r="C1173" s="8">
        <v>42418</v>
      </c>
      <c r="D1173" s="9"/>
      <c r="E1173" s="9">
        <v>101.66</v>
      </c>
      <c r="F1173" s="10" t="s">
        <v>4884</v>
      </c>
      <c r="G1173" s="10"/>
      <c r="H1173" s="10">
        <v>992</v>
      </c>
      <c r="I1173" s="7"/>
    </row>
    <row r="1174" spans="1:9" hidden="1" x14ac:dyDescent="0.3">
      <c r="A1174" s="7" t="s">
        <v>1513</v>
      </c>
      <c r="B1174" s="7" t="s">
        <v>1515</v>
      </c>
      <c r="C1174" s="8">
        <v>42579</v>
      </c>
      <c r="D1174" s="9"/>
      <c r="E1174" s="10">
        <v>55921.78</v>
      </c>
      <c r="F1174" s="10" t="s">
        <v>4884</v>
      </c>
      <c r="G1174" s="10"/>
      <c r="H1174" s="10">
        <v>831</v>
      </c>
      <c r="I1174" s="7"/>
    </row>
    <row r="1175" spans="1:9" hidden="1" x14ac:dyDescent="0.3">
      <c r="A1175" s="7" t="s">
        <v>1516</v>
      </c>
      <c r="B1175" s="7" t="s">
        <v>1517</v>
      </c>
      <c r="C1175" s="8">
        <v>42367</v>
      </c>
      <c r="D1175" s="9">
        <v>11117</v>
      </c>
      <c r="E1175" s="9"/>
      <c r="F1175" s="10" t="s">
        <v>4890</v>
      </c>
      <c r="G1175" s="10" t="str">
        <f>VLOOKUP(B:B,'[1]Billwise Report (10)'!$D:$H,5,0)</f>
        <v>Sales</v>
      </c>
      <c r="H1175" s="10">
        <v>1043</v>
      </c>
      <c r="I1175" s="7"/>
    </row>
    <row r="1176" spans="1:9" hidden="1" x14ac:dyDescent="0.3">
      <c r="A1176" s="7" t="s">
        <v>1518</v>
      </c>
      <c r="B1176" s="7" t="s">
        <v>1519</v>
      </c>
      <c r="C1176" s="8">
        <v>43117</v>
      </c>
      <c r="D1176" s="9">
        <v>855.38</v>
      </c>
      <c r="E1176" s="9"/>
      <c r="F1176" s="10" t="s">
        <v>4890</v>
      </c>
      <c r="G1176" s="10" t="str">
        <f>VLOOKUP(B:B,'[1]Billwise Report (10)'!$D:$H,5,0)</f>
        <v>Service</v>
      </c>
      <c r="H1176" s="10">
        <v>293</v>
      </c>
      <c r="I1176" s="7"/>
    </row>
    <row r="1177" spans="1:9" hidden="1" x14ac:dyDescent="0.3">
      <c r="A1177" s="7" t="s">
        <v>1518</v>
      </c>
      <c r="B1177" s="7" t="s">
        <v>1520</v>
      </c>
      <c r="C1177" s="8">
        <v>43229</v>
      </c>
      <c r="D1177" s="9">
        <v>27258</v>
      </c>
      <c r="E1177" s="9"/>
      <c r="F1177" s="10" t="s">
        <v>4890</v>
      </c>
      <c r="G1177" s="10" t="str">
        <f>VLOOKUP(B:B,'[1]Billwise Report (10)'!$D:$H,5,0)</f>
        <v>Service</v>
      </c>
      <c r="H1177" s="10">
        <v>181</v>
      </c>
      <c r="I1177" s="7"/>
    </row>
    <row r="1178" spans="1:9" hidden="1" x14ac:dyDescent="0.3">
      <c r="A1178" s="7" t="s">
        <v>1518</v>
      </c>
      <c r="B1178" s="7" t="s">
        <v>1521</v>
      </c>
      <c r="C1178" s="8">
        <v>43270</v>
      </c>
      <c r="D1178" s="9">
        <v>38350</v>
      </c>
      <c r="E1178" s="9"/>
      <c r="F1178" s="10" t="s">
        <v>4890</v>
      </c>
      <c r="G1178" s="10" t="str">
        <f>VLOOKUP(B:B,'[1]Billwise Report (10)'!$D:$H,5,0)</f>
        <v>Service</v>
      </c>
      <c r="H1178" s="10">
        <v>140</v>
      </c>
      <c r="I1178" s="7"/>
    </row>
    <row r="1179" spans="1:9" hidden="1" x14ac:dyDescent="0.3">
      <c r="A1179" s="7" t="s">
        <v>1518</v>
      </c>
      <c r="B1179" s="7" t="s">
        <v>1522</v>
      </c>
      <c r="C1179" s="8">
        <v>43292</v>
      </c>
      <c r="D1179" s="9">
        <v>207461.7</v>
      </c>
      <c r="E1179" s="9"/>
      <c r="F1179" s="10" t="s">
        <v>4890</v>
      </c>
      <c r="G1179" s="10" t="str">
        <f>VLOOKUP(B:B,'[1]Billwise Report (10)'!$D:$H,5,0)</f>
        <v>Sales</v>
      </c>
      <c r="H1179" s="10">
        <v>118</v>
      </c>
      <c r="I1179" s="7"/>
    </row>
    <row r="1180" spans="1:9" hidden="1" x14ac:dyDescent="0.3">
      <c r="A1180" s="7" t="s">
        <v>1518</v>
      </c>
      <c r="B1180" s="7" t="s">
        <v>1523</v>
      </c>
      <c r="C1180" s="8">
        <v>43347</v>
      </c>
      <c r="D1180" s="9">
        <v>65962</v>
      </c>
      <c r="E1180" s="9"/>
      <c r="F1180" s="10" t="s">
        <v>4890</v>
      </c>
      <c r="G1180" s="10" t="str">
        <f>VLOOKUP(B:B,'[1]Billwise Report (10)'!$D:$H,5,0)</f>
        <v>Service</v>
      </c>
      <c r="H1180" s="10">
        <v>63</v>
      </c>
      <c r="I1180" s="7"/>
    </row>
    <row r="1181" spans="1:9" hidden="1" x14ac:dyDescent="0.3">
      <c r="A1181" s="7" t="s">
        <v>1518</v>
      </c>
      <c r="B1181" s="7" t="s">
        <v>1524</v>
      </c>
      <c r="C1181" s="8">
        <v>43371</v>
      </c>
      <c r="D1181" s="9">
        <v>79718.44</v>
      </c>
      <c r="E1181" s="9"/>
      <c r="F1181" s="10" t="s">
        <v>4890</v>
      </c>
      <c r="G1181" s="10" t="str">
        <f>VLOOKUP(B:B,'[1]Billwise Report (10)'!$D:$H,5,0)</f>
        <v>Sales</v>
      </c>
      <c r="H1181" s="10">
        <v>39</v>
      </c>
      <c r="I1181" s="7"/>
    </row>
    <row r="1182" spans="1:9" hidden="1" x14ac:dyDescent="0.3">
      <c r="A1182" s="7" t="s">
        <v>1518</v>
      </c>
      <c r="B1182" s="7" t="s">
        <v>1525</v>
      </c>
      <c r="C1182" s="8">
        <v>43389</v>
      </c>
      <c r="D1182" s="9">
        <v>22962.799999999999</v>
      </c>
      <c r="E1182" s="9"/>
      <c r="F1182" s="10" t="s">
        <v>4890</v>
      </c>
      <c r="G1182" s="10" t="s">
        <v>135</v>
      </c>
      <c r="H1182" s="10">
        <v>21</v>
      </c>
      <c r="I1182" s="7"/>
    </row>
    <row r="1183" spans="1:9" hidden="1" x14ac:dyDescent="0.3">
      <c r="A1183" s="7" t="s">
        <v>1518</v>
      </c>
      <c r="B1183" s="7" t="s">
        <v>1526</v>
      </c>
      <c r="C1183" s="8">
        <v>43391</v>
      </c>
      <c r="D1183" s="9"/>
      <c r="E1183" s="9">
        <v>255969.36</v>
      </c>
      <c r="F1183" s="10" t="s">
        <v>4890</v>
      </c>
      <c r="G1183" s="10"/>
      <c r="H1183" s="10">
        <v>19</v>
      </c>
      <c r="I1183" s="7"/>
    </row>
    <row r="1184" spans="1:9" hidden="1" x14ac:dyDescent="0.3">
      <c r="A1184" s="7" t="s">
        <v>1527</v>
      </c>
      <c r="B1184" s="7" t="s">
        <v>1528</v>
      </c>
      <c r="C1184" s="8">
        <v>42768</v>
      </c>
      <c r="D1184" s="9"/>
      <c r="E1184" s="10">
        <v>24501</v>
      </c>
      <c r="F1184" s="10" t="s">
        <v>4888</v>
      </c>
      <c r="G1184" s="10"/>
      <c r="H1184" s="10">
        <v>642</v>
      </c>
      <c r="I1184" s="7"/>
    </row>
    <row r="1185" spans="1:9" hidden="1" x14ac:dyDescent="0.3">
      <c r="A1185" s="7" t="s">
        <v>1527</v>
      </c>
      <c r="B1185" s="7" t="s">
        <v>1529</v>
      </c>
      <c r="C1185" s="8">
        <v>42836</v>
      </c>
      <c r="D1185" s="9"/>
      <c r="E1185" s="10">
        <v>2975</v>
      </c>
      <c r="F1185" s="10" t="s">
        <v>4888</v>
      </c>
      <c r="G1185" s="10"/>
      <c r="H1185" s="10">
        <v>574</v>
      </c>
      <c r="I1185" s="7"/>
    </row>
    <row r="1186" spans="1:9" x14ac:dyDescent="0.3">
      <c r="A1186" s="7" t="s">
        <v>1530</v>
      </c>
      <c r="B1186" s="7" t="s">
        <v>1531</v>
      </c>
      <c r="C1186" s="8">
        <v>42719</v>
      </c>
      <c r="D1186" s="9"/>
      <c r="E1186" s="10">
        <v>3277</v>
      </c>
      <c r="F1186" s="10" t="s">
        <v>4887</v>
      </c>
      <c r="G1186" s="10"/>
      <c r="H1186" s="10">
        <v>691</v>
      </c>
      <c r="I1186" s="7"/>
    </row>
    <row r="1187" spans="1:9" x14ac:dyDescent="0.3">
      <c r="A1187" s="7" t="s">
        <v>1530</v>
      </c>
      <c r="B1187" s="7" t="s">
        <v>1532</v>
      </c>
      <c r="C1187" s="8">
        <v>43020</v>
      </c>
      <c r="D1187" s="9"/>
      <c r="E1187" s="10">
        <v>12252.04</v>
      </c>
      <c r="F1187" s="10" t="s">
        <v>4887</v>
      </c>
      <c r="G1187" s="10"/>
      <c r="H1187" s="10">
        <v>390</v>
      </c>
      <c r="I1187" s="7"/>
    </row>
    <row r="1188" spans="1:9" x14ac:dyDescent="0.3">
      <c r="A1188" s="7" t="s">
        <v>1530</v>
      </c>
      <c r="B1188" s="7" t="s">
        <v>1533</v>
      </c>
      <c r="C1188" s="8">
        <v>43236</v>
      </c>
      <c r="D1188" s="9"/>
      <c r="E1188" s="10">
        <v>55000</v>
      </c>
      <c r="F1188" s="10" t="s">
        <v>4887</v>
      </c>
      <c r="G1188" s="10"/>
      <c r="H1188" s="10">
        <v>174</v>
      </c>
      <c r="I1188" s="7" t="s">
        <v>1534</v>
      </c>
    </row>
    <row r="1189" spans="1:9" x14ac:dyDescent="0.3">
      <c r="A1189" s="7" t="s">
        <v>1530</v>
      </c>
      <c r="B1189" s="7" t="s">
        <v>1535</v>
      </c>
      <c r="C1189" s="8">
        <v>43361</v>
      </c>
      <c r="D1189" s="9"/>
      <c r="E1189" s="9">
        <v>146089</v>
      </c>
      <c r="F1189" s="10" t="s">
        <v>4887</v>
      </c>
      <c r="G1189" s="10"/>
      <c r="H1189" s="10">
        <v>49</v>
      </c>
      <c r="I1189" s="7"/>
    </row>
    <row r="1190" spans="1:9" hidden="1" x14ac:dyDescent="0.3">
      <c r="A1190" s="7" t="s">
        <v>1536</v>
      </c>
      <c r="B1190" s="7" t="s">
        <v>1537</v>
      </c>
      <c r="C1190" s="8">
        <v>42825</v>
      </c>
      <c r="D1190" s="9">
        <v>6195</v>
      </c>
      <c r="E1190" s="9"/>
      <c r="F1190" s="10" t="s">
        <v>4884</v>
      </c>
      <c r="G1190" s="10" t="str">
        <f>VLOOKUP(B:B,'[1]Billwise Report (10)'!$D:$H,5,0)</f>
        <v>Debit Note</v>
      </c>
      <c r="H1190" s="10">
        <v>585</v>
      </c>
      <c r="I1190" s="7"/>
    </row>
    <row r="1191" spans="1:9" hidden="1" x14ac:dyDescent="0.3">
      <c r="A1191" s="7" t="s">
        <v>1536</v>
      </c>
      <c r="B1191" s="7" t="s">
        <v>1538</v>
      </c>
      <c r="C1191" s="8">
        <v>42853</v>
      </c>
      <c r="D1191" s="9">
        <v>67610</v>
      </c>
      <c r="E1191" s="9"/>
      <c r="F1191" s="10" t="s">
        <v>4884</v>
      </c>
      <c r="G1191" s="10" t="str">
        <f>VLOOKUP(B:B,'[1]Billwise Report (10)'!$D:$H,5,0)</f>
        <v>Debit Note</v>
      </c>
      <c r="H1191" s="10">
        <v>557</v>
      </c>
      <c r="I1191" s="7"/>
    </row>
    <row r="1192" spans="1:9" hidden="1" x14ac:dyDescent="0.3">
      <c r="A1192" s="7" t="s">
        <v>1536</v>
      </c>
      <c r="B1192" s="7" t="s">
        <v>1539</v>
      </c>
      <c r="C1192" s="8">
        <v>42941</v>
      </c>
      <c r="D1192" s="9">
        <v>5600</v>
      </c>
      <c r="E1192" s="9"/>
      <c r="F1192" s="10" t="s">
        <v>4884</v>
      </c>
      <c r="G1192" s="10" t="str">
        <f>VLOOKUP(B:B,'[1]Billwise Report (10)'!$D:$H,5,0)</f>
        <v>Sales</v>
      </c>
      <c r="H1192" s="10">
        <v>469</v>
      </c>
      <c r="I1192" s="7"/>
    </row>
    <row r="1193" spans="1:9" hidden="1" x14ac:dyDescent="0.3">
      <c r="A1193" s="7" t="s">
        <v>1536</v>
      </c>
      <c r="B1193" s="7" t="s">
        <v>1540</v>
      </c>
      <c r="C1193" s="8">
        <v>43069</v>
      </c>
      <c r="D1193" s="9">
        <v>6195</v>
      </c>
      <c r="E1193" s="9"/>
      <c r="F1193" s="10" t="s">
        <v>4884</v>
      </c>
      <c r="G1193" s="10"/>
      <c r="H1193" s="10">
        <v>341</v>
      </c>
      <c r="I1193" s="7"/>
    </row>
    <row r="1194" spans="1:9" hidden="1" x14ac:dyDescent="0.3">
      <c r="A1194" s="7" t="s">
        <v>1536</v>
      </c>
      <c r="B1194" s="7" t="s">
        <v>1541</v>
      </c>
      <c r="C1194" s="8">
        <v>43119</v>
      </c>
      <c r="D1194" s="9">
        <v>10620</v>
      </c>
      <c r="E1194" s="9"/>
      <c r="F1194" s="10" t="s">
        <v>4884</v>
      </c>
      <c r="G1194" s="10" t="str">
        <f>VLOOKUP(B:B,'[1]Billwise Report (10)'!$D:$H,5,0)</f>
        <v>Service</v>
      </c>
      <c r="H1194" s="10">
        <v>291</v>
      </c>
      <c r="I1194" s="7"/>
    </row>
    <row r="1195" spans="1:9" hidden="1" x14ac:dyDescent="0.3">
      <c r="A1195" s="7" t="s">
        <v>1536</v>
      </c>
      <c r="B1195" s="7" t="s">
        <v>1542</v>
      </c>
      <c r="C1195" s="8">
        <v>43130</v>
      </c>
      <c r="D1195" s="9"/>
      <c r="E1195" s="10">
        <v>22500</v>
      </c>
      <c r="F1195" s="10" t="s">
        <v>4884</v>
      </c>
      <c r="G1195" s="10"/>
      <c r="H1195" s="10">
        <v>280</v>
      </c>
      <c r="I1195" s="7"/>
    </row>
    <row r="1196" spans="1:9" hidden="1" x14ac:dyDescent="0.3">
      <c r="A1196" s="7" t="s">
        <v>1536</v>
      </c>
      <c r="B1196" s="7" t="s">
        <v>1543</v>
      </c>
      <c r="C1196" s="8">
        <v>43150</v>
      </c>
      <c r="D1196" s="9"/>
      <c r="E1196" s="10">
        <v>2543</v>
      </c>
      <c r="F1196" s="10" t="s">
        <v>4884</v>
      </c>
      <c r="G1196" s="10"/>
      <c r="H1196" s="10">
        <v>260</v>
      </c>
      <c r="I1196" s="7"/>
    </row>
    <row r="1197" spans="1:9" hidden="1" x14ac:dyDescent="0.3">
      <c r="A1197" s="7" t="s">
        <v>1536</v>
      </c>
      <c r="B1197" s="7" t="s">
        <v>1544</v>
      </c>
      <c r="C1197" s="8">
        <v>43152</v>
      </c>
      <c r="D1197" s="9">
        <v>8188056.4800000004</v>
      </c>
      <c r="E1197" s="9"/>
      <c r="F1197" s="10" t="s">
        <v>4884</v>
      </c>
      <c r="G1197" s="10" t="str">
        <f>VLOOKUP(B:B,'[1]Billwise Report (10)'!$D:$H,5,0)</f>
        <v>Machine</v>
      </c>
      <c r="H1197" s="10">
        <v>258</v>
      </c>
      <c r="I1197" s="7"/>
    </row>
    <row r="1198" spans="1:9" hidden="1" x14ac:dyDescent="0.3">
      <c r="A1198" s="7" t="s">
        <v>1536</v>
      </c>
      <c r="B1198" s="7" t="s">
        <v>1545</v>
      </c>
      <c r="C1198" s="8">
        <v>43161</v>
      </c>
      <c r="D1198" s="9">
        <v>7080</v>
      </c>
      <c r="E1198" s="9"/>
      <c r="F1198" s="10" t="s">
        <v>4884</v>
      </c>
      <c r="G1198" s="10" t="str">
        <f>VLOOKUP(B:B,'[1]Billwise Report (10)'!$D:$H,5,0)</f>
        <v>Service</v>
      </c>
      <c r="H1198" s="10">
        <v>249</v>
      </c>
      <c r="I1198" s="7"/>
    </row>
    <row r="1199" spans="1:9" hidden="1" x14ac:dyDescent="0.3">
      <c r="A1199" s="7" t="s">
        <v>1536</v>
      </c>
      <c r="B1199" s="7" t="s">
        <v>1546</v>
      </c>
      <c r="C1199" s="8">
        <v>43182</v>
      </c>
      <c r="D1199" s="9">
        <v>159612.13</v>
      </c>
      <c r="E1199" s="9"/>
      <c r="F1199" s="10" t="s">
        <v>4884</v>
      </c>
      <c r="G1199" s="10" t="str">
        <f>VLOOKUP(B:B,'[1]Billwise Report (10)'!$D:$H,5,0)</f>
        <v>Machine</v>
      </c>
      <c r="H1199" s="10">
        <v>228</v>
      </c>
      <c r="I1199" s="7"/>
    </row>
    <row r="1200" spans="1:9" hidden="1" x14ac:dyDescent="0.3">
      <c r="A1200" s="7" t="s">
        <v>1536</v>
      </c>
      <c r="B1200" s="7" t="s">
        <v>1547</v>
      </c>
      <c r="C1200" s="8">
        <v>43277</v>
      </c>
      <c r="D1200" s="9">
        <v>3540</v>
      </c>
      <c r="E1200" s="9"/>
      <c r="F1200" s="10" t="s">
        <v>4884</v>
      </c>
      <c r="G1200" s="10" t="str">
        <f>VLOOKUP(B:B,'[1]Billwise Report (10)'!$D:$H,5,0)</f>
        <v>Service</v>
      </c>
      <c r="H1200" s="10">
        <v>133</v>
      </c>
      <c r="I1200" s="7"/>
    </row>
    <row r="1201" spans="1:9" hidden="1" x14ac:dyDescent="0.3">
      <c r="A1201" s="7" t="s">
        <v>1536</v>
      </c>
      <c r="B1201" s="7" t="s">
        <v>1548</v>
      </c>
      <c r="C1201" s="8">
        <v>43277</v>
      </c>
      <c r="D1201" s="9">
        <v>3540</v>
      </c>
      <c r="E1201" s="9"/>
      <c r="F1201" s="10" t="s">
        <v>4884</v>
      </c>
      <c r="G1201" s="10" t="str">
        <f>VLOOKUP(B:B,'[1]Billwise Report (10)'!$D:$H,5,0)</f>
        <v>Service</v>
      </c>
      <c r="H1201" s="10">
        <v>133</v>
      </c>
      <c r="I1201" s="7"/>
    </row>
    <row r="1202" spans="1:9" hidden="1" x14ac:dyDescent="0.3">
      <c r="A1202" s="7" t="s">
        <v>1536</v>
      </c>
      <c r="B1202" s="7" t="s">
        <v>1549</v>
      </c>
      <c r="C1202" s="8">
        <v>43313</v>
      </c>
      <c r="D1202" s="9"/>
      <c r="E1202" s="10">
        <v>17346</v>
      </c>
      <c r="F1202" s="10" t="s">
        <v>4884</v>
      </c>
      <c r="G1202" s="10"/>
      <c r="H1202" s="10">
        <v>97</v>
      </c>
      <c r="I1202" s="7"/>
    </row>
    <row r="1203" spans="1:9" hidden="1" x14ac:dyDescent="0.3">
      <c r="A1203" s="7" t="s">
        <v>1536</v>
      </c>
      <c r="B1203" s="7" t="s">
        <v>1550</v>
      </c>
      <c r="C1203" s="8">
        <v>43363</v>
      </c>
      <c r="D1203" s="9">
        <v>5310</v>
      </c>
      <c r="E1203" s="9"/>
      <c r="F1203" s="10" t="s">
        <v>4884</v>
      </c>
      <c r="G1203" s="10" t="str">
        <f>VLOOKUP(B:B,'[1]Billwise Report (10)'!$D:$H,5,0)</f>
        <v>Service</v>
      </c>
      <c r="H1203" s="10">
        <v>47</v>
      </c>
      <c r="I1203" s="7"/>
    </row>
    <row r="1204" spans="1:9" hidden="1" x14ac:dyDescent="0.3">
      <c r="A1204" s="7" t="s">
        <v>1536</v>
      </c>
      <c r="B1204" s="7" t="s">
        <v>1551</v>
      </c>
      <c r="C1204" s="8">
        <v>43368</v>
      </c>
      <c r="D1204" s="9">
        <v>7965</v>
      </c>
      <c r="E1204" s="9"/>
      <c r="F1204" s="10" t="s">
        <v>4884</v>
      </c>
      <c r="G1204" s="10" t="str">
        <f>VLOOKUP(B:B,'[1]Billwise Report (10)'!$D:$H,5,0)</f>
        <v>Service</v>
      </c>
      <c r="H1204" s="10">
        <v>42</v>
      </c>
      <c r="I1204" s="7"/>
    </row>
    <row r="1205" spans="1:9" hidden="1" x14ac:dyDescent="0.3">
      <c r="A1205" s="7" t="s">
        <v>1552</v>
      </c>
      <c r="B1205" s="7" t="s">
        <v>1553</v>
      </c>
      <c r="C1205" s="8">
        <v>42768</v>
      </c>
      <c r="D1205" s="9"/>
      <c r="E1205" s="10">
        <v>2356</v>
      </c>
      <c r="F1205" s="10" t="s">
        <v>4884</v>
      </c>
      <c r="G1205" s="10"/>
      <c r="H1205" s="10">
        <v>642</v>
      </c>
      <c r="I1205" s="7"/>
    </row>
    <row r="1206" spans="1:9" hidden="1" x14ac:dyDescent="0.3">
      <c r="A1206" s="7" t="s">
        <v>1552</v>
      </c>
      <c r="B1206" s="7" t="s">
        <v>1554</v>
      </c>
      <c r="C1206" s="8">
        <v>42786</v>
      </c>
      <c r="D1206" s="9">
        <v>2356</v>
      </c>
      <c r="E1206" s="9"/>
      <c r="F1206" s="10" t="s">
        <v>4884</v>
      </c>
      <c r="G1206" s="10" t="str">
        <f>VLOOKUP(B:B,'[1]Billwise Report (10)'!$D:$H,5,0)</f>
        <v>Service</v>
      </c>
      <c r="H1206" s="10">
        <v>624</v>
      </c>
      <c r="I1206" s="7"/>
    </row>
    <row r="1207" spans="1:9" hidden="1" x14ac:dyDescent="0.3">
      <c r="A1207" s="7" t="s">
        <v>1552</v>
      </c>
      <c r="B1207" s="7" t="s">
        <v>1555</v>
      </c>
      <c r="C1207" s="8">
        <v>42973</v>
      </c>
      <c r="D1207" s="9">
        <v>3540</v>
      </c>
      <c r="E1207" s="9"/>
      <c r="F1207" s="10" t="s">
        <v>4884</v>
      </c>
      <c r="G1207" s="10" t="str">
        <f>VLOOKUP(B:B,'[1]Billwise Report (10)'!$D:$H,5,0)</f>
        <v>Service</v>
      </c>
      <c r="H1207" s="10">
        <v>437</v>
      </c>
      <c r="I1207" s="7"/>
    </row>
    <row r="1208" spans="1:9" hidden="1" x14ac:dyDescent="0.3">
      <c r="A1208" s="7" t="s">
        <v>1552</v>
      </c>
      <c r="B1208" s="7" t="s">
        <v>1556</v>
      </c>
      <c r="C1208" s="8">
        <v>42978</v>
      </c>
      <c r="D1208" s="9">
        <v>7080</v>
      </c>
      <c r="E1208" s="9"/>
      <c r="F1208" s="10" t="s">
        <v>4884</v>
      </c>
      <c r="G1208" s="10" t="str">
        <f>VLOOKUP(B:B,'[1]Billwise Report (10)'!$D:$H,5,0)</f>
        <v>Service</v>
      </c>
      <c r="H1208" s="10">
        <v>432</v>
      </c>
      <c r="I1208" s="7"/>
    </row>
    <row r="1209" spans="1:9" hidden="1" x14ac:dyDescent="0.3">
      <c r="A1209" s="7" t="s">
        <v>1552</v>
      </c>
      <c r="B1209" s="7" t="s">
        <v>1557</v>
      </c>
      <c r="C1209" s="8">
        <v>42978</v>
      </c>
      <c r="D1209" s="9">
        <v>15930</v>
      </c>
      <c r="E1209" s="9"/>
      <c r="F1209" s="10" t="s">
        <v>4884</v>
      </c>
      <c r="G1209" s="10" t="str">
        <f>VLOOKUP(B:B,'[1]Billwise Report (10)'!$D:$H,5,0)</f>
        <v>Service</v>
      </c>
      <c r="H1209" s="10">
        <v>432</v>
      </c>
      <c r="I1209" s="7"/>
    </row>
    <row r="1210" spans="1:9" hidden="1" x14ac:dyDescent="0.3">
      <c r="A1210" s="7" t="s">
        <v>1552</v>
      </c>
      <c r="B1210" s="7" t="s">
        <v>1558</v>
      </c>
      <c r="C1210" s="8">
        <v>43105</v>
      </c>
      <c r="D1210" s="9"/>
      <c r="E1210" s="10">
        <v>23895</v>
      </c>
      <c r="F1210" s="10" t="s">
        <v>4884</v>
      </c>
      <c r="G1210" s="10"/>
      <c r="H1210" s="10">
        <v>305</v>
      </c>
      <c r="I1210" s="7"/>
    </row>
    <row r="1211" spans="1:9" hidden="1" x14ac:dyDescent="0.3">
      <c r="A1211" s="7" t="s">
        <v>1552</v>
      </c>
      <c r="B1211" s="7" t="s">
        <v>1559</v>
      </c>
      <c r="C1211" s="8">
        <v>43309</v>
      </c>
      <c r="D1211" s="9">
        <v>7080</v>
      </c>
      <c r="E1211" s="9"/>
      <c r="F1211" s="10" t="s">
        <v>4884</v>
      </c>
      <c r="G1211" s="10" t="str">
        <f>VLOOKUP(B:B,'[1]Billwise Report (10)'!$D:$H,5,0)</f>
        <v>Service</v>
      </c>
      <c r="H1211" s="10">
        <v>101</v>
      </c>
      <c r="I1211" s="7"/>
    </row>
    <row r="1212" spans="1:9" hidden="1" x14ac:dyDescent="0.3">
      <c r="A1212" s="7" t="s">
        <v>1560</v>
      </c>
      <c r="B1212" s="7" t="s">
        <v>1561</v>
      </c>
      <c r="C1212" s="8">
        <v>43209</v>
      </c>
      <c r="D1212" s="9">
        <v>59738.68</v>
      </c>
      <c r="E1212" s="9"/>
      <c r="F1212" s="10" t="s">
        <v>4891</v>
      </c>
      <c r="G1212" s="10" t="s">
        <v>4898</v>
      </c>
      <c r="H1212" s="10">
        <v>201</v>
      </c>
      <c r="I1212" s="7"/>
    </row>
    <row r="1213" spans="1:9" hidden="1" x14ac:dyDescent="0.3">
      <c r="A1213" s="7" t="s">
        <v>1560</v>
      </c>
      <c r="B1213" s="7" t="s">
        <v>1562</v>
      </c>
      <c r="C1213" s="8">
        <v>43246</v>
      </c>
      <c r="D1213" s="9">
        <v>3540</v>
      </c>
      <c r="E1213" s="9"/>
      <c r="F1213" s="10" t="s">
        <v>4891</v>
      </c>
      <c r="G1213" s="10" t="str">
        <f>VLOOKUP(B:B,'[1]Billwise Report (10)'!$D:$H,5,0)</f>
        <v>Service</v>
      </c>
      <c r="H1213" s="10">
        <v>164</v>
      </c>
      <c r="I1213" s="7"/>
    </row>
    <row r="1214" spans="1:9" hidden="1" x14ac:dyDescent="0.3">
      <c r="A1214" s="7" t="s">
        <v>1560</v>
      </c>
      <c r="B1214" s="7" t="s">
        <v>1563</v>
      </c>
      <c r="C1214" s="8">
        <v>43311</v>
      </c>
      <c r="D1214" s="9"/>
      <c r="E1214" s="10">
        <v>2573</v>
      </c>
      <c r="F1214" s="10" t="s">
        <v>4891</v>
      </c>
      <c r="G1214" s="10"/>
      <c r="H1214" s="10">
        <v>99</v>
      </c>
      <c r="I1214" s="7" t="s">
        <v>1564</v>
      </c>
    </row>
    <row r="1215" spans="1:9" hidden="1" x14ac:dyDescent="0.3">
      <c r="A1215" s="7" t="s">
        <v>1560</v>
      </c>
      <c r="B1215" s="7" t="s">
        <v>1565</v>
      </c>
      <c r="C1215" s="8">
        <v>43343</v>
      </c>
      <c r="D1215" s="9"/>
      <c r="E1215" s="10">
        <v>47427</v>
      </c>
      <c r="F1215" s="10" t="s">
        <v>4891</v>
      </c>
      <c r="G1215" s="10"/>
      <c r="H1215" s="10">
        <v>67</v>
      </c>
      <c r="I1215" s="7" t="s">
        <v>1564</v>
      </c>
    </row>
    <row r="1216" spans="1:9" hidden="1" x14ac:dyDescent="0.3">
      <c r="A1216" s="7" t="s">
        <v>1560</v>
      </c>
      <c r="B1216" s="7" t="s">
        <v>1566</v>
      </c>
      <c r="C1216" s="8">
        <v>43384</v>
      </c>
      <c r="D1216" s="9">
        <v>14160</v>
      </c>
      <c r="E1216" s="9"/>
      <c r="F1216" s="10" t="s">
        <v>4891</v>
      </c>
      <c r="G1216" s="10" t="s">
        <v>135</v>
      </c>
      <c r="H1216" s="10">
        <v>26</v>
      </c>
      <c r="I1216" s="7"/>
    </row>
    <row r="1217" spans="1:9" hidden="1" x14ac:dyDescent="0.3">
      <c r="A1217" s="7" t="s">
        <v>1560</v>
      </c>
      <c r="B1217" s="7" t="s">
        <v>1567</v>
      </c>
      <c r="C1217" s="8">
        <v>43384</v>
      </c>
      <c r="D1217" s="9">
        <v>12390</v>
      </c>
      <c r="E1217" s="9"/>
      <c r="F1217" s="10" t="s">
        <v>4891</v>
      </c>
      <c r="G1217" s="10" t="s">
        <v>135</v>
      </c>
      <c r="H1217" s="10">
        <v>26</v>
      </c>
      <c r="I1217" s="7"/>
    </row>
    <row r="1218" spans="1:9" hidden="1" x14ac:dyDescent="0.3">
      <c r="A1218" s="7" t="s">
        <v>1568</v>
      </c>
      <c r="B1218" s="7" t="s">
        <v>1569</v>
      </c>
      <c r="C1218" s="8">
        <v>43062</v>
      </c>
      <c r="D1218" s="9">
        <v>17700</v>
      </c>
      <c r="E1218" s="9"/>
      <c r="F1218" s="10" t="s">
        <v>4891</v>
      </c>
      <c r="G1218" s="10" t="str">
        <f>VLOOKUP(B:B,'[1]Billwise Report (10)'!$D:$H,5,0)</f>
        <v>Service</v>
      </c>
      <c r="H1218" s="10">
        <v>348</v>
      </c>
      <c r="I1218" s="7"/>
    </row>
    <row r="1219" spans="1:9" hidden="1" x14ac:dyDescent="0.3">
      <c r="A1219" s="7" t="s">
        <v>1568</v>
      </c>
      <c r="B1219" s="7" t="s">
        <v>1570</v>
      </c>
      <c r="C1219" s="8">
        <v>43062</v>
      </c>
      <c r="D1219" s="9">
        <v>7080</v>
      </c>
      <c r="E1219" s="9"/>
      <c r="F1219" s="10" t="s">
        <v>4891</v>
      </c>
      <c r="G1219" s="10" t="str">
        <f>VLOOKUP(B:B,'[1]Billwise Report (10)'!$D:$H,5,0)</f>
        <v>Service</v>
      </c>
      <c r="H1219" s="10">
        <v>348</v>
      </c>
      <c r="I1219" s="7"/>
    </row>
    <row r="1220" spans="1:9" hidden="1" x14ac:dyDescent="0.3">
      <c r="A1220" s="7" t="s">
        <v>1568</v>
      </c>
      <c r="B1220" s="7" t="s">
        <v>1571</v>
      </c>
      <c r="C1220" s="8">
        <v>43066</v>
      </c>
      <c r="D1220" s="9"/>
      <c r="E1220" s="10">
        <v>2673</v>
      </c>
      <c r="F1220" s="10" t="s">
        <v>4891</v>
      </c>
      <c r="G1220" s="10"/>
      <c r="H1220" s="10">
        <v>344</v>
      </c>
      <c r="I1220" s="7"/>
    </row>
    <row r="1221" spans="1:9" hidden="1" x14ac:dyDescent="0.3">
      <c r="A1221" s="7" t="s">
        <v>1568</v>
      </c>
      <c r="B1221" s="7" t="s">
        <v>1572</v>
      </c>
      <c r="C1221" s="8">
        <v>43068</v>
      </c>
      <c r="D1221" s="9"/>
      <c r="E1221" s="10">
        <v>13989</v>
      </c>
      <c r="F1221" s="10" t="s">
        <v>4891</v>
      </c>
      <c r="G1221" s="10"/>
      <c r="H1221" s="10">
        <v>342</v>
      </c>
      <c r="I1221" s="7"/>
    </row>
    <row r="1222" spans="1:9" hidden="1" x14ac:dyDescent="0.3">
      <c r="A1222" s="7" t="s">
        <v>1568</v>
      </c>
      <c r="B1222" s="7" t="s">
        <v>1573</v>
      </c>
      <c r="C1222" s="8">
        <v>43368</v>
      </c>
      <c r="D1222" s="9"/>
      <c r="E1222" s="10">
        <v>14407</v>
      </c>
      <c r="F1222" s="10" t="s">
        <v>4891</v>
      </c>
      <c r="G1222" s="10"/>
      <c r="H1222" s="10">
        <v>42</v>
      </c>
      <c r="I1222" s="7" t="s">
        <v>1574</v>
      </c>
    </row>
    <row r="1223" spans="1:9" hidden="1" x14ac:dyDescent="0.3">
      <c r="A1223" s="7" t="s">
        <v>1575</v>
      </c>
      <c r="B1223" s="7" t="s">
        <v>1576</v>
      </c>
      <c r="C1223" s="8">
        <v>43109</v>
      </c>
      <c r="D1223" s="9">
        <v>4820.58</v>
      </c>
      <c r="E1223" s="9"/>
      <c r="F1223" s="10" t="s">
        <v>4888</v>
      </c>
      <c r="G1223" s="10" t="str">
        <f>VLOOKUP(B:B,'[1]Billwise Report (10)'!$D:$H,5,0)</f>
        <v>Sales</v>
      </c>
      <c r="H1223" s="10">
        <v>301</v>
      </c>
      <c r="I1223" s="7"/>
    </row>
    <row r="1224" spans="1:9" hidden="1" x14ac:dyDescent="0.3">
      <c r="A1224" s="7" t="s">
        <v>1575</v>
      </c>
      <c r="B1224" s="7" t="s">
        <v>1577</v>
      </c>
      <c r="C1224" s="8">
        <v>43318</v>
      </c>
      <c r="D1224" s="9"/>
      <c r="E1224" s="9">
        <v>181365.28</v>
      </c>
      <c r="F1224" s="10" t="s">
        <v>4888</v>
      </c>
      <c r="G1224" s="10"/>
      <c r="H1224" s="10">
        <v>92</v>
      </c>
      <c r="I1224" s="7" t="s">
        <v>1578</v>
      </c>
    </row>
    <row r="1225" spans="1:9" hidden="1" x14ac:dyDescent="0.3">
      <c r="A1225" s="7" t="s">
        <v>1575</v>
      </c>
      <c r="B1225" s="7" t="s">
        <v>1579</v>
      </c>
      <c r="C1225" s="8">
        <v>43398</v>
      </c>
      <c r="D1225" s="9"/>
      <c r="E1225" s="9">
        <v>165967</v>
      </c>
      <c r="F1225" s="10" t="s">
        <v>4888</v>
      </c>
      <c r="G1225" s="10"/>
      <c r="H1225" s="10">
        <v>12</v>
      </c>
      <c r="I1225" s="7" t="s">
        <v>1580</v>
      </c>
    </row>
    <row r="1226" spans="1:9" x14ac:dyDescent="0.3">
      <c r="A1226" s="7" t="s">
        <v>1581</v>
      </c>
      <c r="B1226" s="7" t="s">
        <v>1582</v>
      </c>
      <c r="C1226" s="8">
        <v>41759</v>
      </c>
      <c r="D1226" s="9"/>
      <c r="E1226" s="9">
        <v>213</v>
      </c>
      <c r="F1226" s="10" t="s">
        <v>4886</v>
      </c>
      <c r="G1226" s="10"/>
      <c r="H1226" s="10">
        <v>1651</v>
      </c>
      <c r="I1226" s="7"/>
    </row>
    <row r="1227" spans="1:9" x14ac:dyDescent="0.3">
      <c r="A1227" s="7" t="s">
        <v>1581</v>
      </c>
      <c r="B1227" s="7" t="s">
        <v>1583</v>
      </c>
      <c r="C1227" s="8">
        <v>41877</v>
      </c>
      <c r="D1227" s="9"/>
      <c r="E1227" s="9">
        <v>800</v>
      </c>
      <c r="F1227" s="10" t="s">
        <v>4886</v>
      </c>
      <c r="G1227" s="10"/>
      <c r="H1227" s="10">
        <v>1533</v>
      </c>
      <c r="I1227" s="7"/>
    </row>
    <row r="1228" spans="1:9" x14ac:dyDescent="0.3">
      <c r="A1228" s="7" t="s">
        <v>1581</v>
      </c>
      <c r="B1228" s="7" t="s">
        <v>1584</v>
      </c>
      <c r="C1228" s="8">
        <v>42360</v>
      </c>
      <c r="D1228" s="9">
        <v>2040</v>
      </c>
      <c r="E1228" s="9"/>
      <c r="F1228" s="10" t="s">
        <v>4886</v>
      </c>
      <c r="G1228" s="10" t="str">
        <f>VLOOKUP(B:B,'[1]Billwise Report (10)'!$D:$H,5,0)</f>
        <v>Sales</v>
      </c>
      <c r="H1228" s="10">
        <v>1050</v>
      </c>
      <c r="I1228" s="7"/>
    </row>
    <row r="1229" spans="1:9" x14ac:dyDescent="0.3">
      <c r="A1229" s="7" t="s">
        <v>1581</v>
      </c>
      <c r="B1229" s="7" t="s">
        <v>1585</v>
      </c>
      <c r="C1229" s="8">
        <v>42397</v>
      </c>
      <c r="D1229" s="9">
        <v>29283</v>
      </c>
      <c r="E1229" s="9"/>
      <c r="F1229" s="10" t="s">
        <v>4886</v>
      </c>
      <c r="G1229" s="10"/>
      <c r="H1229" s="10">
        <v>1013</v>
      </c>
      <c r="I1229" s="7"/>
    </row>
    <row r="1230" spans="1:9" x14ac:dyDescent="0.3">
      <c r="A1230" s="7" t="s">
        <v>1319</v>
      </c>
      <c r="B1230" s="7" t="s">
        <v>1321</v>
      </c>
      <c r="C1230" s="8">
        <v>43118</v>
      </c>
      <c r="D1230" s="9">
        <v>3283</v>
      </c>
      <c r="E1230" s="9"/>
      <c r="F1230" s="10" t="s">
        <v>4886</v>
      </c>
      <c r="G1230" s="10" t="str">
        <f>VLOOKUP(B:B,'[1]Billwise Report (10)'!$D:$H,5,0)</f>
        <v>Service</v>
      </c>
      <c r="H1230" s="10">
        <v>292</v>
      </c>
      <c r="I1230" s="7"/>
    </row>
    <row r="1231" spans="1:9" x14ac:dyDescent="0.3">
      <c r="A1231" s="7" t="s">
        <v>1581</v>
      </c>
      <c r="B1231" s="7" t="s">
        <v>1587</v>
      </c>
      <c r="C1231" s="8">
        <v>42444</v>
      </c>
      <c r="D1231" s="9"/>
      <c r="E1231" s="9">
        <v>234216</v>
      </c>
      <c r="F1231" s="10" t="s">
        <v>4886</v>
      </c>
      <c r="G1231" s="10"/>
      <c r="H1231" s="10">
        <v>966</v>
      </c>
      <c r="I1231" s="7"/>
    </row>
    <row r="1232" spans="1:9" x14ac:dyDescent="0.3">
      <c r="A1232" s="7" t="s">
        <v>1581</v>
      </c>
      <c r="B1232" s="7" t="s">
        <v>1588</v>
      </c>
      <c r="C1232" s="8">
        <v>42961</v>
      </c>
      <c r="D1232" s="9">
        <v>66570.880000000005</v>
      </c>
      <c r="E1232" s="9"/>
      <c r="F1232" s="10" t="s">
        <v>4886</v>
      </c>
      <c r="G1232" s="10" t="str">
        <f>VLOOKUP(B:B,'[1]Billwise Report (10)'!$D:$H,5,0)</f>
        <v>Sales</v>
      </c>
      <c r="H1232" s="10">
        <v>449</v>
      </c>
      <c r="I1232" s="7"/>
    </row>
    <row r="1233" spans="1:9" x14ac:dyDescent="0.3">
      <c r="A1233" s="7" t="s">
        <v>1581</v>
      </c>
      <c r="B1233" s="7" t="s">
        <v>1589</v>
      </c>
      <c r="C1233" s="8">
        <v>43025</v>
      </c>
      <c r="D1233" s="9"/>
      <c r="E1233" s="10">
        <v>61685</v>
      </c>
      <c r="F1233" s="10" t="s">
        <v>4886</v>
      </c>
      <c r="G1233" s="10"/>
      <c r="H1233" s="10">
        <v>385</v>
      </c>
      <c r="I1233" s="7"/>
    </row>
    <row r="1234" spans="1:9" x14ac:dyDescent="0.3">
      <c r="A1234" s="7" t="s">
        <v>1581</v>
      </c>
      <c r="B1234" s="7" t="s">
        <v>1590</v>
      </c>
      <c r="C1234" s="8">
        <v>43211</v>
      </c>
      <c r="D1234" s="9"/>
      <c r="E1234" s="10">
        <v>25920</v>
      </c>
      <c r="F1234" s="10" t="s">
        <v>4886</v>
      </c>
      <c r="G1234" s="10"/>
      <c r="H1234" s="10">
        <v>199</v>
      </c>
      <c r="I1234" s="7"/>
    </row>
    <row r="1235" spans="1:9" x14ac:dyDescent="0.3">
      <c r="A1235" s="7" t="s">
        <v>1581</v>
      </c>
      <c r="B1235" s="7" t="s">
        <v>1591</v>
      </c>
      <c r="C1235" s="8">
        <v>43378</v>
      </c>
      <c r="D1235" s="9"/>
      <c r="E1235" s="10">
        <v>13446</v>
      </c>
      <c r="F1235" s="10" t="s">
        <v>4886</v>
      </c>
      <c r="G1235" s="10"/>
      <c r="H1235" s="10">
        <v>32</v>
      </c>
      <c r="I1235" s="7"/>
    </row>
    <row r="1236" spans="1:9" hidden="1" x14ac:dyDescent="0.3">
      <c r="A1236" s="7" t="s">
        <v>1592</v>
      </c>
      <c r="B1236" s="7" t="s">
        <v>1593</v>
      </c>
      <c r="C1236" s="8">
        <v>42703</v>
      </c>
      <c r="D1236" s="9">
        <v>3496</v>
      </c>
      <c r="E1236" s="9"/>
      <c r="F1236" s="10" t="s">
        <v>4888</v>
      </c>
      <c r="G1236" s="10" t="str">
        <f>VLOOKUP(B:B,'[1]Billwise Report (10)'!$D:$H,5,0)</f>
        <v>Sales</v>
      </c>
      <c r="H1236" s="10">
        <v>707</v>
      </c>
      <c r="I1236" s="7"/>
    </row>
    <row r="1237" spans="1:9" hidden="1" x14ac:dyDescent="0.3">
      <c r="A1237" s="7" t="s">
        <v>1592</v>
      </c>
      <c r="B1237" s="7" t="s">
        <v>1594</v>
      </c>
      <c r="C1237" s="8">
        <v>42961</v>
      </c>
      <c r="D1237" s="9">
        <v>22243</v>
      </c>
      <c r="E1237" s="9"/>
      <c r="F1237" s="10" t="s">
        <v>4888</v>
      </c>
      <c r="G1237" s="10" t="str">
        <f>VLOOKUP(B:B,'[1]Billwise Report (10)'!$D:$H,5,0)</f>
        <v>Sales</v>
      </c>
      <c r="H1237" s="10">
        <v>449</v>
      </c>
      <c r="I1237" s="7"/>
    </row>
    <row r="1238" spans="1:9" hidden="1" x14ac:dyDescent="0.3">
      <c r="A1238" s="7" t="s">
        <v>1592</v>
      </c>
      <c r="B1238" s="7" t="s">
        <v>1595</v>
      </c>
      <c r="C1238" s="8">
        <v>42963</v>
      </c>
      <c r="D1238" s="9">
        <v>17546.240000000002</v>
      </c>
      <c r="E1238" s="9"/>
      <c r="F1238" s="10" t="s">
        <v>4888</v>
      </c>
      <c r="G1238" s="10" t="str">
        <f>VLOOKUP(B:B,'[1]Billwise Report (10)'!$D:$H,5,0)</f>
        <v>Sales</v>
      </c>
      <c r="H1238" s="10">
        <v>447</v>
      </c>
      <c r="I1238" s="7"/>
    </row>
    <row r="1239" spans="1:9" hidden="1" x14ac:dyDescent="0.3">
      <c r="A1239" s="7" t="s">
        <v>1592</v>
      </c>
      <c r="B1239" s="7" t="s">
        <v>1596</v>
      </c>
      <c r="C1239" s="8">
        <v>42964</v>
      </c>
      <c r="D1239" s="9">
        <v>9212.16</v>
      </c>
      <c r="E1239" s="9"/>
      <c r="F1239" s="10" t="s">
        <v>4888</v>
      </c>
      <c r="G1239" s="10" t="str">
        <f>VLOOKUP(B:B,'[1]Billwise Report (10)'!$D:$H,5,0)</f>
        <v>Sales</v>
      </c>
      <c r="H1239" s="10">
        <v>446</v>
      </c>
      <c r="I1239" s="7"/>
    </row>
    <row r="1240" spans="1:9" hidden="1" x14ac:dyDescent="0.3">
      <c r="A1240" s="7" t="s">
        <v>1592</v>
      </c>
      <c r="B1240" s="7" t="s">
        <v>1597</v>
      </c>
      <c r="C1240" s="8">
        <v>43080</v>
      </c>
      <c r="D1240" s="9">
        <v>122831.36</v>
      </c>
      <c r="E1240" s="9"/>
      <c r="F1240" s="10" t="s">
        <v>4888</v>
      </c>
      <c r="G1240" s="10" t="str">
        <f>VLOOKUP(B:B,'[1]Billwise Report (10)'!$D:$H,5,0)</f>
        <v>Sales</v>
      </c>
      <c r="H1240" s="10">
        <v>330</v>
      </c>
      <c r="I1240" s="7"/>
    </row>
    <row r="1241" spans="1:9" hidden="1" x14ac:dyDescent="0.3">
      <c r="A1241" s="7" t="s">
        <v>1592</v>
      </c>
      <c r="B1241" s="7" t="s">
        <v>1598</v>
      </c>
      <c r="C1241" s="8">
        <v>43080</v>
      </c>
      <c r="D1241" s="9">
        <v>7684.16</v>
      </c>
      <c r="E1241" s="9"/>
      <c r="F1241" s="10" t="s">
        <v>4888</v>
      </c>
      <c r="G1241" s="10" t="str">
        <f>VLOOKUP(B:B,'[1]Billwise Report (10)'!$D:$H,5,0)</f>
        <v>Sales</v>
      </c>
      <c r="H1241" s="10">
        <v>330</v>
      </c>
      <c r="I1241" s="7"/>
    </row>
    <row r="1242" spans="1:9" x14ac:dyDescent="0.3">
      <c r="A1242" s="7" t="s">
        <v>1599</v>
      </c>
      <c r="B1242" s="7" t="s">
        <v>1600</v>
      </c>
      <c r="C1242" s="8">
        <v>42949</v>
      </c>
      <c r="D1242" s="9">
        <v>61684.5</v>
      </c>
      <c r="E1242" s="9"/>
      <c r="F1242" s="10" t="s">
        <v>4886</v>
      </c>
      <c r="G1242" s="10" t="str">
        <f>VLOOKUP(B:B,'[1]Billwise Report (10)'!$D:$H,5,0)</f>
        <v>Sales</v>
      </c>
      <c r="H1242" s="10">
        <v>461</v>
      </c>
      <c r="I1242" s="7"/>
    </row>
    <row r="1243" spans="1:9" x14ac:dyDescent="0.3">
      <c r="A1243" s="7" t="s">
        <v>1599</v>
      </c>
      <c r="B1243" s="7" t="s">
        <v>1601</v>
      </c>
      <c r="C1243" s="8">
        <v>43067</v>
      </c>
      <c r="D1243" s="9">
        <v>756712.85</v>
      </c>
      <c r="E1243" s="9"/>
      <c r="F1243" s="10" t="s">
        <v>4886</v>
      </c>
      <c r="G1243" s="10" t="str">
        <f>VLOOKUP(B:B,'[1]Billwise Report (10)'!$D:$H,5,0)</f>
        <v>Sales</v>
      </c>
      <c r="H1243" s="10">
        <v>343</v>
      </c>
      <c r="I1243" s="7"/>
    </row>
    <row r="1244" spans="1:9" x14ac:dyDescent="0.3">
      <c r="A1244" s="7" t="s">
        <v>1599</v>
      </c>
      <c r="B1244" s="7" t="s">
        <v>1602</v>
      </c>
      <c r="C1244" s="8">
        <v>43150</v>
      </c>
      <c r="D1244" s="9"/>
      <c r="E1244" s="10">
        <v>41195</v>
      </c>
      <c r="F1244" s="10" t="s">
        <v>4886</v>
      </c>
      <c r="G1244" s="10"/>
      <c r="H1244" s="10">
        <v>260</v>
      </c>
      <c r="I1244" s="7"/>
    </row>
    <row r="1245" spans="1:9" x14ac:dyDescent="0.3">
      <c r="A1245" s="7" t="s">
        <v>1319</v>
      </c>
      <c r="B1245" s="7" t="s">
        <v>1322</v>
      </c>
      <c r="C1245" s="8">
        <v>43180</v>
      </c>
      <c r="D1245" s="9">
        <v>3540</v>
      </c>
      <c r="E1245" s="9"/>
      <c r="F1245" s="10" t="s">
        <v>4886</v>
      </c>
      <c r="G1245" s="10" t="str">
        <f>VLOOKUP(B:B,'[1]Billwise Report (10)'!$D:$H,5,0)</f>
        <v>Service</v>
      </c>
      <c r="H1245" s="10">
        <v>230</v>
      </c>
      <c r="I1245" s="7"/>
    </row>
    <row r="1246" spans="1:9" x14ac:dyDescent="0.3">
      <c r="A1246" s="7" t="s">
        <v>1599</v>
      </c>
      <c r="B1246" s="7" t="s">
        <v>1604</v>
      </c>
      <c r="C1246" s="8">
        <v>43217</v>
      </c>
      <c r="D1246" s="9">
        <v>1437.24</v>
      </c>
      <c r="E1246" s="9"/>
      <c r="F1246" s="10" t="s">
        <v>4886</v>
      </c>
      <c r="G1246" s="10" t="str">
        <f>VLOOKUP(B:B,'[1]Billwise Report (10)'!$D:$H,5,0)</f>
        <v>Sales</v>
      </c>
      <c r="H1246" s="10">
        <v>193</v>
      </c>
      <c r="I1246" s="7"/>
    </row>
    <row r="1247" spans="1:9" x14ac:dyDescent="0.3">
      <c r="A1247" s="7" t="s">
        <v>1599</v>
      </c>
      <c r="B1247" s="7" t="s">
        <v>1605</v>
      </c>
      <c r="C1247" s="8">
        <v>43229</v>
      </c>
      <c r="D1247" s="9"/>
      <c r="E1247" s="10">
        <v>89320</v>
      </c>
      <c r="F1247" s="10" t="s">
        <v>4886</v>
      </c>
      <c r="G1247" s="10"/>
      <c r="H1247" s="10">
        <v>181</v>
      </c>
      <c r="I1247" s="7" t="s">
        <v>1606</v>
      </c>
    </row>
    <row r="1248" spans="1:9" x14ac:dyDescent="0.3">
      <c r="A1248" s="7" t="s">
        <v>1607</v>
      </c>
      <c r="B1248" s="7" t="s">
        <v>1608</v>
      </c>
      <c r="C1248" s="8">
        <v>43374</v>
      </c>
      <c r="D1248" s="9">
        <v>3540</v>
      </c>
      <c r="E1248" s="9"/>
      <c r="F1248" s="10" t="s">
        <v>4885</v>
      </c>
      <c r="G1248" s="10" t="str">
        <f>VLOOKUP(B:B,'[1]Billwise Report (10)'!$D:$H,5,0)</f>
        <v>Service</v>
      </c>
      <c r="H1248" s="10">
        <v>36</v>
      </c>
      <c r="I1248" s="7"/>
    </row>
    <row r="1249" spans="1:9" hidden="1" x14ac:dyDescent="0.3">
      <c r="A1249" s="7" t="s">
        <v>1609</v>
      </c>
      <c r="B1249" s="7" t="s">
        <v>1611</v>
      </c>
      <c r="C1249" s="8">
        <v>43273</v>
      </c>
      <c r="D1249" s="9"/>
      <c r="E1249" s="9">
        <v>143332.46</v>
      </c>
      <c r="F1249" s="10" t="s">
        <v>4884</v>
      </c>
      <c r="G1249" s="10"/>
      <c r="H1249" s="10">
        <v>137</v>
      </c>
      <c r="I1249" s="7"/>
    </row>
    <row r="1250" spans="1:9" hidden="1" x14ac:dyDescent="0.3">
      <c r="A1250" s="7" t="s">
        <v>1609</v>
      </c>
      <c r="B1250" s="7" t="s">
        <v>1612</v>
      </c>
      <c r="C1250" s="8">
        <v>43382</v>
      </c>
      <c r="D1250" s="9"/>
      <c r="E1250" s="10">
        <v>21435</v>
      </c>
      <c r="F1250" s="10" t="s">
        <v>4884</v>
      </c>
      <c r="G1250" s="10"/>
      <c r="H1250" s="10">
        <v>28</v>
      </c>
      <c r="I1250" s="7" t="s">
        <v>1613</v>
      </c>
    </row>
    <row r="1251" spans="1:9" hidden="1" x14ac:dyDescent="0.3">
      <c r="A1251" s="7" t="s">
        <v>1609</v>
      </c>
      <c r="B1251" s="7" t="s">
        <v>1610</v>
      </c>
      <c r="C1251" s="8">
        <v>43406</v>
      </c>
      <c r="D1251" s="9"/>
      <c r="E1251" s="10">
        <v>6338.76</v>
      </c>
      <c r="F1251" s="10" t="s">
        <v>4884</v>
      </c>
      <c r="G1251" s="10"/>
      <c r="H1251" s="10">
        <v>4</v>
      </c>
      <c r="I1251" s="7"/>
    </row>
    <row r="1252" spans="1:9" hidden="1" x14ac:dyDescent="0.3">
      <c r="A1252" s="7" t="s">
        <v>1614</v>
      </c>
      <c r="B1252" s="7" t="s">
        <v>1615</v>
      </c>
      <c r="C1252" s="8">
        <v>42342</v>
      </c>
      <c r="D1252" s="9">
        <v>836.88</v>
      </c>
      <c r="E1252" s="9"/>
      <c r="F1252" s="10" t="s">
        <v>4884</v>
      </c>
      <c r="G1252" s="10" t="str">
        <f>VLOOKUP(B:B,'[1]Billwise Report (10)'!$D:$H,5,0)</f>
        <v>Sales</v>
      </c>
      <c r="H1252" s="10">
        <v>1068</v>
      </c>
      <c r="I1252" s="7"/>
    </row>
    <row r="1253" spans="1:9" hidden="1" x14ac:dyDescent="0.3">
      <c r="A1253" s="7" t="s">
        <v>1616</v>
      </c>
      <c r="B1253" s="7">
        <v>2207</v>
      </c>
      <c r="C1253" s="8">
        <v>41729</v>
      </c>
      <c r="D1253" s="9"/>
      <c r="E1253" s="9">
        <v>323</v>
      </c>
      <c r="F1253" s="10" t="s">
        <v>4884</v>
      </c>
      <c r="G1253" s="10"/>
      <c r="H1253" s="10">
        <v>1681</v>
      </c>
      <c r="I1253" s="7"/>
    </row>
    <row r="1254" spans="1:9" hidden="1" x14ac:dyDescent="0.3">
      <c r="A1254" s="7" t="s">
        <v>1616</v>
      </c>
      <c r="B1254" s="7" t="s">
        <v>1617</v>
      </c>
      <c r="C1254" s="8">
        <v>41729</v>
      </c>
      <c r="D1254" s="9"/>
      <c r="E1254" s="10">
        <v>3956</v>
      </c>
      <c r="F1254" s="10" t="s">
        <v>4884</v>
      </c>
      <c r="G1254" s="10"/>
      <c r="H1254" s="10">
        <v>1681</v>
      </c>
      <c r="I1254" s="7"/>
    </row>
    <row r="1255" spans="1:9" hidden="1" x14ac:dyDescent="0.3">
      <c r="A1255" s="7" t="s">
        <v>1616</v>
      </c>
      <c r="B1255" s="7" t="s">
        <v>1618</v>
      </c>
      <c r="C1255" s="8">
        <v>41729</v>
      </c>
      <c r="D1255" s="9"/>
      <c r="E1255" s="10">
        <v>5967</v>
      </c>
      <c r="F1255" s="10" t="s">
        <v>4884</v>
      </c>
      <c r="G1255" s="10"/>
      <c r="H1255" s="10">
        <v>1681</v>
      </c>
      <c r="I1255" s="7"/>
    </row>
    <row r="1256" spans="1:9" hidden="1" x14ac:dyDescent="0.3">
      <c r="A1256" s="7" t="s">
        <v>1616</v>
      </c>
      <c r="B1256" s="7" t="s">
        <v>1619</v>
      </c>
      <c r="C1256" s="8">
        <v>41787</v>
      </c>
      <c r="D1256" s="9"/>
      <c r="E1256" s="10">
        <v>1945</v>
      </c>
      <c r="F1256" s="10" t="s">
        <v>4884</v>
      </c>
      <c r="G1256" s="10"/>
      <c r="H1256" s="10">
        <v>1623</v>
      </c>
      <c r="I1256" s="7"/>
    </row>
    <row r="1257" spans="1:9" hidden="1" x14ac:dyDescent="0.3">
      <c r="A1257" s="7" t="s">
        <v>1616</v>
      </c>
      <c r="B1257" s="7" t="s">
        <v>1620</v>
      </c>
      <c r="C1257" s="8">
        <v>41944</v>
      </c>
      <c r="D1257" s="9"/>
      <c r="E1257" s="10">
        <v>3634.4</v>
      </c>
      <c r="F1257" s="10" t="s">
        <v>4884</v>
      </c>
      <c r="G1257" s="10"/>
      <c r="H1257" s="10">
        <v>1466</v>
      </c>
      <c r="I1257" s="7"/>
    </row>
    <row r="1258" spans="1:9" hidden="1" x14ac:dyDescent="0.3">
      <c r="A1258" s="7" t="s">
        <v>1616</v>
      </c>
      <c r="B1258" s="7" t="s">
        <v>1621</v>
      </c>
      <c r="C1258" s="8">
        <v>42291</v>
      </c>
      <c r="D1258" s="9"/>
      <c r="E1258" s="10">
        <v>68312</v>
      </c>
      <c r="F1258" s="10" t="s">
        <v>4884</v>
      </c>
      <c r="G1258" s="10"/>
      <c r="H1258" s="10">
        <v>1119</v>
      </c>
      <c r="I1258" s="7"/>
    </row>
    <row r="1259" spans="1:9" hidden="1" x14ac:dyDescent="0.3">
      <c r="A1259" s="7" t="s">
        <v>1616</v>
      </c>
      <c r="B1259" s="7" t="s">
        <v>1622</v>
      </c>
      <c r="C1259" s="8">
        <v>42543</v>
      </c>
      <c r="D1259" s="9"/>
      <c r="E1259" s="10">
        <v>43971.62</v>
      </c>
      <c r="F1259" s="10" t="s">
        <v>4884</v>
      </c>
      <c r="G1259" s="10"/>
      <c r="H1259" s="10">
        <v>867</v>
      </c>
      <c r="I1259" s="7"/>
    </row>
    <row r="1260" spans="1:9" hidden="1" x14ac:dyDescent="0.3">
      <c r="A1260" s="7" t="s">
        <v>1616</v>
      </c>
      <c r="B1260" s="7" t="s">
        <v>1623</v>
      </c>
      <c r="C1260" s="8">
        <v>42734</v>
      </c>
      <c r="D1260" s="9"/>
      <c r="E1260" s="10">
        <v>47874</v>
      </c>
      <c r="F1260" s="10" t="s">
        <v>4884</v>
      </c>
      <c r="G1260" s="10"/>
      <c r="H1260" s="10">
        <v>676</v>
      </c>
      <c r="I1260" s="7"/>
    </row>
    <row r="1261" spans="1:9" hidden="1" x14ac:dyDescent="0.3">
      <c r="A1261" s="7" t="s">
        <v>1616</v>
      </c>
      <c r="B1261" s="7" t="s">
        <v>1624</v>
      </c>
      <c r="C1261" s="8">
        <v>42734</v>
      </c>
      <c r="D1261" s="9"/>
      <c r="E1261" s="10">
        <v>5000</v>
      </c>
      <c r="F1261" s="10" t="s">
        <v>4884</v>
      </c>
      <c r="G1261" s="10"/>
      <c r="H1261" s="10">
        <v>676</v>
      </c>
      <c r="I1261" s="7"/>
    </row>
    <row r="1262" spans="1:9" hidden="1" x14ac:dyDescent="0.3">
      <c r="A1262" s="7" t="s">
        <v>1625</v>
      </c>
      <c r="B1262" s="7" t="s">
        <v>1626</v>
      </c>
      <c r="C1262" s="8">
        <v>43277</v>
      </c>
      <c r="D1262" s="9">
        <v>9031</v>
      </c>
      <c r="E1262" s="9"/>
      <c r="F1262" s="10" t="s">
        <v>4884</v>
      </c>
      <c r="G1262" s="10" t="str">
        <f>VLOOKUP(B:B,'[1]Billwise Report (10)'!$D:$H,5,0)</f>
        <v>Service</v>
      </c>
      <c r="H1262" s="10">
        <v>133</v>
      </c>
      <c r="I1262" s="7"/>
    </row>
    <row r="1263" spans="1:9" hidden="1" x14ac:dyDescent="0.3">
      <c r="A1263" s="7" t="s">
        <v>1625</v>
      </c>
      <c r="B1263" s="7" t="s">
        <v>1627</v>
      </c>
      <c r="C1263" s="8">
        <v>43284</v>
      </c>
      <c r="D1263" s="9">
        <v>3540</v>
      </c>
      <c r="E1263" s="9"/>
      <c r="F1263" s="10" t="s">
        <v>4884</v>
      </c>
      <c r="G1263" s="10" t="str">
        <f>VLOOKUP(B:B,'[1]Billwise Report (10)'!$D:$H,5,0)</f>
        <v>Service</v>
      </c>
      <c r="H1263" s="10">
        <v>126</v>
      </c>
      <c r="I1263" s="7"/>
    </row>
    <row r="1264" spans="1:9" hidden="1" x14ac:dyDescent="0.3">
      <c r="A1264" s="7" t="s">
        <v>1625</v>
      </c>
      <c r="B1264" s="7" t="s">
        <v>1628</v>
      </c>
      <c r="C1264" s="8">
        <v>43294</v>
      </c>
      <c r="D1264" s="9">
        <v>24780</v>
      </c>
      <c r="E1264" s="9"/>
      <c r="F1264" s="10" t="s">
        <v>4884</v>
      </c>
      <c r="G1264" s="10" t="str">
        <f>VLOOKUP(B:B,'[1]Billwise Report (10)'!$D:$H,5,0)</f>
        <v>Service</v>
      </c>
      <c r="H1264" s="10">
        <v>116</v>
      </c>
      <c r="I1264" s="7"/>
    </row>
    <row r="1265" spans="1:9" hidden="1" x14ac:dyDescent="0.3">
      <c r="A1265" s="7" t="s">
        <v>1625</v>
      </c>
      <c r="B1265" s="7" t="s">
        <v>1629</v>
      </c>
      <c r="C1265" s="8">
        <v>43330</v>
      </c>
      <c r="D1265" s="9"/>
      <c r="E1265" s="10">
        <v>38418.400000000001</v>
      </c>
      <c r="F1265" s="10" t="s">
        <v>4884</v>
      </c>
      <c r="G1265" s="10"/>
      <c r="H1265" s="10">
        <v>80</v>
      </c>
      <c r="I1265" s="7" t="s">
        <v>1630</v>
      </c>
    </row>
    <row r="1266" spans="1:9" hidden="1" x14ac:dyDescent="0.3">
      <c r="A1266" s="7" t="s">
        <v>1625</v>
      </c>
      <c r="B1266" s="7" t="s">
        <v>1631</v>
      </c>
      <c r="C1266" s="8">
        <v>43343</v>
      </c>
      <c r="D1266" s="9"/>
      <c r="E1266" s="10">
        <v>41760</v>
      </c>
      <c r="F1266" s="10" t="s">
        <v>4884</v>
      </c>
      <c r="G1266" s="10"/>
      <c r="H1266" s="10">
        <v>67</v>
      </c>
      <c r="I1266" s="7"/>
    </row>
    <row r="1267" spans="1:9" hidden="1" x14ac:dyDescent="0.3">
      <c r="A1267" s="7" t="s">
        <v>1625</v>
      </c>
      <c r="B1267" s="7" t="s">
        <v>1632</v>
      </c>
      <c r="C1267" s="8">
        <v>43361</v>
      </c>
      <c r="D1267" s="9">
        <v>45312</v>
      </c>
      <c r="E1267" s="9"/>
      <c r="F1267" s="10" t="s">
        <v>4884</v>
      </c>
      <c r="G1267" s="10" t="str">
        <f>VLOOKUP(B:B,'[1]Billwise Report (10)'!$D:$H,5,0)</f>
        <v>Service</v>
      </c>
      <c r="H1267" s="10">
        <v>49</v>
      </c>
      <c r="I1267" s="7"/>
    </row>
    <row r="1268" spans="1:9" hidden="1" x14ac:dyDescent="0.3">
      <c r="A1268" s="7" t="s">
        <v>1625</v>
      </c>
      <c r="B1268" s="7" t="s">
        <v>1633</v>
      </c>
      <c r="C1268" s="8">
        <v>43362</v>
      </c>
      <c r="D1268" s="9">
        <v>23010</v>
      </c>
      <c r="E1268" s="9"/>
      <c r="F1268" s="10" t="s">
        <v>4884</v>
      </c>
      <c r="G1268" s="10" t="str">
        <f>VLOOKUP(B:B,'[1]Billwise Report (10)'!$D:$H,5,0)</f>
        <v>Service</v>
      </c>
      <c r="H1268" s="10">
        <v>48</v>
      </c>
      <c r="I1268" s="7"/>
    </row>
    <row r="1269" spans="1:9" hidden="1" x14ac:dyDescent="0.3">
      <c r="A1269" s="7" t="s">
        <v>1625</v>
      </c>
      <c r="B1269" s="7" t="s">
        <v>1634</v>
      </c>
      <c r="C1269" s="8">
        <v>43363</v>
      </c>
      <c r="D1269" s="9">
        <v>21240</v>
      </c>
      <c r="E1269" s="9"/>
      <c r="F1269" s="10" t="s">
        <v>4884</v>
      </c>
      <c r="G1269" s="10" t="str">
        <f>VLOOKUP(B:B,'[1]Billwise Report (10)'!$D:$H,5,0)</f>
        <v>Service</v>
      </c>
      <c r="H1269" s="10">
        <v>47</v>
      </c>
      <c r="I1269" s="7"/>
    </row>
    <row r="1270" spans="1:9" hidden="1" x14ac:dyDescent="0.3">
      <c r="A1270" s="7" t="s">
        <v>1625</v>
      </c>
      <c r="B1270" s="7" t="s">
        <v>1635</v>
      </c>
      <c r="C1270" s="8">
        <v>43379</v>
      </c>
      <c r="D1270" s="9"/>
      <c r="E1270" s="9">
        <v>1304450</v>
      </c>
      <c r="F1270" s="10" t="s">
        <v>4884</v>
      </c>
      <c r="G1270" s="10"/>
      <c r="H1270" s="10">
        <v>31</v>
      </c>
      <c r="I1270" s="7"/>
    </row>
    <row r="1271" spans="1:9" hidden="1" x14ac:dyDescent="0.3">
      <c r="A1271" s="7" t="s">
        <v>1625</v>
      </c>
      <c r="B1271" s="7" t="s">
        <v>1636</v>
      </c>
      <c r="C1271" s="8">
        <v>43383</v>
      </c>
      <c r="D1271" s="9"/>
      <c r="E1271" s="9">
        <v>1139067</v>
      </c>
      <c r="F1271" s="10" t="s">
        <v>4884</v>
      </c>
      <c r="G1271" s="10"/>
      <c r="H1271" s="10">
        <v>27</v>
      </c>
      <c r="I1271" s="7" t="s">
        <v>1637</v>
      </c>
    </row>
    <row r="1272" spans="1:9" hidden="1" x14ac:dyDescent="0.3">
      <c r="A1272" s="7" t="s">
        <v>1625</v>
      </c>
      <c r="B1272" s="7" t="s">
        <v>1638</v>
      </c>
      <c r="C1272" s="8">
        <v>43383</v>
      </c>
      <c r="D1272" s="9"/>
      <c r="E1272" s="9">
        <v>909317</v>
      </c>
      <c r="F1272" s="10" t="s">
        <v>4884</v>
      </c>
      <c r="G1272" s="10"/>
      <c r="H1272" s="10">
        <v>27</v>
      </c>
      <c r="I1272" s="7" t="s">
        <v>1639</v>
      </c>
    </row>
    <row r="1273" spans="1:9" x14ac:dyDescent="0.3">
      <c r="A1273" s="7" t="s">
        <v>1640</v>
      </c>
      <c r="B1273" s="7" t="s">
        <v>1641</v>
      </c>
      <c r="C1273" s="8">
        <v>42243</v>
      </c>
      <c r="D1273" s="9"/>
      <c r="E1273" s="10">
        <v>5250</v>
      </c>
      <c r="F1273" s="10" t="s">
        <v>4887</v>
      </c>
      <c r="G1273" s="10"/>
      <c r="H1273" s="10">
        <v>1167</v>
      </c>
      <c r="I1273" s="7"/>
    </row>
    <row r="1274" spans="1:9" x14ac:dyDescent="0.3">
      <c r="A1274" s="7" t="s">
        <v>1640</v>
      </c>
      <c r="B1274" s="7" t="s">
        <v>1642</v>
      </c>
      <c r="C1274" s="8">
        <v>42247</v>
      </c>
      <c r="D1274" s="9"/>
      <c r="E1274" s="10">
        <v>1277</v>
      </c>
      <c r="F1274" s="10" t="s">
        <v>4887</v>
      </c>
      <c r="G1274" s="10"/>
      <c r="H1274" s="10">
        <v>1163</v>
      </c>
      <c r="I1274" s="7"/>
    </row>
    <row r="1275" spans="1:9" x14ac:dyDescent="0.3">
      <c r="A1275" s="7" t="s">
        <v>1640</v>
      </c>
      <c r="B1275" s="7" t="s">
        <v>1643</v>
      </c>
      <c r="C1275" s="8">
        <v>42993</v>
      </c>
      <c r="D1275" s="9">
        <v>26550</v>
      </c>
      <c r="E1275" s="9"/>
      <c r="F1275" s="10" t="s">
        <v>4887</v>
      </c>
      <c r="G1275" s="10" t="str">
        <f>VLOOKUP(B:B,'[1]Billwise Report (10)'!$D:$H,5,0)</f>
        <v>Service</v>
      </c>
      <c r="H1275" s="10">
        <v>417</v>
      </c>
      <c r="I1275" s="7"/>
    </row>
    <row r="1276" spans="1:9" hidden="1" x14ac:dyDescent="0.3">
      <c r="A1276" s="7" t="s">
        <v>1644</v>
      </c>
      <c r="B1276" s="7" t="s">
        <v>1645</v>
      </c>
      <c r="C1276" s="8">
        <v>43276</v>
      </c>
      <c r="D1276" s="9">
        <v>449.94</v>
      </c>
      <c r="E1276" s="9"/>
      <c r="F1276" s="10" t="s">
        <v>4891</v>
      </c>
      <c r="G1276" s="10" t="str">
        <f>VLOOKUP(B:B,'[1]Billwise Report (10)'!$D:$H,5,0)</f>
        <v>Sales</v>
      </c>
      <c r="H1276" s="10">
        <v>134</v>
      </c>
      <c r="I1276" s="7"/>
    </row>
    <row r="1277" spans="1:9" hidden="1" x14ac:dyDescent="0.3">
      <c r="A1277" s="7" t="s">
        <v>1646</v>
      </c>
      <c r="B1277" s="7" t="s">
        <v>1647</v>
      </c>
      <c r="C1277" s="8">
        <v>43397</v>
      </c>
      <c r="D1277" s="9">
        <v>10620</v>
      </c>
      <c r="E1277" s="9"/>
      <c r="F1277" s="10" t="s">
        <v>4884</v>
      </c>
      <c r="G1277" s="10" t="s">
        <v>135</v>
      </c>
      <c r="H1277" s="10">
        <v>13</v>
      </c>
      <c r="I1277" s="7"/>
    </row>
    <row r="1278" spans="1:9" hidden="1" x14ac:dyDescent="0.3">
      <c r="A1278" s="7" t="s">
        <v>1646</v>
      </c>
      <c r="B1278" s="7" t="s">
        <v>1648</v>
      </c>
      <c r="C1278" s="8">
        <v>43397</v>
      </c>
      <c r="D1278" s="9">
        <v>7080</v>
      </c>
      <c r="E1278" s="9"/>
      <c r="F1278" s="10" t="s">
        <v>4884</v>
      </c>
      <c r="G1278" s="10" t="s">
        <v>135</v>
      </c>
      <c r="H1278" s="10">
        <v>13</v>
      </c>
      <c r="I1278" s="7"/>
    </row>
    <row r="1279" spans="1:9" x14ac:dyDescent="0.3">
      <c r="A1279" s="7" t="s">
        <v>1649</v>
      </c>
      <c r="B1279" s="7" t="s">
        <v>1650</v>
      </c>
      <c r="C1279" s="8">
        <v>42237</v>
      </c>
      <c r="D1279" s="9"/>
      <c r="E1279" s="9">
        <v>1000000</v>
      </c>
      <c r="F1279" s="10" t="s">
        <v>4889</v>
      </c>
      <c r="G1279" s="10"/>
      <c r="H1279" s="10">
        <v>1173</v>
      </c>
      <c r="I1279" s="7"/>
    </row>
    <row r="1280" spans="1:9" x14ac:dyDescent="0.3">
      <c r="A1280" s="7" t="s">
        <v>1649</v>
      </c>
      <c r="B1280" s="7" t="s">
        <v>1651</v>
      </c>
      <c r="C1280" s="8">
        <v>43060</v>
      </c>
      <c r="D1280" s="9">
        <v>17700</v>
      </c>
      <c r="E1280" s="9"/>
      <c r="F1280" s="10" t="s">
        <v>4889</v>
      </c>
      <c r="G1280" s="10" t="str">
        <f>VLOOKUP(B:B,'[1]Billwise Report (10)'!$D:$H,5,0)</f>
        <v>Service</v>
      </c>
      <c r="H1280" s="10">
        <v>350</v>
      </c>
      <c r="I1280" s="7"/>
    </row>
    <row r="1281" spans="1:9" x14ac:dyDescent="0.3">
      <c r="A1281" s="7" t="s">
        <v>1649</v>
      </c>
      <c r="B1281" s="7" t="s">
        <v>1652</v>
      </c>
      <c r="C1281" s="8">
        <v>43285</v>
      </c>
      <c r="D1281" s="9">
        <v>7080</v>
      </c>
      <c r="E1281" s="9"/>
      <c r="F1281" s="10" t="s">
        <v>4889</v>
      </c>
      <c r="G1281" s="10" t="str">
        <f>VLOOKUP(B:B,'[1]Billwise Report (10)'!$D:$H,5,0)</f>
        <v>Service</v>
      </c>
      <c r="H1281" s="10">
        <v>125</v>
      </c>
      <c r="I1281" s="7"/>
    </row>
    <row r="1282" spans="1:9" x14ac:dyDescent="0.3">
      <c r="A1282" s="7" t="s">
        <v>1653</v>
      </c>
      <c r="B1282" s="7" t="s">
        <v>1654</v>
      </c>
      <c r="C1282" s="8">
        <v>43307</v>
      </c>
      <c r="D1282" s="9">
        <v>8850</v>
      </c>
      <c r="E1282" s="9"/>
      <c r="F1282" s="10" t="s">
        <v>4885</v>
      </c>
      <c r="G1282" s="10" t="str">
        <f>VLOOKUP(B:B,'[1]Billwise Report (10)'!$D:$H,5,0)</f>
        <v>Service</v>
      </c>
      <c r="H1282" s="10">
        <v>103</v>
      </c>
      <c r="I1282" s="7"/>
    </row>
    <row r="1283" spans="1:9" x14ac:dyDescent="0.3">
      <c r="A1283" s="7" t="s">
        <v>1653</v>
      </c>
      <c r="B1283" s="7" t="s">
        <v>1655</v>
      </c>
      <c r="C1283" s="8">
        <v>43349</v>
      </c>
      <c r="D1283" s="9">
        <v>8850</v>
      </c>
      <c r="E1283" s="9"/>
      <c r="F1283" s="10" t="s">
        <v>4885</v>
      </c>
      <c r="G1283" s="10" t="str">
        <f>VLOOKUP(B:B,'[1]Billwise Report (10)'!$D:$H,5,0)</f>
        <v>Service</v>
      </c>
      <c r="H1283" s="10">
        <v>61</v>
      </c>
      <c r="I1283" s="7"/>
    </row>
    <row r="1284" spans="1:9" x14ac:dyDescent="0.3">
      <c r="A1284" s="7" t="s">
        <v>1653</v>
      </c>
      <c r="B1284" s="7" t="s">
        <v>1656</v>
      </c>
      <c r="C1284" s="8">
        <v>43349</v>
      </c>
      <c r="D1284" s="9">
        <v>3540</v>
      </c>
      <c r="E1284" s="9"/>
      <c r="F1284" s="10" t="s">
        <v>4885</v>
      </c>
      <c r="G1284" s="10" t="str">
        <f>VLOOKUP(B:B,'[1]Billwise Report (10)'!$D:$H,5,0)</f>
        <v>Service</v>
      </c>
      <c r="H1284" s="10">
        <v>61</v>
      </c>
      <c r="I1284" s="7"/>
    </row>
    <row r="1285" spans="1:9" x14ac:dyDescent="0.3">
      <c r="A1285" s="7" t="s">
        <v>1657</v>
      </c>
      <c r="B1285" s="7" t="s">
        <v>1658</v>
      </c>
      <c r="C1285" s="8">
        <v>41729</v>
      </c>
      <c r="D1285" s="9"/>
      <c r="E1285" s="10">
        <v>60342</v>
      </c>
      <c r="F1285" s="10" t="s">
        <v>4886</v>
      </c>
      <c r="G1285" s="10"/>
      <c r="H1285" s="10">
        <v>1681</v>
      </c>
      <c r="I1285" s="7"/>
    </row>
    <row r="1286" spans="1:9" x14ac:dyDescent="0.3">
      <c r="A1286" s="7" t="s">
        <v>1657</v>
      </c>
      <c r="B1286" s="7" t="s">
        <v>1659</v>
      </c>
      <c r="C1286" s="8">
        <v>43095</v>
      </c>
      <c r="D1286" s="9"/>
      <c r="E1286" s="9">
        <v>1000000</v>
      </c>
      <c r="F1286" s="10" t="s">
        <v>4886</v>
      </c>
      <c r="G1286" s="10"/>
      <c r="H1286" s="10">
        <v>315</v>
      </c>
      <c r="I1286" s="7"/>
    </row>
    <row r="1287" spans="1:9" ht="31.2" x14ac:dyDescent="0.3">
      <c r="A1287" s="7" t="s">
        <v>1657</v>
      </c>
      <c r="B1287" s="7" t="s">
        <v>1660</v>
      </c>
      <c r="C1287" s="8">
        <v>43252</v>
      </c>
      <c r="D1287" s="9"/>
      <c r="E1287" s="9">
        <v>1000000</v>
      </c>
      <c r="F1287" s="10" t="s">
        <v>4886</v>
      </c>
      <c r="G1287" s="10"/>
      <c r="H1287" s="10">
        <v>158</v>
      </c>
      <c r="I1287" s="7" t="s">
        <v>1661</v>
      </c>
    </row>
    <row r="1288" spans="1:9" hidden="1" x14ac:dyDescent="0.3">
      <c r="A1288" s="7" t="s">
        <v>1662</v>
      </c>
      <c r="B1288" s="7" t="s">
        <v>1663</v>
      </c>
      <c r="C1288" s="8">
        <v>43076</v>
      </c>
      <c r="D1288" s="9">
        <v>14160</v>
      </c>
      <c r="E1288" s="9"/>
      <c r="F1288" s="10" t="s">
        <v>4890</v>
      </c>
      <c r="G1288" s="10" t="s">
        <v>135</v>
      </c>
      <c r="H1288" s="10">
        <v>334</v>
      </c>
      <c r="I1288" s="7"/>
    </row>
    <row r="1289" spans="1:9" hidden="1" x14ac:dyDescent="0.3">
      <c r="A1289" s="7" t="s">
        <v>1662</v>
      </c>
      <c r="B1289" s="7" t="s">
        <v>1664</v>
      </c>
      <c r="C1289" s="8">
        <v>43397</v>
      </c>
      <c r="D1289" s="9"/>
      <c r="E1289" s="10">
        <v>2000</v>
      </c>
      <c r="F1289" s="10" t="s">
        <v>4890</v>
      </c>
      <c r="G1289" s="10"/>
      <c r="H1289" s="10">
        <v>13</v>
      </c>
      <c r="I1289" s="7"/>
    </row>
    <row r="1290" spans="1:9" ht="31.2" x14ac:dyDescent="0.3">
      <c r="A1290" s="7" t="s">
        <v>1665</v>
      </c>
      <c r="B1290" s="7" t="s">
        <v>1666</v>
      </c>
      <c r="C1290" s="8">
        <v>42186</v>
      </c>
      <c r="D1290" s="9"/>
      <c r="E1290" s="10">
        <v>2280</v>
      </c>
      <c r="F1290" s="10" t="s">
        <v>4887</v>
      </c>
      <c r="G1290" s="10"/>
      <c r="H1290" s="10">
        <v>1224</v>
      </c>
      <c r="I1290" s="7"/>
    </row>
    <row r="1291" spans="1:9" ht="31.2" x14ac:dyDescent="0.3">
      <c r="A1291" s="7" t="s">
        <v>1665</v>
      </c>
      <c r="B1291" s="7" t="s">
        <v>1667</v>
      </c>
      <c r="C1291" s="8">
        <v>42199</v>
      </c>
      <c r="D1291" s="9"/>
      <c r="E1291" s="9">
        <v>50</v>
      </c>
      <c r="F1291" s="10" t="s">
        <v>4887</v>
      </c>
      <c r="G1291" s="10"/>
      <c r="H1291" s="10">
        <v>1211</v>
      </c>
      <c r="I1291" s="7"/>
    </row>
    <row r="1292" spans="1:9" ht="31.2" x14ac:dyDescent="0.3">
      <c r="A1292" s="7" t="s">
        <v>1665</v>
      </c>
      <c r="B1292" s="7" t="s">
        <v>1668</v>
      </c>
      <c r="C1292" s="8">
        <v>43346</v>
      </c>
      <c r="D1292" s="9"/>
      <c r="E1292" s="9">
        <v>241476</v>
      </c>
      <c r="F1292" s="10" t="s">
        <v>4887</v>
      </c>
      <c r="G1292" s="10"/>
      <c r="H1292" s="10">
        <v>64</v>
      </c>
      <c r="I1292" s="7" t="s">
        <v>1669</v>
      </c>
    </row>
    <row r="1293" spans="1:9" hidden="1" x14ac:dyDescent="0.3">
      <c r="A1293" s="7" t="s">
        <v>1670</v>
      </c>
      <c r="B1293" s="7" t="s">
        <v>1671</v>
      </c>
      <c r="C1293" s="8">
        <v>43245</v>
      </c>
      <c r="D1293" s="9">
        <v>1252920.3999999999</v>
      </c>
      <c r="E1293" s="9"/>
      <c r="F1293" s="10" t="s">
        <v>4888</v>
      </c>
      <c r="G1293" s="10" t="str">
        <f>VLOOKUP(B:B,'[1]Billwise Report (10)'!$D:$H,5,0)</f>
        <v>Machine</v>
      </c>
      <c r="H1293" s="10">
        <v>165</v>
      </c>
      <c r="I1293" s="7"/>
    </row>
    <row r="1294" spans="1:9" hidden="1" x14ac:dyDescent="0.3">
      <c r="A1294" s="7" t="s">
        <v>1670</v>
      </c>
      <c r="B1294" s="7" t="s">
        <v>1672</v>
      </c>
      <c r="C1294" s="8">
        <v>43249</v>
      </c>
      <c r="D1294" s="9">
        <v>9648.86</v>
      </c>
      <c r="E1294" s="9"/>
      <c r="F1294" s="10" t="s">
        <v>4888</v>
      </c>
      <c r="G1294" s="10" t="str">
        <f>VLOOKUP(B:B,'[1]Billwise Report (10)'!$D:$H,5,0)</f>
        <v>Sales</v>
      </c>
      <c r="H1294" s="10">
        <v>161</v>
      </c>
      <c r="I1294" s="7"/>
    </row>
    <row r="1295" spans="1:9" hidden="1" x14ac:dyDescent="0.3">
      <c r="A1295" s="7" t="s">
        <v>1670</v>
      </c>
      <c r="B1295" s="7" t="s">
        <v>1673</v>
      </c>
      <c r="C1295" s="8">
        <v>43249</v>
      </c>
      <c r="D1295" s="9">
        <v>410997.76000000001</v>
      </c>
      <c r="E1295" s="9"/>
      <c r="F1295" s="10" t="s">
        <v>4888</v>
      </c>
      <c r="G1295" s="10" t="str">
        <f>VLOOKUP(B:B,'[1]Billwise Report (10)'!$D:$H,5,0)</f>
        <v>Sales</v>
      </c>
      <c r="H1295" s="10">
        <v>161</v>
      </c>
      <c r="I1295" s="7"/>
    </row>
    <row r="1296" spans="1:9" hidden="1" x14ac:dyDescent="0.3">
      <c r="A1296" s="7" t="s">
        <v>1670</v>
      </c>
      <c r="B1296" s="7" t="s">
        <v>1674</v>
      </c>
      <c r="C1296" s="8">
        <v>43336</v>
      </c>
      <c r="D1296" s="9">
        <v>47790</v>
      </c>
      <c r="E1296" s="9"/>
      <c r="F1296" s="10" t="s">
        <v>4888</v>
      </c>
      <c r="G1296" s="10" t="str">
        <f>VLOOKUP(B:B,'[1]Billwise Report (10)'!$D:$H,5,0)</f>
        <v>Service</v>
      </c>
      <c r="H1296" s="10">
        <v>74</v>
      </c>
      <c r="I1296" s="7"/>
    </row>
    <row r="1297" spans="1:9" hidden="1" x14ac:dyDescent="0.3">
      <c r="A1297" s="7" t="s">
        <v>1670</v>
      </c>
      <c r="B1297" s="7" t="s">
        <v>1675</v>
      </c>
      <c r="C1297" s="8">
        <v>43354</v>
      </c>
      <c r="D1297" s="9">
        <v>30330.720000000001</v>
      </c>
      <c r="E1297" s="9"/>
      <c r="F1297" s="10" t="s">
        <v>4888</v>
      </c>
      <c r="G1297" s="10" t="str">
        <f>VLOOKUP(B:B,'[1]Billwise Report (10)'!$D:$H,5,0)</f>
        <v>Sales</v>
      </c>
      <c r="H1297" s="10">
        <v>56</v>
      </c>
      <c r="I1297" s="7"/>
    </row>
    <row r="1298" spans="1:9" hidden="1" x14ac:dyDescent="0.3">
      <c r="A1298" s="7" t="s">
        <v>1670</v>
      </c>
      <c r="B1298" s="7" t="s">
        <v>1676</v>
      </c>
      <c r="C1298" s="8">
        <v>43392</v>
      </c>
      <c r="D1298" s="9"/>
      <c r="E1298" s="9">
        <v>200000</v>
      </c>
      <c r="F1298" s="10" t="s">
        <v>4888</v>
      </c>
      <c r="G1298" s="10"/>
      <c r="H1298" s="10">
        <v>18</v>
      </c>
      <c r="I1298" s="7"/>
    </row>
    <row r="1299" spans="1:9" hidden="1" x14ac:dyDescent="0.3">
      <c r="A1299" s="7" t="s">
        <v>1670</v>
      </c>
      <c r="B1299" s="7" t="s">
        <v>1677</v>
      </c>
      <c r="C1299" s="8">
        <v>43402</v>
      </c>
      <c r="D1299" s="9">
        <v>5671.08</v>
      </c>
      <c r="E1299" s="9"/>
      <c r="F1299" s="10" t="s">
        <v>4888</v>
      </c>
      <c r="G1299" s="10" t="s">
        <v>4895</v>
      </c>
      <c r="H1299" s="10">
        <v>8</v>
      </c>
      <c r="I1299" s="7"/>
    </row>
    <row r="1300" spans="1:9" hidden="1" x14ac:dyDescent="0.3">
      <c r="A1300" s="7" t="s">
        <v>1678</v>
      </c>
      <c r="B1300" s="7" t="s">
        <v>1680</v>
      </c>
      <c r="C1300" s="8">
        <v>43048</v>
      </c>
      <c r="D1300" s="9">
        <v>31152</v>
      </c>
      <c r="E1300" s="9"/>
      <c r="F1300" s="10" t="s">
        <v>4888</v>
      </c>
      <c r="G1300" s="10" t="str">
        <f>VLOOKUP(B:B,'[1]Billwise Report (10)'!$D:$H,5,0)</f>
        <v>Service</v>
      </c>
      <c r="H1300" s="10">
        <v>362</v>
      </c>
      <c r="I1300" s="7"/>
    </row>
    <row r="1301" spans="1:9" hidden="1" x14ac:dyDescent="0.3">
      <c r="A1301" s="7" t="s">
        <v>1678</v>
      </c>
      <c r="B1301" s="7" t="s">
        <v>1681</v>
      </c>
      <c r="C1301" s="8">
        <v>43073</v>
      </c>
      <c r="D1301" s="9">
        <v>70800</v>
      </c>
      <c r="E1301" s="9"/>
      <c r="F1301" s="10" t="s">
        <v>4888</v>
      </c>
      <c r="G1301" s="10" t="str">
        <f>VLOOKUP(B:B,'[1]Billwise Report (10)'!$D:$H,5,0)</f>
        <v>Service</v>
      </c>
      <c r="H1301" s="10">
        <v>337</v>
      </c>
      <c r="I1301" s="7"/>
    </row>
    <row r="1302" spans="1:9" hidden="1" x14ac:dyDescent="0.3">
      <c r="A1302" s="7" t="s">
        <v>1678</v>
      </c>
      <c r="B1302" s="7" t="s">
        <v>1682</v>
      </c>
      <c r="C1302" s="8">
        <v>43073</v>
      </c>
      <c r="D1302" s="9">
        <v>5310</v>
      </c>
      <c r="E1302" s="9"/>
      <c r="F1302" s="10" t="s">
        <v>4888</v>
      </c>
      <c r="G1302" s="10" t="str">
        <f>VLOOKUP(B:B,'[1]Billwise Report (10)'!$D:$H,5,0)</f>
        <v>Service</v>
      </c>
      <c r="H1302" s="10">
        <v>337</v>
      </c>
      <c r="I1302" s="7"/>
    </row>
    <row r="1303" spans="1:9" hidden="1" x14ac:dyDescent="0.3">
      <c r="A1303" s="7" t="s">
        <v>1678</v>
      </c>
      <c r="B1303" s="7" t="s">
        <v>1683</v>
      </c>
      <c r="C1303" s="8">
        <v>43153</v>
      </c>
      <c r="D1303" s="9">
        <v>120714</v>
      </c>
      <c r="E1303" s="9"/>
      <c r="F1303" s="10" t="s">
        <v>4888</v>
      </c>
      <c r="G1303" s="10" t="str">
        <f>VLOOKUP(B:B,'[1]Billwise Report (10)'!$D:$H,5,0)</f>
        <v>Service</v>
      </c>
      <c r="H1303" s="10">
        <v>257</v>
      </c>
      <c r="I1303" s="7"/>
    </row>
    <row r="1304" spans="1:9" hidden="1" x14ac:dyDescent="0.3">
      <c r="A1304" s="7" t="s">
        <v>1678</v>
      </c>
      <c r="B1304" s="7" t="s">
        <v>1684</v>
      </c>
      <c r="C1304" s="8">
        <v>43153</v>
      </c>
      <c r="D1304" s="9">
        <v>3540</v>
      </c>
      <c r="E1304" s="9"/>
      <c r="F1304" s="10" t="s">
        <v>4888</v>
      </c>
      <c r="G1304" s="10" t="str">
        <f>VLOOKUP(B:B,'[1]Billwise Report (10)'!$D:$H,5,0)</f>
        <v>Service</v>
      </c>
      <c r="H1304" s="10">
        <v>257</v>
      </c>
      <c r="I1304" s="7"/>
    </row>
    <row r="1305" spans="1:9" hidden="1" x14ac:dyDescent="0.3">
      <c r="A1305" s="7" t="s">
        <v>1678</v>
      </c>
      <c r="B1305" s="7" t="s">
        <v>1685</v>
      </c>
      <c r="C1305" s="8">
        <v>43174</v>
      </c>
      <c r="D1305" s="9">
        <v>12390</v>
      </c>
      <c r="E1305" s="9"/>
      <c r="F1305" s="10" t="s">
        <v>4888</v>
      </c>
      <c r="G1305" s="10" t="str">
        <f>VLOOKUP(B:B,'[1]Billwise Report (10)'!$D:$H,5,0)</f>
        <v>Service</v>
      </c>
      <c r="H1305" s="10">
        <v>236</v>
      </c>
      <c r="I1305" s="7"/>
    </row>
    <row r="1306" spans="1:9" hidden="1" x14ac:dyDescent="0.3">
      <c r="A1306" s="7" t="s">
        <v>1678</v>
      </c>
      <c r="B1306" s="7" t="s">
        <v>1686</v>
      </c>
      <c r="C1306" s="8">
        <v>43236</v>
      </c>
      <c r="D1306" s="9">
        <v>10620</v>
      </c>
      <c r="E1306" s="9"/>
      <c r="F1306" s="10" t="s">
        <v>4888</v>
      </c>
      <c r="G1306" s="10" t="str">
        <f>VLOOKUP(B:B,'[1]Billwise Report (10)'!$D:$H,5,0)</f>
        <v>Service</v>
      </c>
      <c r="H1306" s="10">
        <v>174</v>
      </c>
      <c r="I1306" s="7"/>
    </row>
    <row r="1307" spans="1:9" hidden="1" x14ac:dyDescent="0.3">
      <c r="A1307" s="7" t="s">
        <v>1678</v>
      </c>
      <c r="B1307" s="7" t="s">
        <v>1687</v>
      </c>
      <c r="C1307" s="8">
        <v>43360</v>
      </c>
      <c r="D1307" s="9">
        <v>9912</v>
      </c>
      <c r="E1307" s="9"/>
      <c r="F1307" s="10" t="s">
        <v>4888</v>
      </c>
      <c r="G1307" s="10" t="str">
        <f>VLOOKUP(B:B,'[1]Billwise Report (10)'!$D:$H,5,0)</f>
        <v>Service</v>
      </c>
      <c r="H1307" s="10">
        <v>50</v>
      </c>
      <c r="I1307" s="7"/>
    </row>
    <row r="1308" spans="1:9" hidden="1" x14ac:dyDescent="0.3">
      <c r="A1308" s="7" t="s">
        <v>1678</v>
      </c>
      <c r="B1308" s="7" t="s">
        <v>1679</v>
      </c>
      <c r="C1308" s="8">
        <v>43364</v>
      </c>
      <c r="D1308" s="9"/>
      <c r="E1308" s="10">
        <v>5187</v>
      </c>
      <c r="F1308" s="10" t="s">
        <v>4888</v>
      </c>
      <c r="G1308" s="10"/>
      <c r="H1308" s="10">
        <v>46</v>
      </c>
      <c r="I1308" s="7"/>
    </row>
    <row r="1309" spans="1:9" hidden="1" x14ac:dyDescent="0.3">
      <c r="A1309" s="7" t="s">
        <v>1678</v>
      </c>
      <c r="B1309" s="7" t="s">
        <v>1688</v>
      </c>
      <c r="C1309" s="8">
        <v>43364</v>
      </c>
      <c r="D1309" s="9">
        <v>3540</v>
      </c>
      <c r="E1309" s="9"/>
      <c r="F1309" s="10" t="s">
        <v>4888</v>
      </c>
      <c r="G1309" s="10" t="str">
        <f>VLOOKUP(B:B,'[1]Billwise Report (10)'!$D:$H,5,0)</f>
        <v>Service</v>
      </c>
      <c r="H1309" s="10">
        <v>46</v>
      </c>
      <c r="I1309" s="7"/>
    </row>
    <row r="1310" spans="1:9" x14ac:dyDescent="0.3">
      <c r="A1310" s="7" t="s">
        <v>1689</v>
      </c>
      <c r="B1310" s="7" t="s">
        <v>1690</v>
      </c>
      <c r="C1310" s="8">
        <v>43080</v>
      </c>
      <c r="D1310" s="9">
        <v>17700</v>
      </c>
      <c r="E1310" s="9"/>
      <c r="F1310" s="10" t="s">
        <v>4885</v>
      </c>
      <c r="G1310" s="10" t="str">
        <f>VLOOKUP(B:B,'[1]Billwise Report (10)'!$D:$H,5,0)</f>
        <v>Service</v>
      </c>
      <c r="H1310" s="10">
        <v>330</v>
      </c>
      <c r="I1310" s="7"/>
    </row>
    <row r="1311" spans="1:9" hidden="1" x14ac:dyDescent="0.3">
      <c r="A1311" s="7" t="s">
        <v>1691</v>
      </c>
      <c r="B1311" s="7" t="s">
        <v>1692</v>
      </c>
      <c r="C1311" s="8">
        <v>43378</v>
      </c>
      <c r="D1311" s="9"/>
      <c r="E1311" s="10">
        <v>94128.02</v>
      </c>
      <c r="F1311" s="10" t="s">
        <v>4884</v>
      </c>
      <c r="G1311" s="10"/>
      <c r="H1311" s="10">
        <v>32</v>
      </c>
      <c r="I1311" s="7" t="s">
        <v>1693</v>
      </c>
    </row>
    <row r="1312" spans="1:9" hidden="1" x14ac:dyDescent="0.3">
      <c r="A1312" s="7" t="s">
        <v>1691</v>
      </c>
      <c r="B1312" s="7" t="s">
        <v>1694</v>
      </c>
      <c r="C1312" s="8">
        <v>43393</v>
      </c>
      <c r="D1312" s="9"/>
      <c r="E1312" s="10">
        <v>70800</v>
      </c>
      <c r="F1312" s="10" t="s">
        <v>4884</v>
      </c>
      <c r="G1312" s="10"/>
      <c r="H1312" s="10">
        <v>17</v>
      </c>
      <c r="I1312" s="7" t="s">
        <v>10</v>
      </c>
    </row>
    <row r="1313" spans="1:9" hidden="1" x14ac:dyDescent="0.3">
      <c r="A1313" s="7" t="s">
        <v>1691</v>
      </c>
      <c r="B1313" s="7" t="s">
        <v>1695</v>
      </c>
      <c r="C1313" s="8">
        <v>43396</v>
      </c>
      <c r="D1313" s="9">
        <v>20709</v>
      </c>
      <c r="E1313" s="9"/>
      <c r="F1313" s="10" t="s">
        <v>4884</v>
      </c>
      <c r="G1313" s="10" t="s">
        <v>135</v>
      </c>
      <c r="H1313" s="10">
        <v>14</v>
      </c>
      <c r="I1313" s="7"/>
    </row>
    <row r="1314" spans="1:9" hidden="1" x14ac:dyDescent="0.3">
      <c r="A1314" s="7" t="s">
        <v>1691</v>
      </c>
      <c r="B1314" s="7" t="s">
        <v>1696</v>
      </c>
      <c r="C1314" s="8">
        <v>43402</v>
      </c>
      <c r="D1314" s="9"/>
      <c r="E1314" s="10">
        <v>70800</v>
      </c>
      <c r="F1314" s="10" t="s">
        <v>4884</v>
      </c>
      <c r="G1314" s="10"/>
      <c r="H1314" s="10">
        <v>8</v>
      </c>
      <c r="I1314" s="7" t="s">
        <v>10</v>
      </c>
    </row>
    <row r="1315" spans="1:9" hidden="1" x14ac:dyDescent="0.3">
      <c r="A1315" s="7" t="s">
        <v>1691</v>
      </c>
      <c r="B1315" s="7" t="s">
        <v>1697</v>
      </c>
      <c r="C1315" s="8">
        <v>43407</v>
      </c>
      <c r="D1315" s="9"/>
      <c r="E1315" s="10">
        <v>62263</v>
      </c>
      <c r="F1315" s="10" t="s">
        <v>4884</v>
      </c>
      <c r="G1315" s="10"/>
      <c r="H1315" s="10">
        <v>3</v>
      </c>
      <c r="I1315" s="7"/>
    </row>
    <row r="1316" spans="1:9" hidden="1" x14ac:dyDescent="0.3">
      <c r="A1316" s="7" t="s">
        <v>1698</v>
      </c>
      <c r="B1316" s="7" t="s">
        <v>1699</v>
      </c>
      <c r="C1316" s="8">
        <v>43036</v>
      </c>
      <c r="D1316" s="9">
        <v>23516.22</v>
      </c>
      <c r="E1316" s="9"/>
      <c r="F1316" s="10" t="s">
        <v>4884</v>
      </c>
      <c r="G1316" s="10" t="str">
        <f>VLOOKUP(B:B,'[1]Billwise Report (10)'!$D:$H,5,0)</f>
        <v>Service</v>
      </c>
      <c r="H1316" s="10">
        <v>374</v>
      </c>
      <c r="I1316" s="7"/>
    </row>
    <row r="1317" spans="1:9" hidden="1" x14ac:dyDescent="0.3">
      <c r="A1317" s="7" t="s">
        <v>1698</v>
      </c>
      <c r="B1317" s="7" t="s">
        <v>1700</v>
      </c>
      <c r="C1317" s="8">
        <v>43143</v>
      </c>
      <c r="D1317" s="9">
        <v>9723.2000000000007</v>
      </c>
      <c r="E1317" s="9"/>
      <c r="F1317" s="10" t="s">
        <v>4884</v>
      </c>
      <c r="G1317" s="10" t="str">
        <f>VLOOKUP(B:B,'[1]Billwise Report (10)'!$D:$H,5,0)</f>
        <v>Service</v>
      </c>
      <c r="H1317" s="10">
        <v>267</v>
      </c>
      <c r="I1317" s="7"/>
    </row>
    <row r="1318" spans="1:9" hidden="1" x14ac:dyDescent="0.3">
      <c r="A1318" s="7" t="s">
        <v>1698</v>
      </c>
      <c r="B1318" s="7" t="s">
        <v>1701</v>
      </c>
      <c r="C1318" s="8">
        <v>43377</v>
      </c>
      <c r="D1318" s="9">
        <v>19879.32</v>
      </c>
      <c r="E1318" s="9"/>
      <c r="F1318" s="10" t="s">
        <v>4884</v>
      </c>
      <c r="G1318" s="10" t="s">
        <v>4895</v>
      </c>
      <c r="H1318" s="10">
        <v>33</v>
      </c>
      <c r="I1318" s="7"/>
    </row>
    <row r="1319" spans="1:9" hidden="1" x14ac:dyDescent="0.3">
      <c r="A1319" s="7" t="s">
        <v>1702</v>
      </c>
      <c r="B1319" s="7">
        <v>1858</v>
      </c>
      <c r="C1319" s="8">
        <v>41729</v>
      </c>
      <c r="D1319" s="9"/>
      <c r="E1319" s="10">
        <v>6990.64</v>
      </c>
      <c r="F1319" s="10" t="s">
        <v>4884</v>
      </c>
      <c r="G1319" s="10"/>
      <c r="H1319" s="10">
        <v>1681</v>
      </c>
      <c r="I1319" s="7"/>
    </row>
    <row r="1320" spans="1:9" ht="31.2" x14ac:dyDescent="0.3">
      <c r="A1320" s="7" t="s">
        <v>1703</v>
      </c>
      <c r="B1320" s="7" t="s">
        <v>1704</v>
      </c>
      <c r="C1320" s="8">
        <v>42908</v>
      </c>
      <c r="D1320" s="9"/>
      <c r="E1320" s="10">
        <v>2499.5300000000002</v>
      </c>
      <c r="F1320" s="10" t="s">
        <v>4885</v>
      </c>
      <c r="G1320" s="10"/>
      <c r="H1320" s="10">
        <v>502</v>
      </c>
      <c r="I1320" s="7"/>
    </row>
    <row r="1321" spans="1:9" ht="31.2" x14ac:dyDescent="0.3">
      <c r="A1321" s="7" t="s">
        <v>1703</v>
      </c>
      <c r="B1321" s="7" t="s">
        <v>1705</v>
      </c>
      <c r="C1321" s="8">
        <v>43383</v>
      </c>
      <c r="D1321" s="9"/>
      <c r="E1321" s="10">
        <v>68600</v>
      </c>
      <c r="F1321" s="10" t="s">
        <v>4885</v>
      </c>
      <c r="G1321" s="10"/>
      <c r="H1321" s="10">
        <v>27</v>
      </c>
      <c r="I1321" s="7"/>
    </row>
    <row r="1322" spans="1:9" hidden="1" x14ac:dyDescent="0.3">
      <c r="A1322" s="7" t="s">
        <v>1706</v>
      </c>
      <c r="B1322" s="7" t="s">
        <v>1707</v>
      </c>
      <c r="C1322" s="8">
        <v>42038</v>
      </c>
      <c r="D1322" s="9">
        <v>43803</v>
      </c>
      <c r="E1322" s="9"/>
      <c r="F1322" s="10" t="s">
        <v>4888</v>
      </c>
      <c r="G1322" s="10" t="str">
        <f>VLOOKUP(B:B,'[1]Billwise Report (10)'!$D:$H,5,0)</f>
        <v>Sales</v>
      </c>
      <c r="H1322" s="10">
        <v>1372</v>
      </c>
      <c r="I1322" s="7"/>
    </row>
    <row r="1323" spans="1:9" hidden="1" x14ac:dyDescent="0.3">
      <c r="A1323" s="7" t="s">
        <v>1706</v>
      </c>
      <c r="B1323" s="7" t="s">
        <v>1708</v>
      </c>
      <c r="C1323" s="8">
        <v>42038</v>
      </c>
      <c r="D1323" s="9">
        <v>33532</v>
      </c>
      <c r="E1323" s="9"/>
      <c r="F1323" s="10" t="s">
        <v>4888</v>
      </c>
      <c r="G1323" s="10" t="str">
        <f>VLOOKUP(B:B,'[1]Billwise Report (10)'!$D:$H,5,0)</f>
        <v>Sales</v>
      </c>
      <c r="H1323" s="10">
        <v>1372</v>
      </c>
      <c r="I1323" s="7"/>
    </row>
    <row r="1324" spans="1:9" hidden="1" x14ac:dyDescent="0.3">
      <c r="A1324" s="7" t="s">
        <v>1706</v>
      </c>
      <c r="B1324" s="7" t="s">
        <v>1709</v>
      </c>
      <c r="C1324" s="8">
        <v>42819</v>
      </c>
      <c r="D1324" s="9">
        <v>2543</v>
      </c>
      <c r="E1324" s="9"/>
      <c r="F1324" s="10" t="s">
        <v>4888</v>
      </c>
      <c r="G1324" s="10" t="str">
        <f>VLOOKUP(B:B,'[1]Billwise Report (10)'!$D:$H,5,0)</f>
        <v>service</v>
      </c>
      <c r="H1324" s="10">
        <v>591</v>
      </c>
      <c r="I1324" s="7"/>
    </row>
    <row r="1325" spans="1:9" hidden="1" x14ac:dyDescent="0.3">
      <c r="A1325" s="7" t="s">
        <v>1706</v>
      </c>
      <c r="B1325" s="7" t="s">
        <v>1710</v>
      </c>
      <c r="C1325" s="8">
        <v>42997</v>
      </c>
      <c r="D1325" s="9">
        <v>65867.600000000006</v>
      </c>
      <c r="E1325" s="9"/>
      <c r="F1325" s="10" t="s">
        <v>4888</v>
      </c>
      <c r="G1325" s="10" t="str">
        <f>VLOOKUP(B:B,'[1]Billwise Report (10)'!$D:$H,5,0)</f>
        <v>Service</v>
      </c>
      <c r="H1325" s="10">
        <v>413</v>
      </c>
      <c r="I1325" s="7"/>
    </row>
    <row r="1326" spans="1:9" hidden="1" x14ac:dyDescent="0.3">
      <c r="A1326" s="7" t="s">
        <v>1706</v>
      </c>
      <c r="B1326" s="7" t="s">
        <v>1711</v>
      </c>
      <c r="C1326" s="8">
        <v>43034</v>
      </c>
      <c r="D1326" s="9">
        <v>17979.66</v>
      </c>
      <c r="E1326" s="9"/>
      <c r="F1326" s="10" t="s">
        <v>4888</v>
      </c>
      <c r="G1326" s="10" t="str">
        <f>VLOOKUP(B:B,'[1]Billwise Report (10)'!$D:$H,5,0)</f>
        <v>Sales</v>
      </c>
      <c r="H1326" s="10">
        <v>376</v>
      </c>
      <c r="I1326" s="7"/>
    </row>
    <row r="1327" spans="1:9" hidden="1" x14ac:dyDescent="0.3">
      <c r="A1327" s="7" t="s">
        <v>1706</v>
      </c>
      <c r="B1327" s="7" t="s">
        <v>1712</v>
      </c>
      <c r="C1327" s="8">
        <v>43073</v>
      </c>
      <c r="D1327" s="9">
        <v>2168.4</v>
      </c>
      <c r="E1327" s="9"/>
      <c r="F1327" s="10" t="s">
        <v>4888</v>
      </c>
      <c r="G1327" s="10" t="str">
        <f>VLOOKUP(B:B,'[1]Billwise Report (10)'!$D:$H,5,0)</f>
        <v>Service</v>
      </c>
      <c r="H1327" s="10">
        <v>337</v>
      </c>
      <c r="I1327" s="7"/>
    </row>
    <row r="1328" spans="1:9" hidden="1" x14ac:dyDescent="0.3">
      <c r="A1328" s="7" t="s">
        <v>1706</v>
      </c>
      <c r="B1328" s="7" t="s">
        <v>1713</v>
      </c>
      <c r="C1328" s="8">
        <v>43292</v>
      </c>
      <c r="D1328" s="9">
        <v>20355</v>
      </c>
      <c r="E1328" s="9"/>
      <c r="F1328" s="10" t="s">
        <v>4888</v>
      </c>
      <c r="G1328" s="10" t="str">
        <f>VLOOKUP(B:B,'[1]Billwise Report (10)'!$D:$H,5,0)</f>
        <v>Service</v>
      </c>
      <c r="H1328" s="10">
        <v>118</v>
      </c>
      <c r="I1328" s="7"/>
    </row>
    <row r="1329" spans="1:9" hidden="1" x14ac:dyDescent="0.3">
      <c r="A1329" s="7" t="s">
        <v>1706</v>
      </c>
      <c r="B1329" s="7" t="s">
        <v>1714</v>
      </c>
      <c r="C1329" s="8">
        <v>43371</v>
      </c>
      <c r="D1329" s="9">
        <v>410997.76000000001</v>
      </c>
      <c r="E1329" s="9"/>
      <c r="F1329" s="10" t="s">
        <v>4888</v>
      </c>
      <c r="G1329" s="10" t="str">
        <f>VLOOKUP(B:B,'[1]Billwise Report (10)'!$D:$H,5,0)</f>
        <v>Sales</v>
      </c>
      <c r="H1329" s="10">
        <v>39</v>
      </c>
      <c r="I1329" s="7"/>
    </row>
    <row r="1330" spans="1:9" hidden="1" x14ac:dyDescent="0.3">
      <c r="A1330" s="7" t="s">
        <v>1706</v>
      </c>
      <c r="B1330" s="7" t="s">
        <v>1715</v>
      </c>
      <c r="C1330" s="8">
        <v>43399</v>
      </c>
      <c r="D1330" s="9">
        <v>259877.3</v>
      </c>
      <c r="E1330" s="9"/>
      <c r="F1330" s="10" t="s">
        <v>4888</v>
      </c>
      <c r="G1330" s="10" t="s">
        <v>4895</v>
      </c>
      <c r="H1330" s="10">
        <v>11</v>
      </c>
      <c r="I1330" s="7"/>
    </row>
    <row r="1331" spans="1:9" hidden="1" x14ac:dyDescent="0.3">
      <c r="A1331" s="7" t="s">
        <v>1706</v>
      </c>
      <c r="B1331" s="7" t="s">
        <v>1716</v>
      </c>
      <c r="C1331" s="8">
        <v>43402</v>
      </c>
      <c r="D1331" s="9">
        <v>21683.68</v>
      </c>
      <c r="E1331" s="9"/>
      <c r="F1331" s="10" t="s">
        <v>4888</v>
      </c>
      <c r="G1331" s="10" t="s">
        <v>4895</v>
      </c>
      <c r="H1331" s="10">
        <v>8</v>
      </c>
      <c r="I1331" s="7"/>
    </row>
    <row r="1332" spans="1:9" hidden="1" x14ac:dyDescent="0.3">
      <c r="A1332" s="7" t="s">
        <v>1706</v>
      </c>
      <c r="B1332" s="7" t="s">
        <v>1717</v>
      </c>
      <c r="C1332" s="8">
        <v>43402</v>
      </c>
      <c r="D1332" s="9">
        <v>6992.68</v>
      </c>
      <c r="E1332" s="9"/>
      <c r="F1332" s="10" t="s">
        <v>4888</v>
      </c>
      <c r="G1332" s="10" t="s">
        <v>4895</v>
      </c>
      <c r="H1332" s="10">
        <v>8</v>
      </c>
      <c r="I1332" s="7"/>
    </row>
    <row r="1333" spans="1:9" ht="31.2" x14ac:dyDescent="0.3">
      <c r="A1333" s="7" t="s">
        <v>1718</v>
      </c>
      <c r="B1333" s="7" t="s">
        <v>1719</v>
      </c>
      <c r="C1333" s="8">
        <v>42858</v>
      </c>
      <c r="D1333" s="9">
        <v>3837.47</v>
      </c>
      <c r="E1333" s="9"/>
      <c r="F1333" s="10" t="s">
        <v>4885</v>
      </c>
      <c r="G1333" s="10" t="str">
        <f>VLOOKUP(B:B,'[1]Billwise Report (10)'!$D:$H,5,0)</f>
        <v>Sales</v>
      </c>
      <c r="H1333" s="10">
        <v>552</v>
      </c>
      <c r="I1333" s="7"/>
    </row>
    <row r="1334" spans="1:9" ht="31.2" x14ac:dyDescent="0.3">
      <c r="A1334" s="7" t="s">
        <v>1718</v>
      </c>
      <c r="B1334" s="7" t="s">
        <v>1720</v>
      </c>
      <c r="C1334" s="8">
        <v>42859</v>
      </c>
      <c r="D1334" s="9">
        <v>7456</v>
      </c>
      <c r="E1334" s="9"/>
      <c r="F1334" s="10" t="s">
        <v>4885</v>
      </c>
      <c r="G1334" s="10" t="str">
        <f>VLOOKUP(B:B,'[1]Billwise Report (10)'!$D:$H,5,0)</f>
        <v>Sales</v>
      </c>
      <c r="H1334" s="10">
        <v>551</v>
      </c>
      <c r="I1334" s="7"/>
    </row>
    <row r="1335" spans="1:9" ht="31.2" x14ac:dyDescent="0.3">
      <c r="A1335" s="7" t="s">
        <v>1718</v>
      </c>
      <c r="B1335" s="7" t="s">
        <v>1721</v>
      </c>
      <c r="C1335" s="8">
        <v>42872</v>
      </c>
      <c r="D1335" s="9">
        <v>23186</v>
      </c>
      <c r="E1335" s="9"/>
      <c r="F1335" s="10" t="s">
        <v>4885</v>
      </c>
      <c r="G1335" s="10" t="str">
        <f>VLOOKUP(B:B,'[1]Billwise Report (10)'!$D:$H,5,0)</f>
        <v>Sales</v>
      </c>
      <c r="H1335" s="10">
        <v>538</v>
      </c>
      <c r="I1335" s="7"/>
    </row>
    <row r="1336" spans="1:9" ht="31.2" x14ac:dyDescent="0.3">
      <c r="A1336" s="7" t="s">
        <v>1718</v>
      </c>
      <c r="B1336" s="7" t="s">
        <v>1722</v>
      </c>
      <c r="C1336" s="8">
        <v>42880</v>
      </c>
      <c r="D1336" s="9">
        <v>5102</v>
      </c>
      <c r="E1336" s="9"/>
      <c r="F1336" s="10" t="s">
        <v>4885</v>
      </c>
      <c r="G1336" s="10" t="str">
        <f>VLOOKUP(B:B,'[1]Billwise Report (10)'!$D:$H,5,0)</f>
        <v>Sales</v>
      </c>
      <c r="H1336" s="10">
        <v>530</v>
      </c>
      <c r="I1336" s="7"/>
    </row>
    <row r="1337" spans="1:9" ht="31.2" x14ac:dyDescent="0.3">
      <c r="A1337" s="7" t="s">
        <v>1718</v>
      </c>
      <c r="B1337" s="7" t="s">
        <v>1723</v>
      </c>
      <c r="C1337" s="8">
        <v>43070</v>
      </c>
      <c r="D1337" s="9">
        <v>17700</v>
      </c>
      <c r="E1337" s="9"/>
      <c r="F1337" s="10" t="s">
        <v>4885</v>
      </c>
      <c r="G1337" s="10" t="str">
        <f>VLOOKUP(B:B,'[1]Billwise Report (10)'!$D:$H,5,0)</f>
        <v>Service</v>
      </c>
      <c r="H1337" s="10">
        <v>340</v>
      </c>
      <c r="I1337" s="7"/>
    </row>
    <row r="1338" spans="1:9" ht="31.2" x14ac:dyDescent="0.3">
      <c r="A1338" s="7" t="s">
        <v>1718</v>
      </c>
      <c r="B1338" s="7" t="s">
        <v>1724</v>
      </c>
      <c r="C1338" s="8">
        <v>43284</v>
      </c>
      <c r="D1338" s="9">
        <v>5310</v>
      </c>
      <c r="E1338" s="9"/>
      <c r="F1338" s="10" t="s">
        <v>4885</v>
      </c>
      <c r="G1338" s="10" t="str">
        <f>VLOOKUP(B:B,'[1]Billwise Report (10)'!$D:$H,5,0)</f>
        <v>Service</v>
      </c>
      <c r="H1338" s="10">
        <v>126</v>
      </c>
      <c r="I1338" s="7"/>
    </row>
    <row r="1339" spans="1:9" ht="31.2" x14ac:dyDescent="0.3">
      <c r="A1339" s="7" t="s">
        <v>1718</v>
      </c>
      <c r="B1339" s="7" t="s">
        <v>1725</v>
      </c>
      <c r="C1339" s="8">
        <v>43311</v>
      </c>
      <c r="D1339" s="9">
        <v>300</v>
      </c>
      <c r="E1339" s="9"/>
      <c r="F1339" s="10" t="s">
        <v>4885</v>
      </c>
      <c r="G1339" s="10" t="str">
        <f>VLOOKUP(B:B,'[1]Billwise Report (10)'!$D:$H,5,0)</f>
        <v>Sales</v>
      </c>
      <c r="H1339" s="10">
        <v>99</v>
      </c>
      <c r="I1339" s="7"/>
    </row>
    <row r="1340" spans="1:9" ht="31.2" x14ac:dyDescent="0.3">
      <c r="A1340" s="7" t="s">
        <v>1718</v>
      </c>
      <c r="B1340" s="7" t="s">
        <v>1726</v>
      </c>
      <c r="C1340" s="8">
        <v>43374</v>
      </c>
      <c r="D1340" s="9">
        <v>192104</v>
      </c>
      <c r="E1340" s="9"/>
      <c r="F1340" s="10" t="s">
        <v>4885</v>
      </c>
      <c r="G1340" s="10" t="str">
        <f>VLOOKUP(B:B,'[1]Billwise Report (10)'!$D:$H,5,0)</f>
        <v>Sales</v>
      </c>
      <c r="H1340" s="10">
        <v>36</v>
      </c>
      <c r="I1340" s="7"/>
    </row>
    <row r="1341" spans="1:9" ht="31.2" x14ac:dyDescent="0.3">
      <c r="A1341" s="7" t="s">
        <v>1718</v>
      </c>
      <c r="B1341" s="7" t="s">
        <v>1727</v>
      </c>
      <c r="C1341" s="8">
        <v>43396</v>
      </c>
      <c r="D1341" s="9">
        <v>54746.1</v>
      </c>
      <c r="E1341" s="9"/>
      <c r="F1341" s="10" t="s">
        <v>4885</v>
      </c>
      <c r="G1341" s="10" t="s">
        <v>4895</v>
      </c>
      <c r="H1341" s="10">
        <v>14</v>
      </c>
      <c r="I1341" s="7"/>
    </row>
    <row r="1342" spans="1:9" ht="31.2" x14ac:dyDescent="0.3">
      <c r="A1342" s="7" t="s">
        <v>1718</v>
      </c>
      <c r="B1342" s="7" t="s">
        <v>1728</v>
      </c>
      <c r="C1342" s="8">
        <v>43409</v>
      </c>
      <c r="D1342" s="9">
        <v>1921.04</v>
      </c>
      <c r="E1342" s="9"/>
      <c r="F1342" s="10" t="s">
        <v>4885</v>
      </c>
      <c r="G1342" s="10" t="s">
        <v>4895</v>
      </c>
      <c r="H1342" s="10">
        <v>1</v>
      </c>
      <c r="I1342" s="7"/>
    </row>
    <row r="1343" spans="1:9" ht="31.2" hidden="1" x14ac:dyDescent="0.3">
      <c r="A1343" s="7" t="s">
        <v>1729</v>
      </c>
      <c r="B1343" s="7" t="s">
        <v>1730</v>
      </c>
      <c r="C1343" s="8">
        <v>43364</v>
      </c>
      <c r="D1343" s="9"/>
      <c r="E1343" s="10">
        <v>2735</v>
      </c>
      <c r="F1343" s="10" t="s">
        <v>4890</v>
      </c>
      <c r="G1343" s="10"/>
      <c r="H1343" s="10">
        <v>46</v>
      </c>
      <c r="I1343" s="7"/>
    </row>
    <row r="1344" spans="1:9" hidden="1" x14ac:dyDescent="0.3">
      <c r="A1344" s="7" t="s">
        <v>1731</v>
      </c>
      <c r="B1344" s="7" t="s">
        <v>1732</v>
      </c>
      <c r="C1344" s="8">
        <v>41729</v>
      </c>
      <c r="D1344" s="9"/>
      <c r="E1344" s="10">
        <v>4200</v>
      </c>
      <c r="F1344" s="10" t="s">
        <v>4884</v>
      </c>
      <c r="G1344" s="10"/>
      <c r="H1344" s="10">
        <v>1681</v>
      </c>
      <c r="I1344" s="7"/>
    </row>
    <row r="1345" spans="1:9" ht="31.2" hidden="1" x14ac:dyDescent="0.3">
      <c r="A1345" s="7" t="s">
        <v>1733</v>
      </c>
      <c r="B1345" s="7" t="s">
        <v>1735</v>
      </c>
      <c r="C1345" s="8">
        <v>43298</v>
      </c>
      <c r="D1345" s="9">
        <v>108800</v>
      </c>
      <c r="E1345" s="9"/>
      <c r="F1345" s="10" t="s">
        <v>4890</v>
      </c>
      <c r="G1345" s="10" t="s">
        <v>4898</v>
      </c>
      <c r="H1345" s="10">
        <v>112</v>
      </c>
      <c r="I1345" s="7"/>
    </row>
    <row r="1346" spans="1:9" ht="31.2" hidden="1" x14ac:dyDescent="0.3">
      <c r="A1346" s="7" t="s">
        <v>1733</v>
      </c>
      <c r="B1346" s="7" t="s">
        <v>1736</v>
      </c>
      <c r="C1346" s="8">
        <v>43357</v>
      </c>
      <c r="D1346" s="9"/>
      <c r="E1346" s="9">
        <v>282037</v>
      </c>
      <c r="F1346" s="10" t="s">
        <v>4890</v>
      </c>
      <c r="G1346" s="10"/>
      <c r="H1346" s="10">
        <v>53</v>
      </c>
      <c r="I1346" s="7" t="s">
        <v>1737</v>
      </c>
    </row>
    <row r="1347" spans="1:9" ht="31.2" hidden="1" x14ac:dyDescent="0.3">
      <c r="A1347" s="7" t="s">
        <v>1733</v>
      </c>
      <c r="B1347" s="7" t="s">
        <v>1734</v>
      </c>
      <c r="C1347" s="8">
        <v>43363</v>
      </c>
      <c r="D1347" s="9"/>
      <c r="E1347" s="10">
        <v>14265.8</v>
      </c>
      <c r="F1347" s="10" t="s">
        <v>4890</v>
      </c>
      <c r="G1347" s="10"/>
      <c r="H1347" s="10">
        <v>47</v>
      </c>
      <c r="I1347" s="7"/>
    </row>
    <row r="1348" spans="1:9" hidden="1" x14ac:dyDescent="0.3">
      <c r="A1348" s="7" t="s">
        <v>1738</v>
      </c>
      <c r="B1348" s="7" t="s">
        <v>1739</v>
      </c>
      <c r="C1348" s="8">
        <v>41729</v>
      </c>
      <c r="D1348" s="9"/>
      <c r="E1348" s="9">
        <v>659</v>
      </c>
      <c r="F1348" s="10" t="s">
        <v>4891</v>
      </c>
      <c r="G1348" s="10"/>
      <c r="H1348" s="10">
        <v>1681</v>
      </c>
      <c r="I1348" s="7"/>
    </row>
    <row r="1349" spans="1:9" x14ac:dyDescent="0.3">
      <c r="A1349" s="7" t="s">
        <v>1740</v>
      </c>
      <c r="B1349" s="7" t="s">
        <v>1741</v>
      </c>
      <c r="C1349" s="8">
        <v>42739</v>
      </c>
      <c r="D1349" s="9">
        <v>252342</v>
      </c>
      <c r="E1349" s="9"/>
      <c r="F1349" s="10" t="s">
        <v>4886</v>
      </c>
      <c r="G1349" s="10" t="str">
        <f>VLOOKUP(B:B,'[1]Billwise Report (10)'!$D:$H,5,0)</f>
        <v>Sales</v>
      </c>
      <c r="H1349" s="10">
        <v>671</v>
      </c>
      <c r="I1349" s="7"/>
    </row>
    <row r="1350" spans="1:9" x14ac:dyDescent="0.3">
      <c r="A1350" s="7" t="s">
        <v>1740</v>
      </c>
      <c r="B1350" s="7" t="s">
        <v>1742</v>
      </c>
      <c r="C1350" s="8">
        <v>42797</v>
      </c>
      <c r="D1350" s="9"/>
      <c r="E1350" s="9">
        <v>102949.47</v>
      </c>
      <c r="F1350" s="10" t="s">
        <v>4886</v>
      </c>
      <c r="G1350" s="10"/>
      <c r="H1350" s="10">
        <v>613</v>
      </c>
      <c r="I1350" s="7"/>
    </row>
    <row r="1351" spans="1:9" x14ac:dyDescent="0.3">
      <c r="A1351" s="7" t="s">
        <v>1740</v>
      </c>
      <c r="B1351" s="7" t="s">
        <v>1743</v>
      </c>
      <c r="C1351" s="8">
        <v>42958</v>
      </c>
      <c r="D1351" s="9">
        <v>44575.8</v>
      </c>
      <c r="E1351" s="9"/>
      <c r="F1351" s="10" t="s">
        <v>4886</v>
      </c>
      <c r="G1351" s="10" t="str">
        <f>VLOOKUP(B:B,'[1]Billwise Report (10)'!$D:$H,5,0)</f>
        <v>Sales</v>
      </c>
      <c r="H1351" s="10">
        <v>452</v>
      </c>
      <c r="I1351" s="7"/>
    </row>
    <row r="1352" spans="1:9" x14ac:dyDescent="0.3">
      <c r="A1352" s="7" t="s">
        <v>1740</v>
      </c>
      <c r="B1352" s="7" t="s">
        <v>1744</v>
      </c>
      <c r="C1352" s="8">
        <v>43096</v>
      </c>
      <c r="D1352" s="9">
        <v>62997.97</v>
      </c>
      <c r="E1352" s="9"/>
      <c r="F1352" s="10" t="s">
        <v>4886</v>
      </c>
      <c r="G1352" s="10" t="str">
        <f>VLOOKUP(B:B,'[1]Billwise Report (10)'!$D:$H,5,0)</f>
        <v>Sales</v>
      </c>
      <c r="H1352" s="10">
        <v>314</v>
      </c>
      <c r="I1352" s="7"/>
    </row>
    <row r="1353" spans="1:9" x14ac:dyDescent="0.3">
      <c r="A1353" s="7" t="s">
        <v>1740</v>
      </c>
      <c r="B1353" s="7" t="s">
        <v>1745</v>
      </c>
      <c r="C1353" s="8">
        <v>43167</v>
      </c>
      <c r="D1353" s="9"/>
      <c r="E1353" s="9">
        <v>913.66</v>
      </c>
      <c r="F1353" s="10" t="s">
        <v>4886</v>
      </c>
      <c r="G1353" s="10"/>
      <c r="H1353" s="10">
        <v>243</v>
      </c>
      <c r="I1353" s="7"/>
    </row>
    <row r="1354" spans="1:9" x14ac:dyDescent="0.3">
      <c r="A1354" s="7" t="s">
        <v>1740</v>
      </c>
      <c r="B1354" s="7" t="s">
        <v>1746</v>
      </c>
      <c r="C1354" s="8">
        <v>43309</v>
      </c>
      <c r="D1354" s="9">
        <v>117998.82</v>
      </c>
      <c r="E1354" s="9"/>
      <c r="F1354" s="10" t="s">
        <v>4886</v>
      </c>
      <c r="G1354" s="10" t="s">
        <v>4898</v>
      </c>
      <c r="H1354" s="10">
        <v>101</v>
      </c>
      <c r="I1354" s="7"/>
    </row>
    <row r="1355" spans="1:9" x14ac:dyDescent="0.3">
      <c r="A1355" s="7" t="s">
        <v>1740</v>
      </c>
      <c r="B1355" s="7" t="s">
        <v>1747</v>
      </c>
      <c r="C1355" s="8">
        <v>43326</v>
      </c>
      <c r="D1355" s="9">
        <v>118000</v>
      </c>
      <c r="E1355" s="9"/>
      <c r="F1355" s="10" t="s">
        <v>4886</v>
      </c>
      <c r="G1355" s="10" t="s">
        <v>4898</v>
      </c>
      <c r="H1355" s="10">
        <v>84</v>
      </c>
      <c r="I1355" s="7"/>
    </row>
    <row r="1356" spans="1:9" x14ac:dyDescent="0.3">
      <c r="A1356" s="7" t="s">
        <v>1740</v>
      </c>
      <c r="B1356" s="7" t="s">
        <v>1748</v>
      </c>
      <c r="C1356" s="8">
        <v>43396</v>
      </c>
      <c r="D1356" s="9">
        <v>10055.370000000001</v>
      </c>
      <c r="E1356" s="9"/>
      <c r="F1356" s="10" t="s">
        <v>4886</v>
      </c>
      <c r="G1356" s="10" t="s">
        <v>4895</v>
      </c>
      <c r="H1356" s="10">
        <v>14</v>
      </c>
      <c r="I1356" s="7"/>
    </row>
    <row r="1357" spans="1:9" ht="31.2" hidden="1" x14ac:dyDescent="0.3">
      <c r="A1357" s="7" t="s">
        <v>1749</v>
      </c>
      <c r="B1357" s="7" t="s">
        <v>1750</v>
      </c>
      <c r="C1357" s="8">
        <v>43378</v>
      </c>
      <c r="D1357" s="9"/>
      <c r="E1357" s="10">
        <v>7287</v>
      </c>
      <c r="F1357" s="10" t="s">
        <v>4891</v>
      </c>
      <c r="G1357" s="10"/>
      <c r="H1357" s="10">
        <v>32</v>
      </c>
      <c r="I1357" s="7" t="s">
        <v>1751</v>
      </c>
    </row>
    <row r="1358" spans="1:9" hidden="1" x14ac:dyDescent="0.3">
      <c r="A1358" s="7" t="s">
        <v>1752</v>
      </c>
      <c r="B1358" s="7" t="s">
        <v>1753</v>
      </c>
      <c r="C1358" s="8">
        <v>42818</v>
      </c>
      <c r="D1358" s="9"/>
      <c r="E1358" s="9">
        <v>707</v>
      </c>
      <c r="F1358" s="10" t="s">
        <v>4884</v>
      </c>
      <c r="G1358" s="10"/>
      <c r="H1358" s="10">
        <v>592</v>
      </c>
      <c r="I1358" s="7"/>
    </row>
    <row r="1359" spans="1:9" hidden="1" x14ac:dyDescent="0.3">
      <c r="A1359" s="7" t="s">
        <v>1752</v>
      </c>
      <c r="B1359" s="7" t="s">
        <v>1754</v>
      </c>
      <c r="C1359" s="8">
        <v>43363</v>
      </c>
      <c r="D1359" s="9">
        <v>5310</v>
      </c>
      <c r="E1359" s="9"/>
      <c r="F1359" s="10" t="s">
        <v>4884</v>
      </c>
      <c r="G1359" s="10" t="str">
        <f>VLOOKUP(B:B,'[1]Billwise Report (10)'!$D:$H,5,0)</f>
        <v>Service</v>
      </c>
      <c r="H1359" s="10">
        <v>47</v>
      </c>
      <c r="I1359" s="7"/>
    </row>
    <row r="1360" spans="1:9" hidden="1" x14ac:dyDescent="0.3">
      <c r="A1360" s="7" t="s">
        <v>1755</v>
      </c>
      <c r="B1360" s="7" t="s">
        <v>1756</v>
      </c>
      <c r="C1360" s="8">
        <v>42900</v>
      </c>
      <c r="D1360" s="9">
        <v>3450</v>
      </c>
      <c r="E1360" s="9"/>
      <c r="F1360" s="10" t="s">
        <v>4884</v>
      </c>
      <c r="G1360" s="10"/>
      <c r="H1360" s="10">
        <v>510</v>
      </c>
      <c r="I1360" s="7"/>
    </row>
    <row r="1361" spans="1:9" hidden="1" x14ac:dyDescent="0.3">
      <c r="A1361" s="7" t="s">
        <v>1755</v>
      </c>
      <c r="B1361" s="7" t="s">
        <v>1757</v>
      </c>
      <c r="C1361" s="8">
        <v>43125</v>
      </c>
      <c r="D1361" s="9">
        <v>3540</v>
      </c>
      <c r="E1361" s="9"/>
      <c r="F1361" s="10" t="s">
        <v>4884</v>
      </c>
      <c r="G1361" s="10" t="str">
        <f>VLOOKUP(B:B,'[1]Billwise Report (10)'!$D:$H,5,0)</f>
        <v>Service</v>
      </c>
      <c r="H1361" s="10">
        <v>285</v>
      </c>
      <c r="I1361" s="7"/>
    </row>
    <row r="1362" spans="1:9" hidden="1" x14ac:dyDescent="0.3">
      <c r="A1362" s="7" t="s">
        <v>1755</v>
      </c>
      <c r="B1362" s="7" t="s">
        <v>1758</v>
      </c>
      <c r="C1362" s="8">
        <v>43217</v>
      </c>
      <c r="D1362" s="9"/>
      <c r="E1362" s="10">
        <v>1018</v>
      </c>
      <c r="F1362" s="10" t="s">
        <v>4884</v>
      </c>
      <c r="G1362" s="10"/>
      <c r="H1362" s="10">
        <v>193</v>
      </c>
      <c r="I1362" s="7"/>
    </row>
    <row r="1363" spans="1:9" hidden="1" x14ac:dyDescent="0.3">
      <c r="A1363" s="7" t="s">
        <v>1755</v>
      </c>
      <c r="B1363" s="7" t="s">
        <v>1759</v>
      </c>
      <c r="C1363" s="8">
        <v>43336</v>
      </c>
      <c r="D1363" s="9">
        <v>5310</v>
      </c>
      <c r="E1363" s="9"/>
      <c r="F1363" s="10" t="s">
        <v>4884</v>
      </c>
      <c r="G1363" s="10" t="str">
        <f>VLOOKUP(B:B,'[1]Billwise Report (10)'!$D:$H,5,0)</f>
        <v>Service</v>
      </c>
      <c r="H1363" s="10">
        <v>74</v>
      </c>
      <c r="I1363" s="7"/>
    </row>
    <row r="1364" spans="1:9" hidden="1" x14ac:dyDescent="0.3">
      <c r="A1364" s="7" t="s">
        <v>1755</v>
      </c>
      <c r="B1364" s="7" t="s">
        <v>1760</v>
      </c>
      <c r="C1364" s="8">
        <v>43337</v>
      </c>
      <c r="D1364" s="9">
        <v>8850</v>
      </c>
      <c r="E1364" s="9"/>
      <c r="F1364" s="10" t="s">
        <v>4884</v>
      </c>
      <c r="G1364" s="10" t="str">
        <f>VLOOKUP(B:B,'[1]Billwise Report (10)'!$D:$H,5,0)</f>
        <v>Service</v>
      </c>
      <c r="H1364" s="10">
        <v>73</v>
      </c>
      <c r="I1364" s="7"/>
    </row>
    <row r="1365" spans="1:9" hidden="1" x14ac:dyDescent="0.3">
      <c r="A1365" s="7" t="s">
        <v>1755</v>
      </c>
      <c r="B1365" s="7" t="s">
        <v>1761</v>
      </c>
      <c r="C1365" s="8">
        <v>43354</v>
      </c>
      <c r="D1365" s="9">
        <v>22868.400000000001</v>
      </c>
      <c r="E1365" s="9"/>
      <c r="F1365" s="10" t="s">
        <v>4884</v>
      </c>
      <c r="G1365" s="10" t="str">
        <f>VLOOKUP(B:B,'[1]Billwise Report (10)'!$D:$H,5,0)</f>
        <v>Sales</v>
      </c>
      <c r="H1365" s="10">
        <v>56</v>
      </c>
      <c r="I1365" s="7"/>
    </row>
    <row r="1366" spans="1:9" hidden="1" x14ac:dyDescent="0.3">
      <c r="A1366" s="7" t="s">
        <v>1755</v>
      </c>
      <c r="B1366" s="7" t="s">
        <v>1762</v>
      </c>
      <c r="C1366" s="8">
        <v>43355</v>
      </c>
      <c r="D1366" s="9">
        <v>18248.7</v>
      </c>
      <c r="E1366" s="9"/>
      <c r="F1366" s="10" t="s">
        <v>4884</v>
      </c>
      <c r="G1366" s="10" t="str">
        <f>VLOOKUP(B:B,'[1]Billwise Report (10)'!$D:$H,5,0)</f>
        <v>Sales</v>
      </c>
      <c r="H1366" s="10">
        <v>55</v>
      </c>
      <c r="I1366" s="7"/>
    </row>
    <row r="1367" spans="1:9" hidden="1" x14ac:dyDescent="0.3">
      <c r="A1367" s="7" t="s">
        <v>1755</v>
      </c>
      <c r="B1367" s="7" t="s">
        <v>1763</v>
      </c>
      <c r="C1367" s="8">
        <v>43362</v>
      </c>
      <c r="D1367" s="9">
        <v>123900</v>
      </c>
      <c r="E1367" s="9"/>
      <c r="F1367" s="10" t="s">
        <v>4884</v>
      </c>
      <c r="G1367" s="10" t="str">
        <f>VLOOKUP(B:B,'[1]Billwise Report (10)'!$D:$H,5,0)</f>
        <v>Sales</v>
      </c>
      <c r="H1367" s="10">
        <v>48</v>
      </c>
      <c r="I1367" s="7"/>
    </row>
    <row r="1368" spans="1:9" hidden="1" x14ac:dyDescent="0.3">
      <c r="A1368" s="7" t="s">
        <v>1755</v>
      </c>
      <c r="B1368" s="7" t="s">
        <v>1764</v>
      </c>
      <c r="C1368" s="8">
        <v>43363</v>
      </c>
      <c r="D1368" s="9">
        <v>17110</v>
      </c>
      <c r="E1368" s="9"/>
      <c r="F1368" s="10" t="s">
        <v>4884</v>
      </c>
      <c r="G1368" s="10" t="str">
        <f>VLOOKUP(B:B,'[1]Billwise Report (10)'!$D:$H,5,0)</f>
        <v>Sales</v>
      </c>
      <c r="H1368" s="10">
        <v>47</v>
      </c>
      <c r="I1368" s="7"/>
    </row>
    <row r="1369" spans="1:9" hidden="1" x14ac:dyDescent="0.3">
      <c r="A1369" s="7" t="s">
        <v>1755</v>
      </c>
      <c r="B1369" s="7" t="s">
        <v>1765</v>
      </c>
      <c r="C1369" s="8">
        <v>43363</v>
      </c>
      <c r="D1369" s="9">
        <v>7080</v>
      </c>
      <c r="E1369" s="9"/>
      <c r="F1369" s="10" t="s">
        <v>4884</v>
      </c>
      <c r="G1369" s="10" t="str">
        <f>VLOOKUP(B:B,'[1]Billwise Report (10)'!$D:$H,5,0)</f>
        <v>Service</v>
      </c>
      <c r="H1369" s="10">
        <v>47</v>
      </c>
      <c r="I1369" s="7"/>
    </row>
    <row r="1370" spans="1:9" hidden="1" x14ac:dyDescent="0.3">
      <c r="A1370" s="7" t="s">
        <v>1755</v>
      </c>
      <c r="B1370" s="7" t="s">
        <v>1766</v>
      </c>
      <c r="C1370" s="8">
        <v>43363</v>
      </c>
      <c r="D1370" s="9">
        <v>10620</v>
      </c>
      <c r="E1370" s="9"/>
      <c r="F1370" s="10" t="s">
        <v>4884</v>
      </c>
      <c r="G1370" s="10" t="str">
        <f>VLOOKUP(B:B,'[1]Billwise Report (10)'!$D:$H,5,0)</f>
        <v>Service</v>
      </c>
      <c r="H1370" s="10">
        <v>47</v>
      </c>
      <c r="I1370" s="7"/>
    </row>
    <row r="1371" spans="1:9" hidden="1" x14ac:dyDescent="0.3">
      <c r="A1371" s="7" t="s">
        <v>1755</v>
      </c>
      <c r="B1371" s="7" t="s">
        <v>1767</v>
      </c>
      <c r="C1371" s="8">
        <v>43368</v>
      </c>
      <c r="D1371" s="9">
        <v>3540</v>
      </c>
      <c r="E1371" s="9"/>
      <c r="F1371" s="10" t="s">
        <v>4884</v>
      </c>
      <c r="G1371" s="10" t="str">
        <f>VLOOKUP(B:B,'[1]Billwise Report (10)'!$D:$H,5,0)</f>
        <v>Service</v>
      </c>
      <c r="H1371" s="10">
        <v>42</v>
      </c>
      <c r="I1371" s="7"/>
    </row>
    <row r="1372" spans="1:9" hidden="1" x14ac:dyDescent="0.3">
      <c r="A1372" s="7" t="s">
        <v>1755</v>
      </c>
      <c r="B1372" s="7" t="s">
        <v>1768</v>
      </c>
      <c r="C1372" s="8">
        <v>43396</v>
      </c>
      <c r="D1372" s="9">
        <v>42480</v>
      </c>
      <c r="E1372" s="9"/>
      <c r="F1372" s="10" t="s">
        <v>4884</v>
      </c>
      <c r="G1372" s="10" t="s">
        <v>135</v>
      </c>
      <c r="H1372" s="10">
        <v>14</v>
      </c>
      <c r="I1372" s="7"/>
    </row>
    <row r="1373" spans="1:9" hidden="1" x14ac:dyDescent="0.3">
      <c r="A1373" s="7" t="s">
        <v>1755</v>
      </c>
      <c r="B1373" s="7" t="s">
        <v>1769</v>
      </c>
      <c r="C1373" s="8">
        <v>43398</v>
      </c>
      <c r="D1373" s="9">
        <v>6195</v>
      </c>
      <c r="E1373" s="9"/>
      <c r="F1373" s="10" t="s">
        <v>4884</v>
      </c>
      <c r="G1373" s="10" t="s">
        <v>135</v>
      </c>
      <c r="H1373" s="10">
        <v>12</v>
      </c>
      <c r="I1373" s="7"/>
    </row>
    <row r="1374" spans="1:9" x14ac:dyDescent="0.3">
      <c r="A1374" s="7" t="s">
        <v>1770</v>
      </c>
      <c r="B1374" s="7" t="s">
        <v>1771</v>
      </c>
      <c r="C1374" s="8">
        <v>43154</v>
      </c>
      <c r="D1374" s="9"/>
      <c r="E1374" s="10">
        <v>6686</v>
      </c>
      <c r="F1374" s="10" t="s">
        <v>4885</v>
      </c>
      <c r="G1374" s="10"/>
      <c r="H1374" s="10">
        <v>256</v>
      </c>
      <c r="I1374" s="7"/>
    </row>
    <row r="1375" spans="1:9" hidden="1" x14ac:dyDescent="0.3">
      <c r="A1375" s="7" t="s">
        <v>1772</v>
      </c>
      <c r="B1375" s="7" t="s">
        <v>1773</v>
      </c>
      <c r="C1375" s="8">
        <v>42608</v>
      </c>
      <c r="D1375" s="9"/>
      <c r="E1375" s="9">
        <v>500000</v>
      </c>
      <c r="F1375" s="10" t="s">
        <v>4890</v>
      </c>
      <c r="G1375" s="10"/>
      <c r="H1375" s="10">
        <v>802</v>
      </c>
      <c r="I1375" s="7"/>
    </row>
    <row r="1376" spans="1:9" hidden="1" x14ac:dyDescent="0.3">
      <c r="A1376" s="7" t="s">
        <v>1774</v>
      </c>
      <c r="B1376" s="7" t="s">
        <v>1775</v>
      </c>
      <c r="C1376" s="8">
        <v>43208</v>
      </c>
      <c r="D1376" s="9">
        <v>3538.82</v>
      </c>
      <c r="E1376" s="9"/>
      <c r="F1376" s="10" t="s">
        <v>4884</v>
      </c>
      <c r="G1376" s="10" t="str">
        <f>VLOOKUP(B:B,'[1]Billwise Report (10)'!$D:$H,5,0)</f>
        <v>Service</v>
      </c>
      <c r="H1376" s="10">
        <v>202</v>
      </c>
      <c r="I1376" s="7"/>
    </row>
    <row r="1377" spans="1:9" hidden="1" x14ac:dyDescent="0.3">
      <c r="A1377" s="7" t="s">
        <v>1774</v>
      </c>
      <c r="B1377" s="7" t="s">
        <v>1776</v>
      </c>
      <c r="C1377" s="8">
        <v>43396</v>
      </c>
      <c r="D1377" s="9">
        <v>15576</v>
      </c>
      <c r="E1377" s="9"/>
      <c r="F1377" s="10" t="s">
        <v>4884</v>
      </c>
      <c r="G1377" s="10" t="s">
        <v>135</v>
      </c>
      <c r="H1377" s="10">
        <v>14</v>
      </c>
      <c r="I1377" s="7"/>
    </row>
    <row r="1378" spans="1:9" hidden="1" x14ac:dyDescent="0.3">
      <c r="A1378" s="7" t="s">
        <v>1774</v>
      </c>
      <c r="B1378" s="7" t="s">
        <v>1777</v>
      </c>
      <c r="C1378" s="8">
        <v>43397</v>
      </c>
      <c r="D1378" s="9">
        <v>19695.38</v>
      </c>
      <c r="E1378" s="9"/>
      <c r="F1378" s="10" t="s">
        <v>4884</v>
      </c>
      <c r="G1378" s="10" t="s">
        <v>135</v>
      </c>
      <c r="H1378" s="10">
        <v>13</v>
      </c>
      <c r="I1378" s="7"/>
    </row>
    <row r="1379" spans="1:9" hidden="1" x14ac:dyDescent="0.3">
      <c r="A1379" s="7" t="s">
        <v>1774</v>
      </c>
      <c r="B1379" s="7" t="s">
        <v>1778</v>
      </c>
      <c r="C1379" s="8">
        <v>43398</v>
      </c>
      <c r="D1379" s="9">
        <v>19824</v>
      </c>
      <c r="E1379" s="9"/>
      <c r="F1379" s="10" t="s">
        <v>4884</v>
      </c>
      <c r="G1379" s="10" t="s">
        <v>135</v>
      </c>
      <c r="H1379" s="10">
        <v>12</v>
      </c>
      <c r="I1379" s="7"/>
    </row>
    <row r="1380" spans="1:9" hidden="1" x14ac:dyDescent="0.3">
      <c r="A1380" s="7" t="s">
        <v>1779</v>
      </c>
      <c r="B1380" s="7" t="s">
        <v>1780</v>
      </c>
      <c r="C1380" s="8">
        <v>42053</v>
      </c>
      <c r="D1380" s="9">
        <v>19481</v>
      </c>
      <c r="E1380" s="9"/>
      <c r="F1380" s="10" t="s">
        <v>4888</v>
      </c>
      <c r="G1380" s="10" t="str">
        <f>VLOOKUP(B:B,'[1]Billwise Report (10)'!$D:$H,5,0)</f>
        <v>service</v>
      </c>
      <c r="H1380" s="10">
        <v>1357</v>
      </c>
      <c r="I1380" s="7"/>
    </row>
    <row r="1381" spans="1:9" hidden="1" x14ac:dyDescent="0.3">
      <c r="A1381" s="7" t="s">
        <v>1779</v>
      </c>
      <c r="B1381" s="7" t="s">
        <v>1781</v>
      </c>
      <c r="C1381" s="8">
        <v>42711</v>
      </c>
      <c r="D1381" s="9">
        <v>21390</v>
      </c>
      <c r="E1381" s="9"/>
      <c r="F1381" s="10" t="s">
        <v>4888</v>
      </c>
      <c r="G1381" s="10" t="str">
        <f>VLOOKUP(B:B,'[1]Billwise Report (10)'!$D:$H,5,0)</f>
        <v>service</v>
      </c>
      <c r="H1381" s="10">
        <v>699</v>
      </c>
      <c r="I1381" s="7"/>
    </row>
    <row r="1382" spans="1:9" x14ac:dyDescent="0.3">
      <c r="A1382" s="7" t="s">
        <v>1782</v>
      </c>
      <c r="B1382" s="7" t="s">
        <v>1783</v>
      </c>
      <c r="C1382" s="8">
        <v>41729</v>
      </c>
      <c r="D1382" s="9">
        <v>11236</v>
      </c>
      <c r="E1382" s="9"/>
      <c r="F1382" s="10" t="s">
        <v>4885</v>
      </c>
      <c r="G1382" s="10" t="str">
        <f>VLOOKUP(B:B,'[1]Billwise Report (10)'!$D:$H,5,0)</f>
        <v>Sales</v>
      </c>
      <c r="H1382" s="10">
        <v>1681</v>
      </c>
      <c r="I1382" s="7"/>
    </row>
    <row r="1383" spans="1:9" ht="31.2" x14ac:dyDescent="0.3">
      <c r="A1383" s="7" t="s">
        <v>1784</v>
      </c>
      <c r="B1383" s="7" t="s">
        <v>1785</v>
      </c>
      <c r="C1383" s="8">
        <v>43034</v>
      </c>
      <c r="D1383" s="9">
        <v>22200</v>
      </c>
      <c r="E1383" s="9"/>
      <c r="F1383" s="10" t="s">
        <v>4885</v>
      </c>
      <c r="G1383" s="10" t="str">
        <f>VLOOKUP(B:B,'[1]Billwise Report (10)'!$D:$H,5,0)</f>
        <v>Service</v>
      </c>
      <c r="H1383" s="10">
        <v>376</v>
      </c>
      <c r="I1383" s="7"/>
    </row>
    <row r="1384" spans="1:9" x14ac:dyDescent="0.3">
      <c r="A1384" s="7" t="s">
        <v>1786</v>
      </c>
      <c r="B1384" s="7" t="s">
        <v>1787</v>
      </c>
      <c r="C1384" s="8">
        <v>42723</v>
      </c>
      <c r="D1384" s="9"/>
      <c r="E1384" s="10">
        <v>4370</v>
      </c>
      <c r="F1384" s="10" t="s">
        <v>4889</v>
      </c>
      <c r="G1384" s="10"/>
      <c r="H1384" s="10">
        <v>687</v>
      </c>
      <c r="I1384" s="7"/>
    </row>
    <row r="1385" spans="1:9" x14ac:dyDescent="0.3">
      <c r="A1385" s="7" t="s">
        <v>1788</v>
      </c>
      <c r="B1385" s="7" t="s">
        <v>1789</v>
      </c>
      <c r="C1385" s="8">
        <v>42956</v>
      </c>
      <c r="D1385" s="9"/>
      <c r="E1385" s="10">
        <v>5015</v>
      </c>
      <c r="F1385" s="10" t="s">
        <v>4885</v>
      </c>
      <c r="G1385" s="10"/>
      <c r="H1385" s="10">
        <v>454</v>
      </c>
      <c r="I1385" s="7"/>
    </row>
    <row r="1386" spans="1:9" x14ac:dyDescent="0.3">
      <c r="A1386" s="7" t="s">
        <v>1788</v>
      </c>
      <c r="B1386" s="7" t="s">
        <v>1790</v>
      </c>
      <c r="C1386" s="8">
        <v>43171</v>
      </c>
      <c r="D1386" s="9">
        <v>3540</v>
      </c>
      <c r="E1386" s="9"/>
      <c r="F1386" s="10" t="s">
        <v>4885</v>
      </c>
      <c r="G1386" s="10" t="str">
        <f>VLOOKUP(B:B,'[1]Billwise Report (10)'!$D:$H,5,0)</f>
        <v>Service</v>
      </c>
      <c r="H1386" s="10">
        <v>239</v>
      </c>
      <c r="I1386" s="7"/>
    </row>
    <row r="1387" spans="1:9" x14ac:dyDescent="0.3">
      <c r="A1387" s="7" t="s">
        <v>1788</v>
      </c>
      <c r="B1387" s="7" t="s">
        <v>1791</v>
      </c>
      <c r="C1387" s="8">
        <v>43396</v>
      </c>
      <c r="D1387" s="9">
        <v>3540</v>
      </c>
      <c r="E1387" s="9"/>
      <c r="F1387" s="10" t="s">
        <v>4885</v>
      </c>
      <c r="G1387" s="10" t="s">
        <v>135</v>
      </c>
      <c r="H1387" s="10">
        <v>14</v>
      </c>
      <c r="I1387" s="7"/>
    </row>
    <row r="1388" spans="1:9" x14ac:dyDescent="0.3">
      <c r="A1388" s="7" t="s">
        <v>1792</v>
      </c>
      <c r="B1388" s="7" t="s">
        <v>1793</v>
      </c>
      <c r="C1388" s="8">
        <v>42243</v>
      </c>
      <c r="D1388" s="9"/>
      <c r="E1388" s="10">
        <v>9660</v>
      </c>
      <c r="F1388" s="10" t="s">
        <v>4886</v>
      </c>
      <c r="G1388" s="10"/>
      <c r="H1388" s="10">
        <v>1167</v>
      </c>
      <c r="I1388" s="7"/>
    </row>
    <row r="1389" spans="1:9" x14ac:dyDescent="0.3">
      <c r="A1389" s="7" t="s">
        <v>1581</v>
      </c>
      <c r="B1389" s="7" t="s">
        <v>1586</v>
      </c>
      <c r="C1389" s="8">
        <v>42409</v>
      </c>
      <c r="D1389" s="9">
        <v>20610</v>
      </c>
      <c r="E1389" s="9"/>
      <c r="F1389" s="10" t="s">
        <v>4886</v>
      </c>
      <c r="G1389" s="10" t="str">
        <f>VLOOKUP(B:B,'[1]Billwise Report (10)'!$D:$H,5,0)</f>
        <v>Service</v>
      </c>
      <c r="H1389" s="10">
        <v>1001</v>
      </c>
      <c r="I1389" s="7"/>
    </row>
    <row r="1390" spans="1:9" ht="31.2" x14ac:dyDescent="0.3">
      <c r="A1390" s="7" t="s">
        <v>1795</v>
      </c>
      <c r="B1390" s="7" t="s">
        <v>1796</v>
      </c>
      <c r="C1390" s="8">
        <v>42885</v>
      </c>
      <c r="D1390" s="9">
        <v>27792.2</v>
      </c>
      <c r="E1390" s="9"/>
      <c r="F1390" s="10" t="s">
        <v>4887</v>
      </c>
      <c r="G1390" s="10" t="str">
        <f>VLOOKUP(B:B,'[1]Billwise Report (10)'!$D:$H,5,0)</f>
        <v>Machine</v>
      </c>
      <c r="H1390" s="10">
        <v>525</v>
      </c>
      <c r="I1390" s="7"/>
    </row>
    <row r="1391" spans="1:9" ht="31.2" hidden="1" x14ac:dyDescent="0.3">
      <c r="A1391" s="7" t="s">
        <v>1797</v>
      </c>
      <c r="B1391" s="7" t="s">
        <v>1798</v>
      </c>
      <c r="C1391" s="8">
        <v>42613</v>
      </c>
      <c r="D1391" s="9">
        <v>222.68</v>
      </c>
      <c r="E1391" s="9"/>
      <c r="F1391" s="10" t="s">
        <v>4888</v>
      </c>
      <c r="G1391" s="10" t="str">
        <f>VLOOKUP(B:B,'[1]Billwise Report (10)'!$D:$H,5,0)</f>
        <v>Service</v>
      </c>
      <c r="H1391" s="10">
        <v>797</v>
      </c>
      <c r="I1391" s="7"/>
    </row>
    <row r="1392" spans="1:9" ht="31.2" hidden="1" x14ac:dyDescent="0.3">
      <c r="A1392" s="7" t="s">
        <v>1797</v>
      </c>
      <c r="B1392" s="7" t="s">
        <v>1799</v>
      </c>
      <c r="C1392" s="8">
        <v>43333</v>
      </c>
      <c r="D1392" s="9">
        <v>84070.28</v>
      </c>
      <c r="E1392" s="9"/>
      <c r="F1392" s="10" t="s">
        <v>4888</v>
      </c>
      <c r="G1392" s="10" t="str">
        <f>VLOOKUP(B:B,'[1]Billwise Report (10)'!$D:$H,5,0)</f>
        <v>Sales</v>
      </c>
      <c r="H1392" s="10">
        <v>77</v>
      </c>
      <c r="I1392" s="7"/>
    </row>
    <row r="1393" spans="1:9" ht="31.2" hidden="1" x14ac:dyDescent="0.3">
      <c r="A1393" s="7" t="s">
        <v>1797</v>
      </c>
      <c r="B1393" s="7" t="s">
        <v>1800</v>
      </c>
      <c r="C1393" s="8">
        <v>43346</v>
      </c>
      <c r="D1393" s="9">
        <v>20744.400000000001</v>
      </c>
      <c r="E1393" s="9"/>
      <c r="F1393" s="10" t="s">
        <v>4888</v>
      </c>
      <c r="G1393" s="10" t="str">
        <f>VLOOKUP(B:B,'[1]Billwise Report (10)'!$D:$H,5,0)</f>
        <v>Sales</v>
      </c>
      <c r="H1393" s="10">
        <v>64</v>
      </c>
      <c r="I1393" s="7"/>
    </row>
    <row r="1394" spans="1:9" ht="31.2" hidden="1" x14ac:dyDescent="0.3">
      <c r="A1394" s="7" t="s">
        <v>1797</v>
      </c>
      <c r="B1394" s="7" t="s">
        <v>1801</v>
      </c>
      <c r="C1394" s="8">
        <v>43389</v>
      </c>
      <c r="D1394" s="9">
        <v>26054.400000000001</v>
      </c>
      <c r="E1394" s="9"/>
      <c r="F1394" s="10" t="s">
        <v>4888</v>
      </c>
      <c r="G1394" s="10" t="s">
        <v>135</v>
      </c>
      <c r="H1394" s="10">
        <v>21</v>
      </c>
      <c r="I1394" s="7"/>
    </row>
    <row r="1395" spans="1:9" ht="31.2" hidden="1" x14ac:dyDescent="0.3">
      <c r="A1395" s="7" t="s">
        <v>1797</v>
      </c>
      <c r="B1395" s="7" t="s">
        <v>1802</v>
      </c>
      <c r="C1395" s="8">
        <v>43389</v>
      </c>
      <c r="D1395" s="9">
        <v>29854</v>
      </c>
      <c r="E1395" s="9"/>
      <c r="F1395" s="10" t="s">
        <v>4888</v>
      </c>
      <c r="G1395" s="10" t="s">
        <v>135</v>
      </c>
      <c r="H1395" s="10">
        <v>21</v>
      </c>
      <c r="I1395" s="7"/>
    </row>
    <row r="1396" spans="1:9" ht="31.2" hidden="1" x14ac:dyDescent="0.3">
      <c r="A1396" s="7" t="s">
        <v>1797</v>
      </c>
      <c r="B1396" s="7" t="s">
        <v>1803</v>
      </c>
      <c r="C1396" s="8">
        <v>43389</v>
      </c>
      <c r="D1396" s="9">
        <v>44835.28</v>
      </c>
      <c r="E1396" s="9"/>
      <c r="F1396" s="10" t="s">
        <v>4888</v>
      </c>
      <c r="G1396" s="10" t="s">
        <v>135</v>
      </c>
      <c r="H1396" s="10">
        <v>21</v>
      </c>
      <c r="I1396" s="7"/>
    </row>
    <row r="1397" spans="1:9" ht="31.2" hidden="1" x14ac:dyDescent="0.3">
      <c r="A1397" s="7" t="s">
        <v>1797</v>
      </c>
      <c r="B1397" s="7" t="s">
        <v>1804</v>
      </c>
      <c r="C1397" s="8">
        <v>43400</v>
      </c>
      <c r="D1397" s="9">
        <v>25960</v>
      </c>
      <c r="E1397" s="9"/>
      <c r="F1397" s="10" t="s">
        <v>4888</v>
      </c>
      <c r="G1397" s="10" t="s">
        <v>135</v>
      </c>
      <c r="H1397" s="10">
        <v>10</v>
      </c>
      <c r="I1397" s="7"/>
    </row>
    <row r="1398" spans="1:9" ht="31.2" hidden="1" x14ac:dyDescent="0.3">
      <c r="A1398" s="7" t="s">
        <v>1797</v>
      </c>
      <c r="B1398" s="7" t="s">
        <v>1805</v>
      </c>
      <c r="C1398" s="8">
        <v>43409</v>
      </c>
      <c r="D1398" s="9"/>
      <c r="E1398" s="10">
        <v>23609.72</v>
      </c>
      <c r="F1398" s="10" t="s">
        <v>4888</v>
      </c>
      <c r="G1398" s="10"/>
      <c r="H1398" s="10">
        <v>1</v>
      </c>
      <c r="I1398" s="7"/>
    </row>
    <row r="1399" spans="1:9" hidden="1" x14ac:dyDescent="0.3">
      <c r="A1399" s="7" t="s">
        <v>1806</v>
      </c>
      <c r="B1399" s="7" t="s">
        <v>1807</v>
      </c>
      <c r="C1399" s="8">
        <v>43337</v>
      </c>
      <c r="D1399" s="9"/>
      <c r="E1399" s="9">
        <v>279336</v>
      </c>
      <c r="F1399" s="10" t="s">
        <v>4890</v>
      </c>
      <c r="G1399" s="10"/>
      <c r="H1399" s="10">
        <v>73</v>
      </c>
      <c r="I1399" s="7"/>
    </row>
    <row r="1400" spans="1:9" hidden="1" x14ac:dyDescent="0.3">
      <c r="A1400" s="7" t="s">
        <v>1808</v>
      </c>
      <c r="B1400" s="7" t="s">
        <v>1809</v>
      </c>
      <c r="C1400" s="8">
        <v>42242</v>
      </c>
      <c r="D1400" s="9"/>
      <c r="E1400" s="10">
        <v>2971</v>
      </c>
      <c r="F1400" s="10" t="s">
        <v>4890</v>
      </c>
      <c r="G1400" s="10"/>
      <c r="H1400" s="10">
        <v>1168</v>
      </c>
      <c r="I1400" s="7"/>
    </row>
    <row r="1401" spans="1:9" hidden="1" x14ac:dyDescent="0.3">
      <c r="A1401" s="7" t="s">
        <v>1810</v>
      </c>
      <c r="B1401" s="7" t="s">
        <v>1811</v>
      </c>
      <c r="C1401" s="8">
        <v>43364</v>
      </c>
      <c r="D1401" s="9">
        <v>7297</v>
      </c>
      <c r="E1401" s="9"/>
      <c r="F1401" s="10" t="s">
        <v>4888</v>
      </c>
      <c r="G1401" s="10"/>
      <c r="H1401" s="10">
        <v>46</v>
      </c>
      <c r="I1401" s="7"/>
    </row>
    <row r="1402" spans="1:9" hidden="1" x14ac:dyDescent="0.3">
      <c r="A1402" s="7" t="s">
        <v>1812</v>
      </c>
      <c r="B1402" s="7" t="s">
        <v>1813</v>
      </c>
      <c r="C1402" s="8">
        <v>42614</v>
      </c>
      <c r="D1402" s="9"/>
      <c r="E1402" s="10">
        <v>6870</v>
      </c>
      <c r="F1402" s="10" t="s">
        <v>4891</v>
      </c>
      <c r="G1402" s="10"/>
      <c r="H1402" s="10">
        <v>796</v>
      </c>
      <c r="I1402" s="7"/>
    </row>
    <row r="1403" spans="1:9" hidden="1" x14ac:dyDescent="0.3">
      <c r="A1403" s="7" t="s">
        <v>1812</v>
      </c>
      <c r="B1403" s="7" t="s">
        <v>1814</v>
      </c>
      <c r="C1403" s="8">
        <v>42709</v>
      </c>
      <c r="D1403" s="9">
        <v>20700</v>
      </c>
      <c r="E1403" s="9"/>
      <c r="F1403" s="10" t="s">
        <v>4891</v>
      </c>
      <c r="G1403" s="10" t="str">
        <f>VLOOKUP(B:B,'[1]Billwise Report (10)'!$D:$H,5,0)</f>
        <v>Service</v>
      </c>
      <c r="H1403" s="10">
        <v>701</v>
      </c>
      <c r="I1403" s="7"/>
    </row>
    <row r="1404" spans="1:9" hidden="1" x14ac:dyDescent="0.3">
      <c r="A1404" s="7" t="s">
        <v>1812</v>
      </c>
      <c r="B1404" s="7" t="s">
        <v>1811</v>
      </c>
      <c r="C1404" s="8">
        <v>43364</v>
      </c>
      <c r="D1404" s="9"/>
      <c r="E1404" s="10">
        <v>13830</v>
      </c>
      <c r="F1404" s="10" t="s">
        <v>4891</v>
      </c>
      <c r="G1404" s="10"/>
      <c r="H1404" s="10">
        <v>46</v>
      </c>
      <c r="I1404" s="7"/>
    </row>
    <row r="1405" spans="1:9" hidden="1" x14ac:dyDescent="0.3">
      <c r="A1405" s="7" t="s">
        <v>1812</v>
      </c>
      <c r="B1405" s="7" t="s">
        <v>1815</v>
      </c>
      <c r="C1405" s="8">
        <v>43400</v>
      </c>
      <c r="D1405" s="9">
        <v>7080</v>
      </c>
      <c r="E1405" s="9"/>
      <c r="F1405" s="10" t="s">
        <v>4891</v>
      </c>
      <c r="G1405" s="10" t="s">
        <v>135</v>
      </c>
      <c r="H1405" s="10">
        <v>10</v>
      </c>
      <c r="I1405" s="7"/>
    </row>
    <row r="1406" spans="1:9" x14ac:dyDescent="0.3">
      <c r="A1406" s="7" t="s">
        <v>1816</v>
      </c>
      <c r="B1406" s="7" t="s">
        <v>1817</v>
      </c>
      <c r="C1406" s="8">
        <v>41729</v>
      </c>
      <c r="D1406" s="9"/>
      <c r="E1406" s="9">
        <v>756</v>
      </c>
      <c r="F1406" s="10" t="s">
        <v>4886</v>
      </c>
      <c r="G1406" s="10"/>
      <c r="H1406" s="10">
        <v>1681</v>
      </c>
      <c r="I1406" s="7"/>
    </row>
    <row r="1407" spans="1:9" x14ac:dyDescent="0.3">
      <c r="A1407" s="7" t="s">
        <v>1818</v>
      </c>
      <c r="B1407" s="7" t="s">
        <v>1819</v>
      </c>
      <c r="C1407" s="8">
        <v>42569</v>
      </c>
      <c r="D1407" s="9"/>
      <c r="E1407" s="9">
        <v>739</v>
      </c>
      <c r="F1407" s="10" t="s">
        <v>4886</v>
      </c>
      <c r="G1407" s="10"/>
      <c r="H1407" s="10">
        <v>841</v>
      </c>
      <c r="I1407" s="7"/>
    </row>
    <row r="1408" spans="1:9" hidden="1" x14ac:dyDescent="0.3">
      <c r="A1408" s="7" t="s">
        <v>1820</v>
      </c>
      <c r="B1408" s="7" t="s">
        <v>1821</v>
      </c>
      <c r="C1408" s="8">
        <v>42760</v>
      </c>
      <c r="D1408" s="9">
        <v>18270</v>
      </c>
      <c r="E1408" s="9"/>
      <c r="F1408" s="10" t="s">
        <v>4888</v>
      </c>
      <c r="G1408" s="10" t="str">
        <f>VLOOKUP(B:B,'[1]Billwise Report (10)'!$D:$H,5,0)</f>
        <v>Debit Note</v>
      </c>
      <c r="H1408" s="10">
        <v>650</v>
      </c>
      <c r="I1408" s="7"/>
    </row>
    <row r="1409" spans="1:9" hidden="1" x14ac:dyDescent="0.3">
      <c r="A1409" s="7" t="s">
        <v>1820</v>
      </c>
      <c r="B1409" s="7" t="s">
        <v>1822</v>
      </c>
      <c r="C1409" s="8">
        <v>42794</v>
      </c>
      <c r="D1409" s="9">
        <v>62150</v>
      </c>
      <c r="E1409" s="9"/>
      <c r="F1409" s="10" t="s">
        <v>4888</v>
      </c>
      <c r="G1409" s="10" t="str">
        <f>VLOOKUP(B:B,'[1]Billwise Report (10)'!$D:$H,5,0)</f>
        <v>Debit Note</v>
      </c>
      <c r="H1409" s="10">
        <v>616</v>
      </c>
      <c r="I1409" s="7"/>
    </row>
    <row r="1410" spans="1:9" hidden="1" x14ac:dyDescent="0.3">
      <c r="A1410" s="7" t="s">
        <v>1820</v>
      </c>
      <c r="B1410" s="7" t="s">
        <v>1823</v>
      </c>
      <c r="C1410" s="8">
        <v>43073</v>
      </c>
      <c r="D1410" s="9">
        <v>26550</v>
      </c>
      <c r="E1410" s="9"/>
      <c r="F1410" s="10" t="s">
        <v>4888</v>
      </c>
      <c r="G1410" s="10" t="str">
        <f>VLOOKUP(B:B,'[1]Billwise Report (10)'!$D:$H,5,0)</f>
        <v>Service</v>
      </c>
      <c r="H1410" s="10">
        <v>337</v>
      </c>
      <c r="I1410" s="7"/>
    </row>
    <row r="1411" spans="1:9" hidden="1" x14ac:dyDescent="0.3">
      <c r="A1411" s="7" t="s">
        <v>1824</v>
      </c>
      <c r="B1411" s="7" t="s">
        <v>1825</v>
      </c>
      <c r="C1411" s="8">
        <v>42338</v>
      </c>
      <c r="D1411" s="9">
        <v>23528</v>
      </c>
      <c r="E1411" s="9"/>
      <c r="F1411" s="10" t="s">
        <v>4884</v>
      </c>
      <c r="G1411" s="10" t="str">
        <f>VLOOKUP(B:B,'[1]Billwise Report (10)'!$D:$H,5,0)</f>
        <v>Debit Note</v>
      </c>
      <c r="H1411" s="10">
        <v>1072</v>
      </c>
      <c r="I1411" s="7"/>
    </row>
    <row r="1412" spans="1:9" hidden="1" x14ac:dyDescent="0.3">
      <c r="A1412" s="7" t="s">
        <v>1824</v>
      </c>
      <c r="B1412" s="7" t="s">
        <v>1826</v>
      </c>
      <c r="C1412" s="8">
        <v>42930</v>
      </c>
      <c r="D1412" s="9"/>
      <c r="E1412" s="9">
        <v>618</v>
      </c>
      <c r="F1412" s="10" t="s">
        <v>4884</v>
      </c>
      <c r="G1412" s="10"/>
      <c r="H1412" s="10">
        <v>480</v>
      </c>
      <c r="I1412" s="7"/>
    </row>
    <row r="1413" spans="1:9" x14ac:dyDescent="0.3">
      <c r="A1413" s="7" t="s">
        <v>1827</v>
      </c>
      <c r="B1413" s="7" t="s">
        <v>1828</v>
      </c>
      <c r="C1413" s="8">
        <v>43190</v>
      </c>
      <c r="D1413" s="9"/>
      <c r="E1413" s="9">
        <v>304</v>
      </c>
      <c r="F1413" s="10" t="s">
        <v>4889</v>
      </c>
      <c r="G1413" s="10"/>
      <c r="H1413" s="10">
        <v>220</v>
      </c>
      <c r="I1413" s="7" t="s">
        <v>1829</v>
      </c>
    </row>
    <row r="1414" spans="1:9" hidden="1" x14ac:dyDescent="0.3">
      <c r="A1414" s="7" t="s">
        <v>1830</v>
      </c>
      <c r="B1414" s="7" t="s">
        <v>1831</v>
      </c>
      <c r="C1414" s="8">
        <v>42766</v>
      </c>
      <c r="D1414" s="9"/>
      <c r="E1414" s="10">
        <v>3648</v>
      </c>
      <c r="F1414" s="10" t="s">
        <v>4884</v>
      </c>
      <c r="G1414" s="10"/>
      <c r="H1414" s="10">
        <v>644</v>
      </c>
      <c r="I1414" s="7"/>
    </row>
    <row r="1415" spans="1:9" hidden="1" x14ac:dyDescent="0.3">
      <c r="A1415" s="7" t="s">
        <v>1830</v>
      </c>
      <c r="B1415" s="7" t="s">
        <v>1832</v>
      </c>
      <c r="C1415" s="8">
        <v>42791</v>
      </c>
      <c r="D1415" s="9">
        <v>12141</v>
      </c>
      <c r="E1415" s="9"/>
      <c r="F1415" s="10" t="s">
        <v>4884</v>
      </c>
      <c r="G1415" s="10" t="str">
        <f>VLOOKUP(B:B,'[1]Billwise Report (10)'!$D:$H,5,0)</f>
        <v>Service</v>
      </c>
      <c r="H1415" s="10">
        <v>619</v>
      </c>
      <c r="I1415" s="7"/>
    </row>
    <row r="1416" spans="1:9" hidden="1" x14ac:dyDescent="0.3">
      <c r="A1416" s="7" t="s">
        <v>1830</v>
      </c>
      <c r="B1416" s="7" t="s">
        <v>1833</v>
      </c>
      <c r="C1416" s="8">
        <v>42895</v>
      </c>
      <c r="D1416" s="9"/>
      <c r="E1416" s="10">
        <v>6592</v>
      </c>
      <c r="F1416" s="10" t="s">
        <v>4884</v>
      </c>
      <c r="G1416" s="10"/>
      <c r="H1416" s="10">
        <v>515</v>
      </c>
      <c r="I1416" s="7"/>
    </row>
    <row r="1417" spans="1:9" hidden="1" x14ac:dyDescent="0.3">
      <c r="A1417" s="7" t="s">
        <v>1830</v>
      </c>
      <c r="B1417" s="7" t="s">
        <v>1834</v>
      </c>
      <c r="C1417" s="8">
        <v>42900</v>
      </c>
      <c r="D1417" s="9">
        <v>19406</v>
      </c>
      <c r="E1417" s="9"/>
      <c r="F1417" s="10" t="s">
        <v>4884</v>
      </c>
      <c r="G1417" s="10" t="str">
        <f>VLOOKUP(B:B,'[1]Billwise Report (10)'!$D:$H,5,0)</f>
        <v>Service</v>
      </c>
      <c r="H1417" s="10">
        <v>510</v>
      </c>
      <c r="I1417" s="7"/>
    </row>
    <row r="1418" spans="1:9" hidden="1" x14ac:dyDescent="0.3">
      <c r="A1418" s="7" t="s">
        <v>1830</v>
      </c>
      <c r="B1418" s="7" t="s">
        <v>1835</v>
      </c>
      <c r="C1418" s="8">
        <v>43062</v>
      </c>
      <c r="D1418" s="9">
        <v>20001</v>
      </c>
      <c r="E1418" s="9"/>
      <c r="F1418" s="10" t="s">
        <v>4884</v>
      </c>
      <c r="G1418" s="10" t="str">
        <f>VLOOKUP(B:B,'[1]Billwise Report (10)'!$D:$H,5,0)</f>
        <v>Service</v>
      </c>
      <c r="H1418" s="10">
        <v>348</v>
      </c>
      <c r="I1418" s="7"/>
    </row>
    <row r="1419" spans="1:9" hidden="1" x14ac:dyDescent="0.3">
      <c r="A1419" s="7" t="s">
        <v>1830</v>
      </c>
      <c r="B1419" s="7" t="s">
        <v>1836</v>
      </c>
      <c r="C1419" s="8">
        <v>43062</v>
      </c>
      <c r="D1419" s="9">
        <v>20001</v>
      </c>
      <c r="E1419" s="9"/>
      <c r="F1419" s="10" t="s">
        <v>4884</v>
      </c>
      <c r="G1419" s="10" t="str">
        <f>VLOOKUP(B:B,'[1]Billwise Report (10)'!$D:$H,5,0)</f>
        <v>Service</v>
      </c>
      <c r="H1419" s="10">
        <v>348</v>
      </c>
      <c r="I1419" s="7"/>
    </row>
    <row r="1420" spans="1:9" hidden="1" x14ac:dyDescent="0.3">
      <c r="A1420" s="7" t="s">
        <v>1830</v>
      </c>
      <c r="B1420" s="7" t="s">
        <v>1837</v>
      </c>
      <c r="C1420" s="8">
        <v>43075</v>
      </c>
      <c r="D1420" s="9"/>
      <c r="E1420" s="10">
        <v>2571</v>
      </c>
      <c r="F1420" s="10" t="s">
        <v>4884</v>
      </c>
      <c r="G1420" s="10"/>
      <c r="H1420" s="10">
        <v>335</v>
      </c>
      <c r="I1420" s="7"/>
    </row>
    <row r="1421" spans="1:9" hidden="1" x14ac:dyDescent="0.3">
      <c r="A1421" s="7" t="s">
        <v>1830</v>
      </c>
      <c r="B1421" s="7" t="s">
        <v>1838</v>
      </c>
      <c r="C1421" s="8">
        <v>43161</v>
      </c>
      <c r="D1421" s="9">
        <v>5310</v>
      </c>
      <c r="E1421" s="9"/>
      <c r="F1421" s="10" t="s">
        <v>4884</v>
      </c>
      <c r="G1421" s="10" t="str">
        <f>VLOOKUP(B:B,'[1]Billwise Report (10)'!$D:$H,5,0)</f>
        <v>Service</v>
      </c>
      <c r="H1421" s="10">
        <v>249</v>
      </c>
      <c r="I1421" s="7"/>
    </row>
    <row r="1422" spans="1:9" hidden="1" x14ac:dyDescent="0.3">
      <c r="A1422" s="7" t="s">
        <v>1839</v>
      </c>
      <c r="B1422" s="7" t="s">
        <v>1840</v>
      </c>
      <c r="C1422" s="8">
        <v>42853</v>
      </c>
      <c r="D1422" s="9">
        <v>5701</v>
      </c>
      <c r="E1422" s="9"/>
      <c r="F1422" s="10" t="s">
        <v>4884</v>
      </c>
      <c r="G1422" s="10" t="str">
        <f>VLOOKUP(B:B,'[1]Billwise Report (10)'!$D:$H,5,0)</f>
        <v>Service</v>
      </c>
      <c r="H1422" s="10">
        <v>557</v>
      </c>
      <c r="I1422" s="7"/>
    </row>
    <row r="1423" spans="1:9" hidden="1" x14ac:dyDescent="0.3">
      <c r="A1423" s="7" t="s">
        <v>1839</v>
      </c>
      <c r="B1423" s="7" t="s">
        <v>1841</v>
      </c>
      <c r="C1423" s="8">
        <v>43171</v>
      </c>
      <c r="D1423" s="9"/>
      <c r="E1423" s="10">
        <v>1237</v>
      </c>
      <c r="F1423" s="10" t="s">
        <v>4884</v>
      </c>
      <c r="G1423" s="10"/>
      <c r="H1423" s="10">
        <v>239</v>
      </c>
      <c r="I1423" s="7"/>
    </row>
    <row r="1424" spans="1:9" hidden="1" x14ac:dyDescent="0.3">
      <c r="A1424" s="7" t="s">
        <v>1842</v>
      </c>
      <c r="B1424" s="7" t="s">
        <v>1843</v>
      </c>
      <c r="C1424" s="8">
        <v>42404</v>
      </c>
      <c r="D1424" s="9"/>
      <c r="E1424" s="9">
        <v>484</v>
      </c>
      <c r="F1424" s="10" t="s">
        <v>4884</v>
      </c>
      <c r="G1424" s="10"/>
      <c r="H1424" s="10">
        <v>1006</v>
      </c>
      <c r="I1424" s="7"/>
    </row>
    <row r="1425" spans="1:9" hidden="1" x14ac:dyDescent="0.3">
      <c r="A1425" s="7" t="s">
        <v>1842</v>
      </c>
      <c r="B1425" s="7" t="s">
        <v>1844</v>
      </c>
      <c r="C1425" s="8">
        <v>42490</v>
      </c>
      <c r="D1425" s="9">
        <v>4771</v>
      </c>
      <c r="E1425" s="9"/>
      <c r="F1425" s="10" t="s">
        <v>4884</v>
      </c>
      <c r="G1425" s="10" t="str">
        <f>VLOOKUP(B:B,'[1]Billwise Report (10)'!$D:$H,5,0)</f>
        <v>Debit Note</v>
      </c>
      <c r="H1425" s="10">
        <v>920</v>
      </c>
      <c r="I1425" s="7"/>
    </row>
    <row r="1426" spans="1:9" x14ac:dyDescent="0.3">
      <c r="A1426" s="7" t="s">
        <v>1845</v>
      </c>
      <c r="B1426" s="7" t="s">
        <v>1846</v>
      </c>
      <c r="C1426" s="8">
        <v>43333</v>
      </c>
      <c r="D1426" s="9">
        <v>3540</v>
      </c>
      <c r="E1426" s="9"/>
      <c r="F1426" s="10" t="s">
        <v>4889</v>
      </c>
      <c r="G1426" s="10" t="str">
        <f>VLOOKUP(B:B,'[1]Billwise Report (10)'!$D:$H,5,0)</f>
        <v>Service</v>
      </c>
      <c r="H1426" s="10">
        <v>77</v>
      </c>
      <c r="I1426" s="7"/>
    </row>
    <row r="1427" spans="1:9" hidden="1" x14ac:dyDescent="0.3">
      <c r="A1427" s="7" t="s">
        <v>1847</v>
      </c>
      <c r="B1427" s="7" t="s">
        <v>1848</v>
      </c>
      <c r="C1427" s="8">
        <v>42639</v>
      </c>
      <c r="D1427" s="9"/>
      <c r="E1427" s="9">
        <v>314</v>
      </c>
      <c r="F1427" s="10" t="s">
        <v>4884</v>
      </c>
      <c r="G1427" s="10"/>
      <c r="H1427" s="10">
        <v>771</v>
      </c>
      <c r="I1427" s="7"/>
    </row>
    <row r="1428" spans="1:9" hidden="1" x14ac:dyDescent="0.3">
      <c r="A1428" s="7" t="s">
        <v>1847</v>
      </c>
      <c r="B1428" s="7" t="s">
        <v>1849</v>
      </c>
      <c r="C1428" s="8">
        <v>42719</v>
      </c>
      <c r="D1428" s="9">
        <v>1000</v>
      </c>
      <c r="E1428" s="9"/>
      <c r="F1428" s="10" t="s">
        <v>4884</v>
      </c>
      <c r="G1428" s="10" t="str">
        <f>VLOOKUP(B:B,'[1]Billwise Report (10)'!$D:$H,5,0)</f>
        <v>Machine</v>
      </c>
      <c r="H1428" s="10">
        <v>691</v>
      </c>
      <c r="I1428" s="7"/>
    </row>
    <row r="1429" spans="1:9" hidden="1" x14ac:dyDescent="0.3">
      <c r="A1429" s="7" t="s">
        <v>1847</v>
      </c>
      <c r="B1429" s="7" t="s">
        <v>1850</v>
      </c>
      <c r="C1429" s="8">
        <v>42760</v>
      </c>
      <c r="D1429" s="9"/>
      <c r="E1429" s="10">
        <v>4000</v>
      </c>
      <c r="F1429" s="10" t="s">
        <v>4884</v>
      </c>
      <c r="G1429" s="10"/>
      <c r="H1429" s="10">
        <v>650</v>
      </c>
      <c r="I1429" s="7"/>
    </row>
    <row r="1430" spans="1:9" hidden="1" x14ac:dyDescent="0.3">
      <c r="A1430" s="7" t="s">
        <v>1847</v>
      </c>
      <c r="B1430" s="7" t="s">
        <v>1851</v>
      </c>
      <c r="C1430" s="8">
        <v>42809</v>
      </c>
      <c r="D1430" s="9">
        <v>262795</v>
      </c>
      <c r="E1430" s="9"/>
      <c r="F1430" s="10" t="s">
        <v>4884</v>
      </c>
      <c r="G1430" s="10" t="str">
        <f>VLOOKUP(B:B,'[1]Billwise Report (10)'!$D:$H,5,0)</f>
        <v>Sales</v>
      </c>
      <c r="H1430" s="10">
        <v>601</v>
      </c>
      <c r="I1430" s="7"/>
    </row>
    <row r="1431" spans="1:9" hidden="1" x14ac:dyDescent="0.3">
      <c r="A1431" s="7" t="s">
        <v>1847</v>
      </c>
      <c r="B1431" s="7" t="s">
        <v>1852</v>
      </c>
      <c r="C1431" s="8">
        <v>42818</v>
      </c>
      <c r="D1431" s="9">
        <v>35700</v>
      </c>
      <c r="E1431" s="9"/>
      <c r="F1431" s="10" t="s">
        <v>4884</v>
      </c>
      <c r="G1431" s="10" t="str">
        <f>VLOOKUP(B:B,'[1]Billwise Report (10)'!$D:$H,5,0)</f>
        <v>Sales</v>
      </c>
      <c r="H1431" s="10">
        <v>592</v>
      </c>
      <c r="I1431" s="7"/>
    </row>
    <row r="1432" spans="1:9" hidden="1" x14ac:dyDescent="0.3">
      <c r="A1432" s="7" t="s">
        <v>1847</v>
      </c>
      <c r="B1432" s="7" t="s">
        <v>1853</v>
      </c>
      <c r="C1432" s="8">
        <v>42832</v>
      </c>
      <c r="D1432" s="9">
        <v>12555</v>
      </c>
      <c r="E1432" s="9"/>
      <c r="F1432" s="10" t="s">
        <v>4884</v>
      </c>
      <c r="G1432" s="10" t="str">
        <f>VLOOKUP(B:B,'[1]Billwise Report (10)'!$D:$H,5,0)</f>
        <v>Sales</v>
      </c>
      <c r="H1432" s="10">
        <v>578</v>
      </c>
      <c r="I1432" s="7"/>
    </row>
    <row r="1433" spans="1:9" hidden="1" x14ac:dyDescent="0.3">
      <c r="A1433" s="7" t="s">
        <v>1847</v>
      </c>
      <c r="B1433" s="7" t="s">
        <v>1854</v>
      </c>
      <c r="C1433" s="8">
        <v>43208</v>
      </c>
      <c r="D1433" s="9">
        <v>390</v>
      </c>
      <c r="E1433" s="9"/>
      <c r="F1433" s="10" t="s">
        <v>4884</v>
      </c>
      <c r="G1433" s="10" t="str">
        <f>VLOOKUP(B:B,'[1]Billwise Report (10)'!$D:$H,5,0)</f>
        <v>Service</v>
      </c>
      <c r="H1433" s="10">
        <v>202</v>
      </c>
      <c r="I1433" s="7"/>
    </row>
    <row r="1434" spans="1:9" hidden="1" x14ac:dyDescent="0.3">
      <c r="A1434" s="7" t="s">
        <v>1847</v>
      </c>
      <c r="B1434" s="7" t="s">
        <v>1855</v>
      </c>
      <c r="C1434" s="8">
        <v>43218</v>
      </c>
      <c r="D1434" s="9">
        <v>4177.2</v>
      </c>
      <c r="E1434" s="9"/>
      <c r="F1434" s="10" t="s">
        <v>4884</v>
      </c>
      <c r="G1434" s="10" t="str">
        <f>VLOOKUP(B:B,'[1]Billwise Report (10)'!$D:$H,5,0)</f>
        <v>Sales</v>
      </c>
      <c r="H1434" s="10">
        <v>192</v>
      </c>
      <c r="I1434" s="7"/>
    </row>
    <row r="1435" spans="1:9" hidden="1" x14ac:dyDescent="0.3">
      <c r="A1435" s="7" t="s">
        <v>1847</v>
      </c>
      <c r="B1435" s="7" t="s">
        <v>1856</v>
      </c>
      <c r="C1435" s="8">
        <v>43271</v>
      </c>
      <c r="D1435" s="9">
        <v>23010</v>
      </c>
      <c r="E1435" s="9"/>
      <c r="F1435" s="10" t="s">
        <v>4884</v>
      </c>
      <c r="G1435" s="10" t="str">
        <f>VLOOKUP(B:B,'[1]Billwise Report (10)'!$D:$H,5,0)</f>
        <v>Service</v>
      </c>
      <c r="H1435" s="10">
        <v>139</v>
      </c>
      <c r="I1435" s="7"/>
    </row>
    <row r="1436" spans="1:9" hidden="1" x14ac:dyDescent="0.3">
      <c r="A1436" s="7" t="s">
        <v>1847</v>
      </c>
      <c r="B1436" s="7" t="s">
        <v>1857</v>
      </c>
      <c r="C1436" s="8">
        <v>43277</v>
      </c>
      <c r="D1436" s="9">
        <v>33630</v>
      </c>
      <c r="E1436" s="9"/>
      <c r="F1436" s="10" t="s">
        <v>4884</v>
      </c>
      <c r="G1436" s="10" t="str">
        <f>VLOOKUP(B:B,'[1]Billwise Report (10)'!$D:$H,5,0)</f>
        <v>Service</v>
      </c>
      <c r="H1436" s="10">
        <v>133</v>
      </c>
      <c r="I1436" s="7"/>
    </row>
    <row r="1437" spans="1:9" hidden="1" x14ac:dyDescent="0.3">
      <c r="A1437" s="7" t="s">
        <v>1847</v>
      </c>
      <c r="B1437" s="7" t="s">
        <v>1858</v>
      </c>
      <c r="C1437" s="8">
        <v>43374</v>
      </c>
      <c r="D1437" s="9"/>
      <c r="E1437" s="10">
        <v>75000</v>
      </c>
      <c r="F1437" s="10" t="s">
        <v>4884</v>
      </c>
      <c r="G1437" s="10"/>
      <c r="H1437" s="10">
        <v>36</v>
      </c>
      <c r="I1437" s="7"/>
    </row>
    <row r="1438" spans="1:9" hidden="1" x14ac:dyDescent="0.3">
      <c r="A1438" s="7" t="s">
        <v>1847</v>
      </c>
      <c r="B1438" s="7" t="s">
        <v>1859</v>
      </c>
      <c r="C1438" s="8">
        <v>43379</v>
      </c>
      <c r="D1438" s="9"/>
      <c r="E1438" s="10">
        <v>20285</v>
      </c>
      <c r="F1438" s="10" t="s">
        <v>4884</v>
      </c>
      <c r="G1438" s="10"/>
      <c r="H1438" s="10">
        <v>31</v>
      </c>
      <c r="I1438" s="7"/>
    </row>
    <row r="1439" spans="1:9" hidden="1" x14ac:dyDescent="0.3">
      <c r="A1439" s="7" t="s">
        <v>1847</v>
      </c>
      <c r="B1439" s="7" t="s">
        <v>1860</v>
      </c>
      <c r="C1439" s="8">
        <v>43396</v>
      </c>
      <c r="D1439" s="9">
        <v>5310</v>
      </c>
      <c r="E1439" s="9"/>
      <c r="F1439" s="10" t="s">
        <v>4884</v>
      </c>
      <c r="G1439" s="10" t="s">
        <v>135</v>
      </c>
      <c r="H1439" s="10">
        <v>14</v>
      </c>
      <c r="I1439" s="7"/>
    </row>
    <row r="1440" spans="1:9" ht="31.2" x14ac:dyDescent="0.3">
      <c r="A1440" s="7" t="s">
        <v>1861</v>
      </c>
      <c r="B1440" s="7" t="s">
        <v>1862</v>
      </c>
      <c r="C1440" s="8">
        <v>41822</v>
      </c>
      <c r="D1440" s="9"/>
      <c r="E1440" s="10">
        <v>12072</v>
      </c>
      <c r="F1440" s="10" t="s">
        <v>4885</v>
      </c>
      <c r="G1440" s="10"/>
      <c r="H1440" s="10">
        <v>1588</v>
      </c>
      <c r="I1440" s="7"/>
    </row>
    <row r="1441" spans="1:9" hidden="1" x14ac:dyDescent="0.3">
      <c r="A1441" s="7" t="s">
        <v>1863</v>
      </c>
      <c r="B1441" s="7" t="s">
        <v>1864</v>
      </c>
      <c r="C1441" s="8">
        <v>43095</v>
      </c>
      <c r="D1441" s="9"/>
      <c r="E1441" s="10">
        <v>1383.34</v>
      </c>
      <c r="F1441" s="10" t="s">
        <v>4890</v>
      </c>
      <c r="G1441" s="10"/>
      <c r="H1441" s="10">
        <v>315</v>
      </c>
      <c r="I1441" s="7"/>
    </row>
    <row r="1442" spans="1:9" hidden="1" x14ac:dyDescent="0.3">
      <c r="A1442" s="7" t="s">
        <v>1863</v>
      </c>
      <c r="B1442" s="7" t="s">
        <v>1865</v>
      </c>
      <c r="C1442" s="8">
        <v>43272</v>
      </c>
      <c r="D1442" s="9"/>
      <c r="E1442" s="9">
        <v>200000</v>
      </c>
      <c r="F1442" s="10" t="s">
        <v>4890</v>
      </c>
      <c r="G1442" s="10"/>
      <c r="H1442" s="10">
        <v>138</v>
      </c>
      <c r="I1442" s="7" t="s">
        <v>1866</v>
      </c>
    </row>
    <row r="1443" spans="1:9" hidden="1" x14ac:dyDescent="0.3">
      <c r="A1443" s="7" t="s">
        <v>1867</v>
      </c>
      <c r="B1443" s="7" t="s">
        <v>1868</v>
      </c>
      <c r="C1443" s="8">
        <v>43299</v>
      </c>
      <c r="D1443" s="9"/>
      <c r="E1443" s="10">
        <v>6281</v>
      </c>
      <c r="F1443" s="10" t="s">
        <v>4891</v>
      </c>
      <c r="G1443" s="10"/>
      <c r="H1443" s="10">
        <v>111</v>
      </c>
      <c r="I1443" s="7"/>
    </row>
    <row r="1444" spans="1:9" ht="31.2" hidden="1" x14ac:dyDescent="0.3">
      <c r="A1444" s="7" t="s">
        <v>1869</v>
      </c>
      <c r="B1444" s="7" t="s">
        <v>1870</v>
      </c>
      <c r="C1444" s="8">
        <v>43299</v>
      </c>
      <c r="D1444" s="9"/>
      <c r="E1444" s="10">
        <v>3237</v>
      </c>
      <c r="F1444" s="10" t="s">
        <v>4891</v>
      </c>
      <c r="G1444" s="10"/>
      <c r="H1444" s="10">
        <v>111</v>
      </c>
      <c r="I1444" s="7"/>
    </row>
    <row r="1445" spans="1:9" ht="31.2" hidden="1" x14ac:dyDescent="0.3">
      <c r="A1445" s="7" t="s">
        <v>1869</v>
      </c>
      <c r="B1445" s="7" t="s">
        <v>1871</v>
      </c>
      <c r="C1445" s="8">
        <v>43355</v>
      </c>
      <c r="D1445" s="9">
        <v>31270</v>
      </c>
      <c r="E1445" s="9"/>
      <c r="F1445" s="10" t="s">
        <v>4891</v>
      </c>
      <c r="G1445" s="10" t="str">
        <f>VLOOKUP(B:B,'[1]Billwise Report (10)'!$D:$H,5,0)</f>
        <v>Service</v>
      </c>
      <c r="H1445" s="10">
        <v>55</v>
      </c>
      <c r="I1445" s="7"/>
    </row>
    <row r="1446" spans="1:9" ht="31.2" hidden="1" x14ac:dyDescent="0.3">
      <c r="A1446" s="7" t="s">
        <v>1869</v>
      </c>
      <c r="B1446" s="7" t="s">
        <v>1872</v>
      </c>
      <c r="C1446" s="8">
        <v>43383</v>
      </c>
      <c r="D1446" s="9">
        <v>2305.7199999999998</v>
      </c>
      <c r="E1446" s="9"/>
      <c r="F1446" s="10" t="s">
        <v>4891</v>
      </c>
      <c r="G1446" s="10" t="s">
        <v>4895</v>
      </c>
      <c r="H1446" s="10">
        <v>27</v>
      </c>
      <c r="I1446" s="7"/>
    </row>
    <row r="1447" spans="1:9" ht="31.2" hidden="1" x14ac:dyDescent="0.3">
      <c r="A1447" s="7" t="s">
        <v>1869</v>
      </c>
      <c r="B1447" s="7" t="s">
        <v>1873</v>
      </c>
      <c r="C1447" s="8">
        <v>43398</v>
      </c>
      <c r="D1447" s="9"/>
      <c r="E1447" s="10">
        <v>15654</v>
      </c>
      <c r="F1447" s="10" t="s">
        <v>4891</v>
      </c>
      <c r="G1447" s="10"/>
      <c r="H1447" s="10">
        <v>12</v>
      </c>
      <c r="I1447" s="7" t="s">
        <v>1874</v>
      </c>
    </row>
    <row r="1448" spans="1:9" ht="31.2" hidden="1" x14ac:dyDescent="0.3">
      <c r="A1448" s="7" t="s">
        <v>1869</v>
      </c>
      <c r="B1448" s="7" t="s">
        <v>1875</v>
      </c>
      <c r="C1448" s="8">
        <v>43399</v>
      </c>
      <c r="D1448" s="9"/>
      <c r="E1448" s="9">
        <v>227</v>
      </c>
      <c r="F1448" s="10" t="s">
        <v>4891</v>
      </c>
      <c r="G1448" s="10"/>
      <c r="H1448" s="10">
        <v>11</v>
      </c>
      <c r="I1448" s="7" t="s">
        <v>1876</v>
      </c>
    </row>
    <row r="1449" spans="1:9" x14ac:dyDescent="0.3">
      <c r="A1449" s="7" t="s">
        <v>1877</v>
      </c>
      <c r="B1449" s="7" t="s">
        <v>1878</v>
      </c>
      <c r="C1449" s="8">
        <v>41577</v>
      </c>
      <c r="D1449" s="9">
        <v>10580</v>
      </c>
      <c r="E1449" s="9"/>
      <c r="F1449" s="10" t="s">
        <v>4885</v>
      </c>
      <c r="G1449" s="10" t="str">
        <f>VLOOKUP(B:B,'[1]Billwise Report (10)'!$D:$H,5,0)</f>
        <v>Sales</v>
      </c>
      <c r="H1449" s="10">
        <v>1833</v>
      </c>
      <c r="I1449" s="7"/>
    </row>
    <row r="1450" spans="1:9" x14ac:dyDescent="0.3">
      <c r="A1450" s="7" t="s">
        <v>1877</v>
      </c>
      <c r="B1450" s="7" t="s">
        <v>1879</v>
      </c>
      <c r="C1450" s="8">
        <v>41729</v>
      </c>
      <c r="D1450" s="9">
        <v>27310</v>
      </c>
      <c r="E1450" s="9"/>
      <c r="F1450" s="10" t="s">
        <v>4885</v>
      </c>
      <c r="G1450" s="10" t="str">
        <f>VLOOKUP(B:B,'[1]Billwise Report (10)'!$D:$H,5,0)</f>
        <v>Sales</v>
      </c>
      <c r="H1450" s="10">
        <v>1681</v>
      </c>
      <c r="I1450" s="7"/>
    </row>
    <row r="1451" spans="1:9" x14ac:dyDescent="0.3">
      <c r="A1451" s="7" t="s">
        <v>1877</v>
      </c>
      <c r="B1451" s="7" t="s">
        <v>1880</v>
      </c>
      <c r="C1451" s="8">
        <v>41729</v>
      </c>
      <c r="D1451" s="9">
        <v>3330.98</v>
      </c>
      <c r="E1451" s="9"/>
      <c r="F1451" s="10" t="s">
        <v>4885</v>
      </c>
      <c r="G1451" s="10" t="str">
        <f>VLOOKUP(B:B,'[1]Billwise Report (10)'!$D:$H,5,0)</f>
        <v>Sales</v>
      </c>
      <c r="H1451" s="10">
        <v>1681</v>
      </c>
      <c r="I1451" s="7"/>
    </row>
    <row r="1452" spans="1:9" x14ac:dyDescent="0.3">
      <c r="A1452" s="7" t="s">
        <v>1877</v>
      </c>
      <c r="B1452" s="7" t="s">
        <v>1881</v>
      </c>
      <c r="C1452" s="8">
        <v>41729</v>
      </c>
      <c r="D1452" s="9">
        <v>4905</v>
      </c>
      <c r="E1452" s="9"/>
      <c r="F1452" s="10" t="s">
        <v>4885</v>
      </c>
      <c r="G1452" s="10" t="str">
        <f>VLOOKUP(B:B,'[1]Billwise Report (10)'!$D:$H,5,0)</f>
        <v>Sales</v>
      </c>
      <c r="H1452" s="10">
        <v>1681</v>
      </c>
      <c r="I1452" s="7"/>
    </row>
    <row r="1453" spans="1:9" x14ac:dyDescent="0.3">
      <c r="A1453" s="7" t="s">
        <v>1877</v>
      </c>
      <c r="B1453" s="7" t="s">
        <v>1882</v>
      </c>
      <c r="C1453" s="8">
        <v>41729</v>
      </c>
      <c r="D1453" s="9">
        <v>21160</v>
      </c>
      <c r="E1453" s="9"/>
      <c r="F1453" s="10" t="s">
        <v>4885</v>
      </c>
      <c r="G1453" s="10" t="str">
        <f>VLOOKUP(B:B,'[1]Billwise Report (10)'!$D:$H,5,0)</f>
        <v>Sales</v>
      </c>
      <c r="H1453" s="10">
        <v>1681</v>
      </c>
      <c r="I1453" s="7"/>
    </row>
    <row r="1454" spans="1:9" x14ac:dyDescent="0.3">
      <c r="A1454" s="7" t="s">
        <v>1877</v>
      </c>
      <c r="B1454" s="7" t="s">
        <v>1883</v>
      </c>
      <c r="C1454" s="8">
        <v>41729</v>
      </c>
      <c r="D1454" s="9">
        <v>2501</v>
      </c>
      <c r="E1454" s="9"/>
      <c r="F1454" s="10" t="s">
        <v>4885</v>
      </c>
      <c r="G1454" s="10" t="str">
        <f>VLOOKUP(B:B,'[1]Billwise Report (10)'!$D:$H,5,0)</f>
        <v>Sales</v>
      </c>
      <c r="H1454" s="10">
        <v>1681</v>
      </c>
      <c r="I1454" s="7"/>
    </row>
    <row r="1455" spans="1:9" x14ac:dyDescent="0.3">
      <c r="A1455" s="7" t="s">
        <v>1877</v>
      </c>
      <c r="B1455" s="7" t="s">
        <v>1884</v>
      </c>
      <c r="C1455" s="8">
        <v>42094</v>
      </c>
      <c r="D1455" s="9"/>
      <c r="E1455" s="10">
        <v>2270</v>
      </c>
      <c r="F1455" s="10" t="s">
        <v>4885</v>
      </c>
      <c r="G1455" s="10"/>
      <c r="H1455" s="10">
        <v>1316</v>
      </c>
      <c r="I1455" s="7"/>
    </row>
    <row r="1456" spans="1:9" hidden="1" x14ac:dyDescent="0.3">
      <c r="A1456" s="7" t="s">
        <v>1885</v>
      </c>
      <c r="B1456" s="7" t="s">
        <v>1886</v>
      </c>
      <c r="C1456" s="8">
        <v>42202</v>
      </c>
      <c r="D1456" s="9"/>
      <c r="E1456" s="10">
        <v>2043</v>
      </c>
      <c r="F1456" s="10" t="s">
        <v>4888</v>
      </c>
      <c r="G1456" s="10"/>
      <c r="H1456" s="10">
        <v>1208</v>
      </c>
      <c r="I1456" s="7"/>
    </row>
    <row r="1457" spans="1:9" hidden="1" x14ac:dyDescent="0.3">
      <c r="A1457" s="7" t="s">
        <v>1885</v>
      </c>
      <c r="B1457" s="7" t="s">
        <v>1887</v>
      </c>
      <c r="C1457" s="8">
        <v>42257</v>
      </c>
      <c r="D1457" s="9"/>
      <c r="E1457" s="10">
        <v>1338</v>
      </c>
      <c r="F1457" s="10" t="s">
        <v>4888</v>
      </c>
      <c r="G1457" s="10"/>
      <c r="H1457" s="10">
        <v>1153</v>
      </c>
      <c r="I1457" s="7"/>
    </row>
    <row r="1458" spans="1:9" hidden="1" x14ac:dyDescent="0.3">
      <c r="A1458" s="7" t="s">
        <v>1885</v>
      </c>
      <c r="B1458" s="7" t="s">
        <v>1888</v>
      </c>
      <c r="C1458" s="8">
        <v>42292</v>
      </c>
      <c r="D1458" s="9"/>
      <c r="E1458" s="10">
        <v>1285</v>
      </c>
      <c r="F1458" s="10" t="s">
        <v>4888</v>
      </c>
      <c r="G1458" s="10"/>
      <c r="H1458" s="10">
        <v>1118</v>
      </c>
      <c r="I1458" s="7"/>
    </row>
    <row r="1459" spans="1:9" hidden="1" x14ac:dyDescent="0.3">
      <c r="A1459" s="7" t="s">
        <v>1885</v>
      </c>
      <c r="B1459" s="7" t="s">
        <v>1889</v>
      </c>
      <c r="C1459" s="8">
        <v>42304</v>
      </c>
      <c r="D1459" s="9"/>
      <c r="E1459" s="10">
        <v>1810</v>
      </c>
      <c r="F1459" s="10" t="s">
        <v>4888</v>
      </c>
      <c r="G1459" s="10"/>
      <c r="H1459" s="10">
        <v>1106</v>
      </c>
      <c r="I1459" s="7"/>
    </row>
    <row r="1460" spans="1:9" hidden="1" x14ac:dyDescent="0.3">
      <c r="A1460" s="7" t="s">
        <v>1885</v>
      </c>
      <c r="B1460" s="7" t="s">
        <v>1890</v>
      </c>
      <c r="C1460" s="8">
        <v>42312</v>
      </c>
      <c r="D1460" s="9"/>
      <c r="E1460" s="10">
        <v>6747</v>
      </c>
      <c r="F1460" s="10" t="s">
        <v>4888</v>
      </c>
      <c r="G1460" s="10"/>
      <c r="H1460" s="10">
        <v>1098</v>
      </c>
      <c r="I1460" s="7"/>
    </row>
    <row r="1461" spans="1:9" ht="31.2" hidden="1" x14ac:dyDescent="0.3">
      <c r="A1461" s="7" t="s">
        <v>1885</v>
      </c>
      <c r="B1461" s="7" t="s">
        <v>1891</v>
      </c>
      <c r="C1461" s="8">
        <v>42368</v>
      </c>
      <c r="D1461" s="9"/>
      <c r="E1461" s="9">
        <v>413</v>
      </c>
      <c r="F1461" s="10" t="s">
        <v>4888</v>
      </c>
      <c r="G1461" s="10"/>
      <c r="H1461" s="10">
        <v>1042</v>
      </c>
      <c r="I1461" s="7"/>
    </row>
    <row r="1462" spans="1:9" hidden="1" x14ac:dyDescent="0.3">
      <c r="A1462" s="7" t="s">
        <v>1892</v>
      </c>
      <c r="B1462" s="7" t="s">
        <v>1893</v>
      </c>
      <c r="C1462" s="8">
        <v>42352</v>
      </c>
      <c r="D1462" s="9">
        <v>5153</v>
      </c>
      <c r="E1462" s="9"/>
      <c r="F1462" s="10" t="s">
        <v>4888</v>
      </c>
      <c r="G1462" s="10" t="str">
        <f>VLOOKUP(B:B,'[1]Billwise Report (10)'!$D:$H,5,0)</f>
        <v>service</v>
      </c>
      <c r="H1462" s="10">
        <v>1058</v>
      </c>
      <c r="I1462" s="7"/>
    </row>
    <row r="1463" spans="1:9" ht="31.2" hidden="1" x14ac:dyDescent="0.3">
      <c r="A1463" s="7" t="s">
        <v>1894</v>
      </c>
      <c r="B1463" s="7" t="s">
        <v>1895</v>
      </c>
      <c r="C1463" s="8">
        <v>41729</v>
      </c>
      <c r="D1463" s="9"/>
      <c r="E1463" s="10">
        <v>4064</v>
      </c>
      <c r="F1463" s="10" t="s">
        <v>4884</v>
      </c>
      <c r="G1463" s="10"/>
      <c r="H1463" s="10">
        <v>1681</v>
      </c>
      <c r="I1463" s="7"/>
    </row>
    <row r="1464" spans="1:9" x14ac:dyDescent="0.3">
      <c r="A1464" s="7" t="s">
        <v>1896</v>
      </c>
      <c r="B1464" s="7" t="s">
        <v>1862</v>
      </c>
      <c r="C1464" s="8">
        <v>41822</v>
      </c>
      <c r="D1464" s="9"/>
      <c r="E1464" s="9">
        <v>50</v>
      </c>
      <c r="F1464" s="10" t="s">
        <v>4886</v>
      </c>
      <c r="G1464" s="10"/>
      <c r="H1464" s="10">
        <v>1588</v>
      </c>
      <c r="I1464" s="7"/>
    </row>
    <row r="1465" spans="1:9" x14ac:dyDescent="0.3">
      <c r="A1465" s="7" t="s">
        <v>1896</v>
      </c>
      <c r="B1465" s="7" t="s">
        <v>1897</v>
      </c>
      <c r="C1465" s="8">
        <v>42460</v>
      </c>
      <c r="D1465" s="9"/>
      <c r="E1465" s="10">
        <v>2142</v>
      </c>
      <c r="F1465" s="10" t="s">
        <v>4886</v>
      </c>
      <c r="G1465" s="10"/>
      <c r="H1465" s="10">
        <v>950</v>
      </c>
      <c r="I1465" s="7"/>
    </row>
    <row r="1466" spans="1:9" x14ac:dyDescent="0.3">
      <c r="A1466" s="7" t="s">
        <v>1896</v>
      </c>
      <c r="B1466" s="7" t="s">
        <v>1898</v>
      </c>
      <c r="C1466" s="8">
        <v>42482</v>
      </c>
      <c r="D1466" s="9"/>
      <c r="E1466" s="10">
        <v>1071</v>
      </c>
      <c r="F1466" s="10" t="s">
        <v>4886</v>
      </c>
      <c r="G1466" s="10"/>
      <c r="H1466" s="10">
        <v>928</v>
      </c>
      <c r="I1466" s="7"/>
    </row>
    <row r="1467" spans="1:9" x14ac:dyDescent="0.3">
      <c r="A1467" s="7" t="s">
        <v>1896</v>
      </c>
      <c r="B1467" s="7" t="s">
        <v>1899</v>
      </c>
      <c r="C1467" s="8">
        <v>42766</v>
      </c>
      <c r="D1467" s="9"/>
      <c r="E1467" s="10">
        <v>1831</v>
      </c>
      <c r="F1467" s="10" t="s">
        <v>4886</v>
      </c>
      <c r="G1467" s="10"/>
      <c r="H1467" s="10">
        <v>644</v>
      </c>
      <c r="I1467" s="7"/>
    </row>
    <row r="1468" spans="1:9" x14ac:dyDescent="0.3">
      <c r="A1468" s="7" t="s">
        <v>1896</v>
      </c>
      <c r="B1468" s="7" t="s">
        <v>1900</v>
      </c>
      <c r="C1468" s="8">
        <v>42766</v>
      </c>
      <c r="D1468" s="9">
        <v>372</v>
      </c>
      <c r="E1468" s="9"/>
      <c r="F1468" s="10" t="s">
        <v>4886</v>
      </c>
      <c r="G1468" s="10" t="str">
        <f>VLOOKUP(B:B,'[1]Billwise Report (10)'!$D:$H,5,0)</f>
        <v>Sales</v>
      </c>
      <c r="H1468" s="10">
        <v>644</v>
      </c>
      <c r="I1468" s="7"/>
    </row>
    <row r="1469" spans="1:9" hidden="1" x14ac:dyDescent="0.3">
      <c r="A1469" s="7" t="s">
        <v>1901</v>
      </c>
      <c r="B1469" s="7" t="s">
        <v>1902</v>
      </c>
      <c r="C1469" s="8">
        <v>42871</v>
      </c>
      <c r="D1469" s="9">
        <v>41912</v>
      </c>
      <c r="E1469" s="9"/>
      <c r="F1469" s="10" t="s">
        <v>4890</v>
      </c>
      <c r="G1469" s="10"/>
      <c r="H1469" s="10">
        <v>539</v>
      </c>
      <c r="I1469" s="7"/>
    </row>
    <row r="1470" spans="1:9" hidden="1" x14ac:dyDescent="0.3">
      <c r="A1470" s="7" t="s">
        <v>1901</v>
      </c>
      <c r="B1470" s="7"/>
      <c r="C1470" s="8">
        <v>43353</v>
      </c>
      <c r="D1470" s="9"/>
      <c r="E1470" s="10">
        <v>1283</v>
      </c>
      <c r="F1470" s="10" t="s">
        <v>4890</v>
      </c>
      <c r="G1470" s="10"/>
      <c r="H1470" s="10">
        <v>57</v>
      </c>
      <c r="I1470" s="7" t="s">
        <v>1903</v>
      </c>
    </row>
    <row r="1471" spans="1:9" hidden="1" x14ac:dyDescent="0.3">
      <c r="A1471" s="7" t="s">
        <v>1901</v>
      </c>
      <c r="B1471" s="7" t="s">
        <v>1904</v>
      </c>
      <c r="C1471" s="8">
        <v>43370</v>
      </c>
      <c r="D1471" s="9"/>
      <c r="E1471" s="10">
        <v>44702</v>
      </c>
      <c r="F1471" s="10" t="s">
        <v>4890</v>
      </c>
      <c r="G1471" s="10"/>
      <c r="H1471" s="10">
        <v>40</v>
      </c>
      <c r="I1471" s="7" t="s">
        <v>1905</v>
      </c>
    </row>
    <row r="1472" spans="1:9" hidden="1" x14ac:dyDescent="0.3">
      <c r="A1472" s="7" t="s">
        <v>1901</v>
      </c>
      <c r="B1472" s="7" t="s">
        <v>1906</v>
      </c>
      <c r="C1472" s="8">
        <v>43389</v>
      </c>
      <c r="D1472" s="9">
        <v>76464</v>
      </c>
      <c r="E1472" s="9"/>
      <c r="F1472" s="10" t="s">
        <v>4890</v>
      </c>
      <c r="G1472" s="10" t="s">
        <v>135</v>
      </c>
      <c r="H1472" s="10">
        <v>21</v>
      </c>
      <c r="I1472" s="7"/>
    </row>
    <row r="1473" spans="1:9" hidden="1" x14ac:dyDescent="0.3">
      <c r="A1473" s="7" t="s">
        <v>1901</v>
      </c>
      <c r="B1473" s="7" t="s">
        <v>1907</v>
      </c>
      <c r="C1473" s="8">
        <v>43389</v>
      </c>
      <c r="D1473" s="9">
        <v>36226</v>
      </c>
      <c r="E1473" s="9"/>
      <c r="F1473" s="10" t="s">
        <v>4890</v>
      </c>
      <c r="G1473" s="10" t="s">
        <v>135</v>
      </c>
      <c r="H1473" s="10">
        <v>21</v>
      </c>
      <c r="I1473" s="7"/>
    </row>
    <row r="1474" spans="1:9" hidden="1" x14ac:dyDescent="0.3">
      <c r="A1474" s="7" t="s">
        <v>1908</v>
      </c>
      <c r="B1474" s="7" t="s">
        <v>1909</v>
      </c>
      <c r="C1474" s="8">
        <v>43397</v>
      </c>
      <c r="D1474" s="9"/>
      <c r="E1474" s="10">
        <v>35656</v>
      </c>
      <c r="F1474" s="10" t="s">
        <v>4890</v>
      </c>
      <c r="G1474" s="10"/>
      <c r="H1474" s="10">
        <v>13</v>
      </c>
      <c r="I1474" s="7"/>
    </row>
    <row r="1475" spans="1:9" x14ac:dyDescent="0.3">
      <c r="A1475" s="7" t="s">
        <v>1910</v>
      </c>
      <c r="B1475" s="7" t="s">
        <v>1911</v>
      </c>
      <c r="C1475" s="8">
        <v>43276</v>
      </c>
      <c r="D1475" s="9">
        <v>1578182</v>
      </c>
      <c r="E1475" s="9"/>
      <c r="F1475" s="10" t="s">
        <v>4885</v>
      </c>
      <c r="G1475" s="10" t="str">
        <f>VLOOKUP(B:B,'[1]Billwise Report (10)'!$D:$H,5,0)</f>
        <v>Machine</v>
      </c>
      <c r="H1475" s="10">
        <v>134</v>
      </c>
      <c r="I1475" s="7"/>
    </row>
    <row r="1476" spans="1:9" x14ac:dyDescent="0.3">
      <c r="A1476" s="7" t="s">
        <v>1910</v>
      </c>
      <c r="B1476" s="7" t="s">
        <v>1912</v>
      </c>
      <c r="C1476" s="8">
        <v>43368</v>
      </c>
      <c r="D1476" s="9"/>
      <c r="E1476" s="10">
        <v>28806</v>
      </c>
      <c r="F1476" s="10" t="s">
        <v>4885</v>
      </c>
      <c r="G1476" s="10"/>
      <c r="H1476" s="10">
        <v>42</v>
      </c>
      <c r="I1476" s="7" t="s">
        <v>1913</v>
      </c>
    </row>
    <row r="1477" spans="1:9" x14ac:dyDescent="0.3">
      <c r="A1477" s="7" t="s">
        <v>1910</v>
      </c>
      <c r="B1477" s="7" t="s">
        <v>1914</v>
      </c>
      <c r="C1477" s="8">
        <v>43402</v>
      </c>
      <c r="D1477" s="9"/>
      <c r="E1477" s="10">
        <v>2164</v>
      </c>
      <c r="F1477" s="10" t="s">
        <v>4885</v>
      </c>
      <c r="G1477" s="10"/>
      <c r="H1477" s="10">
        <v>8</v>
      </c>
      <c r="I1477" s="7" t="s">
        <v>1915</v>
      </c>
    </row>
    <row r="1478" spans="1:9" ht="31.2" x14ac:dyDescent="0.3">
      <c r="A1478" s="7" t="s">
        <v>1916</v>
      </c>
      <c r="B1478" s="7" t="s">
        <v>1917</v>
      </c>
      <c r="C1478" s="8">
        <v>42517</v>
      </c>
      <c r="D1478" s="9">
        <v>84761</v>
      </c>
      <c r="E1478" s="9"/>
      <c r="F1478" s="10" t="s">
        <v>4885</v>
      </c>
      <c r="G1478" s="10" t="str">
        <f>VLOOKUP(B:B,'[1]Billwise Report (10)'!$D:$H,5,0)</f>
        <v>Machine</v>
      </c>
      <c r="H1478" s="10">
        <v>893</v>
      </c>
      <c r="I1478" s="7"/>
    </row>
    <row r="1479" spans="1:9" ht="31.2" x14ac:dyDescent="0.3">
      <c r="A1479" s="7" t="s">
        <v>1916</v>
      </c>
      <c r="B1479" s="7" t="s">
        <v>1918</v>
      </c>
      <c r="C1479" s="8">
        <v>43372</v>
      </c>
      <c r="D1479" s="9">
        <v>28814.42</v>
      </c>
      <c r="E1479" s="9"/>
      <c r="F1479" s="10" t="s">
        <v>4885</v>
      </c>
      <c r="G1479" s="10" t="str">
        <f>VLOOKUP(B:B,'[1]Billwise Report (10)'!$D:$H,5,0)</f>
        <v>Sales</v>
      </c>
      <c r="H1479" s="10">
        <v>38</v>
      </c>
      <c r="I1479" s="7"/>
    </row>
    <row r="1480" spans="1:9" ht="31.2" x14ac:dyDescent="0.3">
      <c r="A1480" s="7" t="s">
        <v>1916</v>
      </c>
      <c r="B1480" s="7" t="s">
        <v>1919</v>
      </c>
      <c r="C1480" s="8">
        <v>43383</v>
      </c>
      <c r="D1480" s="9">
        <v>21240</v>
      </c>
      <c r="E1480" s="9"/>
      <c r="F1480" s="10" t="s">
        <v>4885</v>
      </c>
      <c r="G1480" s="10" t="s">
        <v>135</v>
      </c>
      <c r="H1480" s="10">
        <v>27</v>
      </c>
      <c r="I1480" s="7"/>
    </row>
    <row r="1481" spans="1:9" x14ac:dyDescent="0.3">
      <c r="A1481" s="7" t="s">
        <v>1920</v>
      </c>
      <c r="B1481" s="7" t="s">
        <v>1921</v>
      </c>
      <c r="C1481" s="8">
        <v>42327</v>
      </c>
      <c r="D1481" s="9"/>
      <c r="E1481" s="10">
        <v>15978</v>
      </c>
      <c r="F1481" s="10" t="s">
        <v>4886</v>
      </c>
      <c r="G1481" s="10"/>
      <c r="H1481" s="10">
        <v>1083</v>
      </c>
      <c r="I1481" s="7"/>
    </row>
    <row r="1482" spans="1:9" x14ac:dyDescent="0.3">
      <c r="A1482" s="7" t="s">
        <v>1920</v>
      </c>
      <c r="B1482" s="7" t="s">
        <v>1922</v>
      </c>
      <c r="C1482" s="8">
        <v>42489</v>
      </c>
      <c r="D1482" s="9"/>
      <c r="E1482" s="10">
        <v>36707</v>
      </c>
      <c r="F1482" s="10" t="s">
        <v>4886</v>
      </c>
      <c r="G1482" s="10"/>
      <c r="H1482" s="10">
        <v>921</v>
      </c>
      <c r="I1482" s="7"/>
    </row>
    <row r="1483" spans="1:9" x14ac:dyDescent="0.3">
      <c r="A1483" s="7" t="s">
        <v>1920</v>
      </c>
      <c r="B1483" s="7" t="s">
        <v>1923</v>
      </c>
      <c r="C1483" s="8">
        <v>42732</v>
      </c>
      <c r="D1483" s="9"/>
      <c r="E1483" s="10">
        <v>2040</v>
      </c>
      <c r="F1483" s="10" t="s">
        <v>4886</v>
      </c>
      <c r="G1483" s="10"/>
      <c r="H1483" s="10">
        <v>678</v>
      </c>
      <c r="I1483" s="7"/>
    </row>
    <row r="1484" spans="1:9" x14ac:dyDescent="0.3">
      <c r="A1484" s="7" t="s">
        <v>1920</v>
      </c>
      <c r="B1484" s="7" t="s">
        <v>1924</v>
      </c>
      <c r="C1484" s="8">
        <v>42746</v>
      </c>
      <c r="D1484" s="9">
        <v>74285</v>
      </c>
      <c r="E1484" s="9"/>
      <c r="F1484" s="10" t="s">
        <v>4886</v>
      </c>
      <c r="G1484" s="10" t="str">
        <f>VLOOKUP(B:B,'[1]Billwise Report (10)'!$D:$H,5,0)</f>
        <v>Sales</v>
      </c>
      <c r="H1484" s="10">
        <v>664</v>
      </c>
      <c r="I1484" s="7"/>
    </row>
    <row r="1485" spans="1:9" x14ac:dyDescent="0.3">
      <c r="A1485" s="7" t="s">
        <v>1920</v>
      </c>
      <c r="B1485" s="7" t="s">
        <v>1925</v>
      </c>
      <c r="C1485" s="8">
        <v>42773</v>
      </c>
      <c r="D1485" s="9">
        <v>72536</v>
      </c>
      <c r="E1485" s="9"/>
      <c r="F1485" s="10" t="s">
        <v>4886</v>
      </c>
      <c r="G1485" s="10" t="str">
        <f>VLOOKUP(B:B,'[1]Billwise Report (10)'!$D:$H,5,0)</f>
        <v>Sales</v>
      </c>
      <c r="H1485" s="10">
        <v>637</v>
      </c>
      <c r="I1485" s="7"/>
    </row>
    <row r="1486" spans="1:9" x14ac:dyDescent="0.3">
      <c r="A1486" s="7" t="s">
        <v>1920</v>
      </c>
      <c r="B1486" s="7" t="s">
        <v>1926</v>
      </c>
      <c r="C1486" s="8">
        <v>42818</v>
      </c>
      <c r="D1486" s="9"/>
      <c r="E1486" s="9">
        <v>124061</v>
      </c>
      <c r="F1486" s="10" t="s">
        <v>4886</v>
      </c>
      <c r="G1486" s="10"/>
      <c r="H1486" s="10">
        <v>592</v>
      </c>
      <c r="I1486" s="7"/>
    </row>
    <row r="1487" spans="1:9" x14ac:dyDescent="0.3">
      <c r="A1487" s="7" t="s">
        <v>1920</v>
      </c>
      <c r="B1487" s="7" t="s">
        <v>1927</v>
      </c>
      <c r="C1487" s="8">
        <v>42852</v>
      </c>
      <c r="D1487" s="9"/>
      <c r="E1487" s="10">
        <v>11885</v>
      </c>
      <c r="F1487" s="10" t="s">
        <v>4886</v>
      </c>
      <c r="G1487" s="10"/>
      <c r="H1487" s="10">
        <v>558</v>
      </c>
      <c r="I1487" s="7"/>
    </row>
    <row r="1488" spans="1:9" x14ac:dyDescent="0.3">
      <c r="A1488" s="7" t="s">
        <v>1920</v>
      </c>
      <c r="B1488" s="7" t="s">
        <v>1928</v>
      </c>
      <c r="C1488" s="8">
        <v>42956</v>
      </c>
      <c r="D1488" s="9">
        <v>52436.36</v>
      </c>
      <c r="E1488" s="9"/>
      <c r="F1488" s="10" t="s">
        <v>4886</v>
      </c>
      <c r="G1488" s="10" t="str">
        <f>VLOOKUP(B:B,'[1]Billwise Report (10)'!$D:$H,5,0)</f>
        <v>Sales</v>
      </c>
      <c r="H1488" s="10">
        <v>454</v>
      </c>
      <c r="I1488" s="7"/>
    </row>
    <row r="1489" spans="1:9" x14ac:dyDescent="0.3">
      <c r="A1489" s="7" t="s">
        <v>1920</v>
      </c>
      <c r="B1489" s="7" t="s">
        <v>1929</v>
      </c>
      <c r="C1489" s="8">
        <v>42992</v>
      </c>
      <c r="D1489" s="9"/>
      <c r="E1489" s="10">
        <v>6435</v>
      </c>
      <c r="F1489" s="10" t="s">
        <v>4886</v>
      </c>
      <c r="G1489" s="10"/>
      <c r="H1489" s="10">
        <v>418</v>
      </c>
      <c r="I1489" s="7"/>
    </row>
    <row r="1490" spans="1:9" x14ac:dyDescent="0.3">
      <c r="A1490" s="7" t="s">
        <v>1920</v>
      </c>
      <c r="B1490" s="7" t="s">
        <v>1930</v>
      </c>
      <c r="C1490" s="8">
        <v>43053</v>
      </c>
      <c r="D1490" s="9"/>
      <c r="E1490" s="10">
        <v>1531</v>
      </c>
      <c r="F1490" s="10" t="s">
        <v>4886</v>
      </c>
      <c r="G1490" s="10"/>
      <c r="H1490" s="10">
        <v>357</v>
      </c>
      <c r="I1490" s="7"/>
    </row>
    <row r="1491" spans="1:9" x14ac:dyDescent="0.3">
      <c r="A1491" s="7" t="s">
        <v>4640</v>
      </c>
      <c r="B1491" s="7" t="s">
        <v>4643</v>
      </c>
      <c r="C1491" s="8">
        <v>43336</v>
      </c>
      <c r="D1491" s="9">
        <v>5310</v>
      </c>
      <c r="E1491" s="9"/>
      <c r="F1491" s="10" t="s">
        <v>4886</v>
      </c>
      <c r="G1491" s="10" t="str">
        <f>VLOOKUP(B:B,'[1]Billwise Report (10)'!$D:$H,5,0)</f>
        <v>Service</v>
      </c>
      <c r="H1491" s="10">
        <v>74</v>
      </c>
      <c r="I1491" s="7"/>
    </row>
    <row r="1492" spans="1:9" x14ac:dyDescent="0.3">
      <c r="A1492" s="7" t="s">
        <v>1599</v>
      </c>
      <c r="B1492" s="7" t="s">
        <v>1603</v>
      </c>
      <c r="C1492" s="8">
        <v>43153</v>
      </c>
      <c r="D1492" s="9">
        <v>28320</v>
      </c>
      <c r="E1492" s="9"/>
      <c r="F1492" s="10" t="s">
        <v>4886</v>
      </c>
      <c r="G1492" s="10" t="str">
        <f>VLOOKUP(B:B,'[1]Billwise Report (10)'!$D:$H,5,0)</f>
        <v>Service</v>
      </c>
      <c r="H1492" s="10">
        <v>257</v>
      </c>
      <c r="I1492" s="7"/>
    </row>
    <row r="1493" spans="1:9" x14ac:dyDescent="0.3">
      <c r="A1493" s="7" t="s">
        <v>1792</v>
      </c>
      <c r="B1493" s="7" t="s">
        <v>1794</v>
      </c>
      <c r="C1493" s="8">
        <v>43383</v>
      </c>
      <c r="D1493" s="9">
        <v>23010</v>
      </c>
      <c r="E1493" s="9"/>
      <c r="F1493" s="10" t="s">
        <v>4886</v>
      </c>
      <c r="G1493" s="10" t="s">
        <v>135</v>
      </c>
      <c r="H1493" s="10">
        <v>27</v>
      </c>
      <c r="I1493" s="7"/>
    </row>
    <row r="1494" spans="1:9" x14ac:dyDescent="0.3">
      <c r="A1494" s="7" t="s">
        <v>1920</v>
      </c>
      <c r="B1494" s="7" t="s">
        <v>1934</v>
      </c>
      <c r="C1494" s="8">
        <v>43287</v>
      </c>
      <c r="D1494" s="9"/>
      <c r="E1494" s="10">
        <v>28814</v>
      </c>
      <c r="F1494" s="10" t="s">
        <v>4886</v>
      </c>
      <c r="G1494" s="10"/>
      <c r="H1494" s="10">
        <v>123</v>
      </c>
      <c r="I1494" s="7" t="s">
        <v>1935</v>
      </c>
    </row>
    <row r="1495" spans="1:9" x14ac:dyDescent="0.3">
      <c r="A1495" s="7" t="s">
        <v>1920</v>
      </c>
      <c r="B1495" s="7" t="s">
        <v>1931</v>
      </c>
      <c r="C1495" s="8">
        <v>43144</v>
      </c>
      <c r="D1495" s="9">
        <v>3810</v>
      </c>
      <c r="E1495" s="9"/>
      <c r="F1495" s="10" t="s">
        <v>4886</v>
      </c>
      <c r="G1495" s="10" t="str">
        <f>VLOOKUP(B:B,'[1]Billwise Report (10)'!$D:$H,5,0)</f>
        <v>Service</v>
      </c>
      <c r="H1495" s="10">
        <v>266</v>
      </c>
      <c r="I1495" s="7"/>
    </row>
    <row r="1496" spans="1:9" x14ac:dyDescent="0.3">
      <c r="A1496" s="7" t="s">
        <v>1920</v>
      </c>
      <c r="B1496" s="7" t="s">
        <v>1937</v>
      </c>
      <c r="C1496" s="8">
        <v>43329</v>
      </c>
      <c r="D1496" s="9"/>
      <c r="E1496" s="9">
        <v>816</v>
      </c>
      <c r="F1496" s="10" t="s">
        <v>4886</v>
      </c>
      <c r="G1496" s="10"/>
      <c r="H1496" s="10">
        <v>81</v>
      </c>
      <c r="I1496" s="7" t="s">
        <v>1938</v>
      </c>
    </row>
    <row r="1497" spans="1:9" x14ac:dyDescent="0.3">
      <c r="A1497" s="7" t="s">
        <v>1920</v>
      </c>
      <c r="B1497" s="7" t="s">
        <v>1932</v>
      </c>
      <c r="C1497" s="8">
        <v>43236</v>
      </c>
      <c r="D1497" s="9">
        <v>23600</v>
      </c>
      <c r="E1497" s="9"/>
      <c r="F1497" s="10" t="s">
        <v>4886</v>
      </c>
      <c r="G1497" s="10" t="str">
        <f>VLOOKUP(B:B,'[1]Billwise Report (10)'!$D:$H,5,0)</f>
        <v>Service</v>
      </c>
      <c r="H1497" s="10">
        <v>174</v>
      </c>
      <c r="I1497" s="7"/>
    </row>
    <row r="1498" spans="1:9" x14ac:dyDescent="0.3">
      <c r="A1498" s="7" t="s">
        <v>1920</v>
      </c>
      <c r="B1498" s="7" t="s">
        <v>1933</v>
      </c>
      <c r="C1498" s="8">
        <v>43272</v>
      </c>
      <c r="D1498" s="9">
        <v>17405</v>
      </c>
      <c r="E1498" s="9"/>
      <c r="F1498" s="10" t="s">
        <v>4886</v>
      </c>
      <c r="G1498" s="10" t="str">
        <f>VLOOKUP(B:B,'[1]Billwise Report (10)'!$D:$H,5,0)</f>
        <v>Service</v>
      </c>
      <c r="H1498" s="10">
        <v>138</v>
      </c>
      <c r="I1498" s="7"/>
    </row>
    <row r="1499" spans="1:9" x14ac:dyDescent="0.3">
      <c r="A1499" s="7" t="s">
        <v>1920</v>
      </c>
      <c r="B1499" s="7" t="s">
        <v>1936</v>
      </c>
      <c r="C1499" s="8">
        <v>43290</v>
      </c>
      <c r="D1499" s="9">
        <v>41536</v>
      </c>
      <c r="E1499" s="9"/>
      <c r="F1499" s="10" t="s">
        <v>4886</v>
      </c>
      <c r="G1499" s="10" t="str">
        <f>VLOOKUP(B:B,'[1]Billwise Report (10)'!$D:$H,5,0)</f>
        <v>Service</v>
      </c>
      <c r="H1499" s="10">
        <v>120</v>
      </c>
      <c r="I1499" s="7"/>
    </row>
    <row r="1500" spans="1:9" hidden="1" x14ac:dyDescent="0.3">
      <c r="A1500" s="7" t="s">
        <v>1942</v>
      </c>
      <c r="B1500" s="7" t="s">
        <v>1943</v>
      </c>
      <c r="C1500" s="8">
        <v>41729</v>
      </c>
      <c r="D1500" s="9">
        <v>842</v>
      </c>
      <c r="E1500" s="9"/>
      <c r="F1500" s="10" t="s">
        <v>4884</v>
      </c>
      <c r="G1500" s="10" t="str">
        <f>VLOOKUP(B:B,'[1]Billwise Report (10)'!$D:$H,5,0)</f>
        <v>service</v>
      </c>
      <c r="H1500" s="10">
        <v>1681</v>
      </c>
      <c r="I1500" s="7"/>
    </row>
    <row r="1501" spans="1:9" hidden="1" x14ac:dyDescent="0.3">
      <c r="A1501" s="7" t="s">
        <v>1942</v>
      </c>
      <c r="B1501" s="7" t="s">
        <v>1944</v>
      </c>
      <c r="C1501" s="8">
        <v>42786</v>
      </c>
      <c r="D1501" s="9"/>
      <c r="E1501" s="9">
        <v>110787</v>
      </c>
      <c r="F1501" s="10" t="s">
        <v>4884</v>
      </c>
      <c r="G1501" s="10"/>
      <c r="H1501" s="10">
        <v>624</v>
      </c>
      <c r="I1501" s="7"/>
    </row>
    <row r="1502" spans="1:9" hidden="1" x14ac:dyDescent="0.3">
      <c r="A1502" s="7" t="s">
        <v>1942</v>
      </c>
      <c r="B1502" s="7" t="s">
        <v>1945</v>
      </c>
      <c r="C1502" s="8">
        <v>43230</v>
      </c>
      <c r="D1502" s="9">
        <v>14160</v>
      </c>
      <c r="E1502" s="9"/>
      <c r="F1502" s="10" t="s">
        <v>4884</v>
      </c>
      <c r="G1502" s="10" t="str">
        <f>VLOOKUP(B:B,'[1]Billwise Report (10)'!$D:$H,5,0)</f>
        <v>Service</v>
      </c>
      <c r="H1502" s="10">
        <v>180</v>
      </c>
      <c r="I1502" s="7"/>
    </row>
    <row r="1503" spans="1:9" hidden="1" x14ac:dyDescent="0.3">
      <c r="A1503" s="7" t="s">
        <v>1942</v>
      </c>
      <c r="B1503" s="7" t="s">
        <v>1946</v>
      </c>
      <c r="C1503" s="8">
        <v>43371</v>
      </c>
      <c r="D1503" s="9"/>
      <c r="E1503" s="10">
        <v>11526</v>
      </c>
      <c r="F1503" s="10" t="s">
        <v>4884</v>
      </c>
      <c r="G1503" s="10"/>
      <c r="H1503" s="10">
        <v>39</v>
      </c>
      <c r="I1503" s="7" t="s">
        <v>1947</v>
      </c>
    </row>
    <row r="1504" spans="1:9" ht="31.2" hidden="1" x14ac:dyDescent="0.3">
      <c r="A1504" s="7" t="s">
        <v>1948</v>
      </c>
      <c r="B1504" s="7" t="s">
        <v>1949</v>
      </c>
      <c r="C1504" s="8">
        <v>42242</v>
      </c>
      <c r="D1504" s="9"/>
      <c r="E1504" s="10">
        <v>3045</v>
      </c>
      <c r="F1504" s="10" t="s">
        <v>4890</v>
      </c>
      <c r="G1504" s="10"/>
      <c r="H1504" s="10">
        <v>1168</v>
      </c>
      <c r="I1504" s="7"/>
    </row>
    <row r="1505" spans="1:9" hidden="1" x14ac:dyDescent="0.3">
      <c r="A1505" s="7" t="s">
        <v>1948</v>
      </c>
      <c r="B1505" s="7" t="s">
        <v>1950</v>
      </c>
      <c r="C1505" s="8">
        <v>42403</v>
      </c>
      <c r="D1505" s="9"/>
      <c r="E1505" s="9">
        <v>699</v>
      </c>
      <c r="F1505" s="10" t="s">
        <v>4890</v>
      </c>
      <c r="G1505" s="10"/>
      <c r="H1505" s="10">
        <v>1007</v>
      </c>
      <c r="I1505" s="7"/>
    </row>
    <row r="1506" spans="1:9" hidden="1" x14ac:dyDescent="0.3">
      <c r="A1506" s="7" t="s">
        <v>1948</v>
      </c>
      <c r="B1506" s="7" t="s">
        <v>1951</v>
      </c>
      <c r="C1506" s="8">
        <v>42513</v>
      </c>
      <c r="D1506" s="9">
        <v>13740</v>
      </c>
      <c r="E1506" s="9"/>
      <c r="F1506" s="10" t="s">
        <v>4890</v>
      </c>
      <c r="G1506" s="10" t="str">
        <f>VLOOKUP(B:B,'[1]Billwise Report (10)'!$D:$H,5,0)</f>
        <v>Service</v>
      </c>
      <c r="H1506" s="10">
        <v>897</v>
      </c>
      <c r="I1506" s="7"/>
    </row>
    <row r="1507" spans="1:9" hidden="1" x14ac:dyDescent="0.3">
      <c r="A1507" s="7" t="s">
        <v>1948</v>
      </c>
      <c r="B1507" s="7" t="s">
        <v>1952</v>
      </c>
      <c r="C1507" s="8">
        <v>42516</v>
      </c>
      <c r="D1507" s="9">
        <v>13740</v>
      </c>
      <c r="E1507" s="9"/>
      <c r="F1507" s="10" t="s">
        <v>4890</v>
      </c>
      <c r="G1507" s="10" t="str">
        <f>VLOOKUP(B:B,'[1]Billwise Report (10)'!$D:$H,5,0)</f>
        <v>Service</v>
      </c>
      <c r="H1507" s="10">
        <v>894</v>
      </c>
      <c r="I1507" s="7"/>
    </row>
    <row r="1508" spans="1:9" hidden="1" x14ac:dyDescent="0.3">
      <c r="A1508" s="7" t="s">
        <v>1953</v>
      </c>
      <c r="B1508" s="7" t="s">
        <v>1954</v>
      </c>
      <c r="C1508" s="8">
        <v>41729</v>
      </c>
      <c r="D1508" s="9">
        <v>5177</v>
      </c>
      <c r="E1508" s="9"/>
      <c r="F1508" s="10" t="s">
        <v>4884</v>
      </c>
      <c r="G1508" s="10"/>
      <c r="H1508" s="10">
        <v>1681</v>
      </c>
      <c r="I1508" s="7"/>
    </row>
    <row r="1509" spans="1:9" hidden="1" x14ac:dyDescent="0.3">
      <c r="A1509" s="7" t="s">
        <v>1953</v>
      </c>
      <c r="B1509" s="7" t="s">
        <v>1955</v>
      </c>
      <c r="C1509" s="8">
        <v>43304</v>
      </c>
      <c r="D1509" s="9"/>
      <c r="E1509" s="9">
        <v>1000000</v>
      </c>
      <c r="F1509" s="10" t="s">
        <v>4884</v>
      </c>
      <c r="G1509" s="10"/>
      <c r="H1509" s="10">
        <v>106</v>
      </c>
      <c r="I1509" s="7" t="s">
        <v>1956</v>
      </c>
    </row>
    <row r="1510" spans="1:9" hidden="1" x14ac:dyDescent="0.3">
      <c r="A1510" s="7" t="s">
        <v>1953</v>
      </c>
      <c r="B1510" s="7" t="s">
        <v>1957</v>
      </c>
      <c r="C1510" s="8">
        <v>43333</v>
      </c>
      <c r="D1510" s="9"/>
      <c r="E1510" s="9">
        <v>6606000</v>
      </c>
      <c r="F1510" s="10" t="s">
        <v>4884</v>
      </c>
      <c r="G1510" s="10"/>
      <c r="H1510" s="10">
        <v>77</v>
      </c>
      <c r="I1510" s="7" t="s">
        <v>1956</v>
      </c>
    </row>
    <row r="1511" spans="1:9" hidden="1" x14ac:dyDescent="0.3">
      <c r="A1511" s="7" t="s">
        <v>1958</v>
      </c>
      <c r="B1511" s="7" t="s">
        <v>1959</v>
      </c>
      <c r="C1511" s="8">
        <v>42675</v>
      </c>
      <c r="D1511" s="9">
        <v>5107.5</v>
      </c>
      <c r="E1511" s="9"/>
      <c r="F1511" s="10" t="s">
        <v>4888</v>
      </c>
      <c r="G1511" s="10" t="str">
        <f>VLOOKUP(B:B,'[1]Billwise Report (10)'!$D:$H,5,0)</f>
        <v>Debit Note</v>
      </c>
      <c r="H1511" s="10">
        <v>735</v>
      </c>
      <c r="I1511" s="7"/>
    </row>
    <row r="1512" spans="1:9" hidden="1" x14ac:dyDescent="0.3">
      <c r="A1512" s="7" t="s">
        <v>1958</v>
      </c>
      <c r="B1512" s="7" t="s">
        <v>1960</v>
      </c>
      <c r="C1512" s="8">
        <v>43089</v>
      </c>
      <c r="D1512" s="9">
        <v>2400</v>
      </c>
      <c r="E1512" s="9"/>
      <c r="F1512" s="10" t="s">
        <v>4888</v>
      </c>
      <c r="G1512" s="10" t="s">
        <v>4898</v>
      </c>
      <c r="H1512" s="10">
        <v>321</v>
      </c>
      <c r="I1512" s="7"/>
    </row>
    <row r="1513" spans="1:9" hidden="1" x14ac:dyDescent="0.3">
      <c r="A1513" s="7" t="s">
        <v>1958</v>
      </c>
      <c r="B1513" s="7" t="s">
        <v>1961</v>
      </c>
      <c r="C1513" s="8">
        <v>43089</v>
      </c>
      <c r="D1513" s="9">
        <v>3600</v>
      </c>
      <c r="E1513" s="9"/>
      <c r="F1513" s="10" t="s">
        <v>4888</v>
      </c>
      <c r="G1513" s="10" t="s">
        <v>4898</v>
      </c>
      <c r="H1513" s="10">
        <v>321</v>
      </c>
      <c r="I1513" s="7"/>
    </row>
    <row r="1514" spans="1:9" hidden="1" x14ac:dyDescent="0.3">
      <c r="A1514" s="7" t="s">
        <v>1958</v>
      </c>
      <c r="B1514" s="7" t="s">
        <v>1962</v>
      </c>
      <c r="C1514" s="8">
        <v>43123</v>
      </c>
      <c r="D1514" s="9">
        <v>7684.16</v>
      </c>
      <c r="E1514" s="9"/>
      <c r="F1514" s="10" t="s">
        <v>4888</v>
      </c>
      <c r="G1514" s="10" t="str">
        <f>VLOOKUP(B:B,'[1]Billwise Report (10)'!$D:$H,5,0)</f>
        <v>Sales</v>
      </c>
      <c r="H1514" s="10">
        <v>287</v>
      </c>
      <c r="I1514" s="7"/>
    </row>
    <row r="1515" spans="1:9" hidden="1" x14ac:dyDescent="0.3">
      <c r="A1515" s="7" t="s">
        <v>1958</v>
      </c>
      <c r="B1515" s="7" t="s">
        <v>1963</v>
      </c>
      <c r="C1515" s="8">
        <v>43130</v>
      </c>
      <c r="D1515" s="9">
        <v>63694.04</v>
      </c>
      <c r="E1515" s="9"/>
      <c r="F1515" s="10" t="s">
        <v>4888</v>
      </c>
      <c r="G1515" s="10" t="str">
        <f>VLOOKUP(B:B,'[1]Billwise Report (10)'!$D:$H,5,0)</f>
        <v>Sales</v>
      </c>
      <c r="H1515" s="10">
        <v>280</v>
      </c>
      <c r="I1515" s="7"/>
    </row>
    <row r="1516" spans="1:9" hidden="1" x14ac:dyDescent="0.3">
      <c r="A1516" s="7" t="s">
        <v>1958</v>
      </c>
      <c r="B1516" s="7" t="s">
        <v>1964</v>
      </c>
      <c r="C1516" s="8">
        <v>43153</v>
      </c>
      <c r="D1516" s="9">
        <v>391708.08</v>
      </c>
      <c r="E1516" s="9"/>
      <c r="F1516" s="10" t="s">
        <v>4888</v>
      </c>
      <c r="G1516" s="10" t="str">
        <f>VLOOKUP(B:B,'[1]Billwise Report (10)'!$D:$H,5,0)</f>
        <v>Sales</v>
      </c>
      <c r="H1516" s="10">
        <v>257</v>
      </c>
      <c r="I1516" s="7"/>
    </row>
    <row r="1517" spans="1:9" hidden="1" x14ac:dyDescent="0.3">
      <c r="A1517" s="7" t="s">
        <v>1958</v>
      </c>
      <c r="B1517" s="7" t="s">
        <v>1965</v>
      </c>
      <c r="C1517" s="8">
        <v>43255</v>
      </c>
      <c r="D1517" s="9">
        <v>60661.440000000002</v>
      </c>
      <c r="E1517" s="9"/>
      <c r="F1517" s="10" t="s">
        <v>4888</v>
      </c>
      <c r="G1517" s="10" t="str">
        <f>VLOOKUP(B:B,'[1]Billwise Report (10)'!$D:$H,5,0)</f>
        <v>Sales</v>
      </c>
      <c r="H1517" s="10">
        <v>155</v>
      </c>
      <c r="I1517" s="7"/>
    </row>
    <row r="1518" spans="1:9" hidden="1" x14ac:dyDescent="0.3">
      <c r="A1518" s="7" t="s">
        <v>1958</v>
      </c>
      <c r="B1518" s="7" t="s">
        <v>1966</v>
      </c>
      <c r="C1518" s="8">
        <v>43256</v>
      </c>
      <c r="D1518" s="9">
        <v>15367.14</v>
      </c>
      <c r="E1518" s="9"/>
      <c r="F1518" s="10" t="s">
        <v>4888</v>
      </c>
      <c r="G1518" s="10" t="str">
        <f>VLOOKUP(B:B,'[1]Billwise Report (10)'!$D:$H,5,0)</f>
        <v>Sales</v>
      </c>
      <c r="H1518" s="10">
        <v>154</v>
      </c>
      <c r="I1518" s="7"/>
    </row>
    <row r="1519" spans="1:9" hidden="1" x14ac:dyDescent="0.3">
      <c r="A1519" s="7" t="s">
        <v>1958</v>
      </c>
      <c r="B1519" s="7" t="s">
        <v>1967</v>
      </c>
      <c r="C1519" s="8">
        <v>43265</v>
      </c>
      <c r="D1519" s="9"/>
      <c r="E1519" s="9">
        <v>354302</v>
      </c>
      <c r="F1519" s="10" t="s">
        <v>4888</v>
      </c>
      <c r="G1519" s="10"/>
      <c r="H1519" s="10">
        <v>145</v>
      </c>
      <c r="I1519" s="7"/>
    </row>
    <row r="1520" spans="1:9" hidden="1" x14ac:dyDescent="0.3">
      <c r="A1520" s="7" t="s">
        <v>1958</v>
      </c>
      <c r="B1520" s="7" t="s">
        <v>1968</v>
      </c>
      <c r="C1520" s="8">
        <v>43276</v>
      </c>
      <c r="D1520" s="9">
        <v>153.4</v>
      </c>
      <c r="E1520" s="9"/>
      <c r="F1520" s="10" t="s">
        <v>4888</v>
      </c>
      <c r="G1520" s="10" t="str">
        <f>VLOOKUP(B:B,'[1]Billwise Report (10)'!$D:$H,5,0)</f>
        <v>Sales</v>
      </c>
      <c r="H1520" s="10">
        <v>134</v>
      </c>
      <c r="I1520" s="7"/>
    </row>
    <row r="1521" spans="1:9" hidden="1" x14ac:dyDescent="0.3">
      <c r="A1521" s="7" t="s">
        <v>1958</v>
      </c>
      <c r="B1521" s="7" t="s">
        <v>1969</v>
      </c>
      <c r="C1521" s="8">
        <v>43276</v>
      </c>
      <c r="D1521" s="9">
        <v>60661.440000000002</v>
      </c>
      <c r="E1521" s="9"/>
      <c r="F1521" s="10" t="s">
        <v>4888</v>
      </c>
      <c r="G1521" s="10" t="str">
        <f>VLOOKUP(B:B,'[1]Billwise Report (10)'!$D:$H,5,0)</f>
        <v>Sales</v>
      </c>
      <c r="H1521" s="10">
        <v>134</v>
      </c>
      <c r="I1521" s="7"/>
    </row>
    <row r="1522" spans="1:9" hidden="1" x14ac:dyDescent="0.3">
      <c r="A1522" s="7" t="s">
        <v>1958</v>
      </c>
      <c r="B1522" s="7" t="s">
        <v>1970</v>
      </c>
      <c r="C1522" s="8">
        <v>43281</v>
      </c>
      <c r="D1522" s="9">
        <v>40339.480000000003</v>
      </c>
      <c r="E1522" s="9"/>
      <c r="F1522" s="10" t="s">
        <v>4888</v>
      </c>
      <c r="G1522" s="10" t="str">
        <f>VLOOKUP(B:B,'[1]Billwise Report (10)'!$D:$H,5,0)</f>
        <v>Sales</v>
      </c>
      <c r="H1522" s="10">
        <v>129</v>
      </c>
      <c r="I1522" s="7"/>
    </row>
    <row r="1523" spans="1:9" hidden="1" x14ac:dyDescent="0.3">
      <c r="A1523" s="7" t="s">
        <v>1958</v>
      </c>
      <c r="B1523" s="7" t="s">
        <v>1971</v>
      </c>
      <c r="C1523" s="8">
        <v>43281</v>
      </c>
      <c r="D1523" s="9">
        <v>52093.440000000002</v>
      </c>
      <c r="E1523" s="9"/>
      <c r="F1523" s="10" t="s">
        <v>4888</v>
      </c>
      <c r="G1523" s="10" t="str">
        <f>VLOOKUP(B:B,'[1]Billwise Report (10)'!$D:$H,5,0)</f>
        <v>Sales</v>
      </c>
      <c r="H1523" s="10">
        <v>129</v>
      </c>
      <c r="I1523" s="7"/>
    </row>
    <row r="1524" spans="1:9" hidden="1" x14ac:dyDescent="0.3">
      <c r="A1524" s="7" t="s">
        <v>1958</v>
      </c>
      <c r="B1524" s="7" t="s">
        <v>1972</v>
      </c>
      <c r="C1524" s="8">
        <v>43284</v>
      </c>
      <c r="D1524" s="9">
        <v>15367.14</v>
      </c>
      <c r="E1524" s="9"/>
      <c r="F1524" s="10" t="s">
        <v>4888</v>
      </c>
      <c r="G1524" s="10" t="str">
        <f>VLOOKUP(B:B,'[1]Billwise Report (10)'!$D:$H,5,0)</f>
        <v>Sales</v>
      </c>
      <c r="H1524" s="10">
        <v>126</v>
      </c>
      <c r="I1524" s="7"/>
    </row>
    <row r="1525" spans="1:9" hidden="1" x14ac:dyDescent="0.3">
      <c r="A1525" s="7" t="s">
        <v>1958</v>
      </c>
      <c r="B1525" s="7" t="s">
        <v>1973</v>
      </c>
      <c r="C1525" s="8">
        <v>43284</v>
      </c>
      <c r="D1525" s="9">
        <v>20744.400000000001</v>
      </c>
      <c r="E1525" s="9"/>
      <c r="F1525" s="10" t="s">
        <v>4888</v>
      </c>
      <c r="G1525" s="10" t="str">
        <f>VLOOKUP(B:B,'[1]Billwise Report (10)'!$D:$H,5,0)</f>
        <v>Sales</v>
      </c>
      <c r="H1525" s="10">
        <v>126</v>
      </c>
      <c r="I1525" s="7"/>
    </row>
    <row r="1526" spans="1:9" hidden="1" x14ac:dyDescent="0.3">
      <c r="A1526" s="7" t="s">
        <v>1958</v>
      </c>
      <c r="B1526" s="7" t="s">
        <v>1974</v>
      </c>
      <c r="C1526" s="8">
        <v>43304</v>
      </c>
      <c r="D1526" s="9">
        <v>14311.04</v>
      </c>
      <c r="E1526" s="9"/>
      <c r="F1526" s="10" t="s">
        <v>4888</v>
      </c>
      <c r="G1526" s="10" t="str">
        <f>VLOOKUP(B:B,'[1]Billwise Report (10)'!$D:$H,5,0)</f>
        <v>Sales</v>
      </c>
      <c r="H1526" s="10">
        <v>106</v>
      </c>
      <c r="I1526" s="7"/>
    </row>
    <row r="1527" spans="1:9" hidden="1" x14ac:dyDescent="0.3">
      <c r="A1527" s="7" t="s">
        <v>1958</v>
      </c>
      <c r="B1527" s="7" t="s">
        <v>1975</v>
      </c>
      <c r="C1527" s="8">
        <v>43309</v>
      </c>
      <c r="D1527" s="9">
        <v>9508.44</v>
      </c>
      <c r="E1527" s="9"/>
      <c r="F1527" s="10" t="s">
        <v>4888</v>
      </c>
      <c r="G1527" s="10" t="str">
        <f>VLOOKUP(B:B,'[1]Billwise Report (10)'!$D:$H,5,0)</f>
        <v>Sales</v>
      </c>
      <c r="H1527" s="10">
        <v>101</v>
      </c>
      <c r="I1527" s="7"/>
    </row>
    <row r="1528" spans="1:9" hidden="1" x14ac:dyDescent="0.3">
      <c r="A1528" s="7" t="s">
        <v>1958</v>
      </c>
      <c r="B1528" s="7" t="s">
        <v>1976</v>
      </c>
      <c r="C1528" s="8">
        <v>43362</v>
      </c>
      <c r="D1528" s="9">
        <v>51861</v>
      </c>
      <c r="E1528" s="9"/>
      <c r="F1528" s="10" t="s">
        <v>4888</v>
      </c>
      <c r="G1528" s="10" t="str">
        <f>VLOOKUP(B:B,'[1]Billwise Report (10)'!$D:$H,5,0)</f>
        <v>Sales</v>
      </c>
      <c r="H1528" s="10">
        <v>48</v>
      </c>
      <c r="I1528" s="7"/>
    </row>
    <row r="1529" spans="1:9" hidden="1" x14ac:dyDescent="0.3">
      <c r="A1529" s="7" t="s">
        <v>1958</v>
      </c>
      <c r="B1529" s="7" t="s">
        <v>1977</v>
      </c>
      <c r="C1529" s="8">
        <v>43370</v>
      </c>
      <c r="D1529" s="9">
        <v>150388.64000000001</v>
      </c>
      <c r="E1529" s="9"/>
      <c r="F1529" s="10" t="s">
        <v>4888</v>
      </c>
      <c r="G1529" s="10" t="str">
        <f>VLOOKUP(B:B,'[1]Billwise Report (10)'!$D:$H,5,0)</f>
        <v>Sales</v>
      </c>
      <c r="H1529" s="10">
        <v>40</v>
      </c>
      <c r="I1529" s="7"/>
    </row>
    <row r="1530" spans="1:9" hidden="1" x14ac:dyDescent="0.3">
      <c r="A1530" s="7" t="s">
        <v>1958</v>
      </c>
      <c r="B1530" s="7" t="s">
        <v>1978</v>
      </c>
      <c r="C1530" s="8">
        <v>43384</v>
      </c>
      <c r="D1530" s="9">
        <v>9605.2000000000007</v>
      </c>
      <c r="E1530" s="9"/>
      <c r="F1530" s="10" t="s">
        <v>4888</v>
      </c>
      <c r="G1530" s="10" t="s">
        <v>4895</v>
      </c>
      <c r="H1530" s="10">
        <v>26</v>
      </c>
      <c r="I1530" s="7"/>
    </row>
    <row r="1531" spans="1:9" hidden="1" x14ac:dyDescent="0.3">
      <c r="A1531" s="7" t="s">
        <v>1958</v>
      </c>
      <c r="B1531" s="7" t="s">
        <v>1979</v>
      </c>
      <c r="C1531" s="8">
        <v>43396</v>
      </c>
      <c r="D1531" s="9">
        <v>2453.2199999999998</v>
      </c>
      <c r="E1531" s="9"/>
      <c r="F1531" s="10" t="s">
        <v>4888</v>
      </c>
      <c r="G1531" s="10" t="s">
        <v>4895</v>
      </c>
      <c r="H1531" s="10">
        <v>14</v>
      </c>
      <c r="I1531" s="7"/>
    </row>
    <row r="1532" spans="1:9" hidden="1" x14ac:dyDescent="0.3">
      <c r="A1532" s="7" t="s">
        <v>1958</v>
      </c>
      <c r="B1532" s="7" t="s">
        <v>1980</v>
      </c>
      <c r="C1532" s="8">
        <v>43396</v>
      </c>
      <c r="D1532" s="9">
        <v>381544.74</v>
      </c>
      <c r="E1532" s="9"/>
      <c r="F1532" s="10" t="s">
        <v>4888</v>
      </c>
      <c r="G1532" s="10" t="s">
        <v>4895</v>
      </c>
      <c r="H1532" s="10">
        <v>14</v>
      </c>
      <c r="I1532" s="7"/>
    </row>
    <row r="1533" spans="1:9" x14ac:dyDescent="0.3">
      <c r="A1533" s="7" t="s">
        <v>1981</v>
      </c>
      <c r="B1533" s="7" t="s">
        <v>1982</v>
      </c>
      <c r="C1533" s="8">
        <v>42032</v>
      </c>
      <c r="D1533" s="9"/>
      <c r="E1533" s="10">
        <v>2041</v>
      </c>
      <c r="F1533" s="10" t="s">
        <v>4885</v>
      </c>
      <c r="G1533" s="10"/>
      <c r="H1533" s="10">
        <v>1378</v>
      </c>
      <c r="I1533" s="7"/>
    </row>
    <row r="1534" spans="1:9" x14ac:dyDescent="0.3">
      <c r="A1534" s="7" t="s">
        <v>1981</v>
      </c>
      <c r="B1534" s="7" t="s">
        <v>1983</v>
      </c>
      <c r="C1534" s="8">
        <v>42216</v>
      </c>
      <c r="D1534" s="9"/>
      <c r="E1534" s="10">
        <v>2331</v>
      </c>
      <c r="F1534" s="10" t="s">
        <v>4885</v>
      </c>
      <c r="G1534" s="10"/>
      <c r="H1534" s="10">
        <v>1194</v>
      </c>
      <c r="I1534" s="7"/>
    </row>
    <row r="1535" spans="1:9" hidden="1" x14ac:dyDescent="0.3">
      <c r="A1535" s="7" t="s">
        <v>1984</v>
      </c>
      <c r="B1535" s="7" t="s">
        <v>1985</v>
      </c>
      <c r="C1535" s="8">
        <v>42850</v>
      </c>
      <c r="D1535" s="9">
        <v>6900</v>
      </c>
      <c r="E1535" s="9"/>
      <c r="F1535" s="10" t="s">
        <v>4888</v>
      </c>
      <c r="G1535" s="10" t="str">
        <f>VLOOKUP(B:B,'[1]Billwise Report (10)'!$D:$H,5,0)</f>
        <v>Service</v>
      </c>
      <c r="H1535" s="10">
        <v>560</v>
      </c>
      <c r="I1535" s="7"/>
    </row>
    <row r="1536" spans="1:9" hidden="1" x14ac:dyDescent="0.3">
      <c r="A1536" s="7" t="s">
        <v>1984</v>
      </c>
      <c r="B1536" s="7" t="s">
        <v>1986</v>
      </c>
      <c r="C1536" s="8">
        <v>42850</v>
      </c>
      <c r="D1536" s="9">
        <v>5175</v>
      </c>
      <c r="E1536" s="9"/>
      <c r="F1536" s="10" t="s">
        <v>4888</v>
      </c>
      <c r="G1536" s="10" t="str">
        <f>VLOOKUP(B:B,'[1]Billwise Report (10)'!$D:$H,5,0)</f>
        <v>Service</v>
      </c>
      <c r="H1536" s="10">
        <v>560</v>
      </c>
      <c r="I1536" s="7"/>
    </row>
    <row r="1537" spans="1:9" hidden="1" x14ac:dyDescent="0.3">
      <c r="A1537" s="7" t="s">
        <v>1984</v>
      </c>
      <c r="B1537" s="7" t="s">
        <v>1987</v>
      </c>
      <c r="C1537" s="8">
        <v>42885</v>
      </c>
      <c r="D1537" s="9">
        <v>3450</v>
      </c>
      <c r="E1537" s="9"/>
      <c r="F1537" s="10" t="s">
        <v>4888</v>
      </c>
      <c r="G1537" s="10" t="str">
        <f>VLOOKUP(B:B,'[1]Billwise Report (10)'!$D:$H,5,0)</f>
        <v>Service</v>
      </c>
      <c r="H1537" s="10">
        <v>525</v>
      </c>
      <c r="I1537" s="7"/>
    </row>
    <row r="1538" spans="1:9" hidden="1" x14ac:dyDescent="0.3">
      <c r="A1538" s="7" t="s">
        <v>1984</v>
      </c>
      <c r="B1538" s="7" t="s">
        <v>1988</v>
      </c>
      <c r="C1538" s="8">
        <v>43059</v>
      </c>
      <c r="D1538" s="9"/>
      <c r="E1538" s="10">
        <v>32842</v>
      </c>
      <c r="F1538" s="10" t="s">
        <v>4888</v>
      </c>
      <c r="G1538" s="10"/>
      <c r="H1538" s="10">
        <v>351</v>
      </c>
      <c r="I1538" s="7"/>
    </row>
    <row r="1539" spans="1:9" x14ac:dyDescent="0.3">
      <c r="A1539" s="7" t="s">
        <v>1989</v>
      </c>
      <c r="B1539" s="7" t="s">
        <v>1990</v>
      </c>
      <c r="C1539" s="8">
        <v>42887</v>
      </c>
      <c r="D1539" s="9"/>
      <c r="E1539" s="9">
        <v>750</v>
      </c>
      <c r="F1539" s="10" t="s">
        <v>4892</v>
      </c>
      <c r="G1539" s="10"/>
      <c r="H1539" s="10">
        <v>523</v>
      </c>
      <c r="I1539" s="7"/>
    </row>
    <row r="1540" spans="1:9" hidden="1" x14ac:dyDescent="0.3">
      <c r="A1540" s="7" t="s">
        <v>1991</v>
      </c>
      <c r="B1540" s="7" t="s">
        <v>1992</v>
      </c>
      <c r="C1540" s="8">
        <v>42765</v>
      </c>
      <c r="D1540" s="9">
        <v>599</v>
      </c>
      <c r="E1540" s="9"/>
      <c r="F1540" s="10" t="s">
        <v>4884</v>
      </c>
      <c r="G1540" s="10" t="str">
        <f>VLOOKUP(B:B,'[1]Billwise Report (10)'!$D:$H,5,0)</f>
        <v>Sales</v>
      </c>
      <c r="H1540" s="10">
        <v>645</v>
      </c>
      <c r="I1540" s="7"/>
    </row>
    <row r="1541" spans="1:9" hidden="1" x14ac:dyDescent="0.3">
      <c r="A1541" s="7" t="s">
        <v>1991</v>
      </c>
      <c r="B1541" s="7" t="s">
        <v>1993</v>
      </c>
      <c r="C1541" s="8">
        <v>42836</v>
      </c>
      <c r="D1541" s="9"/>
      <c r="E1541" s="10">
        <v>6426</v>
      </c>
      <c r="F1541" s="10" t="s">
        <v>4884</v>
      </c>
      <c r="G1541" s="10"/>
      <c r="H1541" s="10">
        <v>574</v>
      </c>
      <c r="I1541" s="7"/>
    </row>
    <row r="1542" spans="1:9" hidden="1" x14ac:dyDescent="0.3">
      <c r="A1542" s="7" t="s">
        <v>1991</v>
      </c>
      <c r="B1542" s="7" t="s">
        <v>1994</v>
      </c>
      <c r="C1542" s="8">
        <v>43322</v>
      </c>
      <c r="D1542" s="9">
        <v>10620</v>
      </c>
      <c r="E1542" s="9"/>
      <c r="F1542" s="10" t="s">
        <v>4884</v>
      </c>
      <c r="G1542" s="10" t="str">
        <f>VLOOKUP(B:B,'[1]Billwise Report (10)'!$D:$H,5,0)</f>
        <v>Service</v>
      </c>
      <c r="H1542" s="10">
        <v>88</v>
      </c>
      <c r="I1542" s="7"/>
    </row>
    <row r="1543" spans="1:9" hidden="1" x14ac:dyDescent="0.3">
      <c r="A1543" s="7" t="s">
        <v>1995</v>
      </c>
      <c r="B1543" s="7" t="s">
        <v>1996</v>
      </c>
      <c r="C1543" s="8">
        <v>42592</v>
      </c>
      <c r="D1543" s="9"/>
      <c r="E1543" s="10">
        <v>3058</v>
      </c>
      <c r="F1543" s="10" t="s">
        <v>4884</v>
      </c>
      <c r="G1543" s="10"/>
      <c r="H1543" s="10">
        <v>818</v>
      </c>
      <c r="I1543" s="7"/>
    </row>
    <row r="1544" spans="1:9" hidden="1" x14ac:dyDescent="0.3">
      <c r="A1544" s="7" t="s">
        <v>1995</v>
      </c>
      <c r="B1544" s="7" t="s">
        <v>1997</v>
      </c>
      <c r="C1544" s="8">
        <v>42809</v>
      </c>
      <c r="D1544" s="9">
        <v>537</v>
      </c>
      <c r="E1544" s="9"/>
      <c r="F1544" s="10" t="s">
        <v>4884</v>
      </c>
      <c r="G1544" s="10" t="str">
        <f>VLOOKUP(B:B,'[1]Billwise Report (10)'!$D:$H,5,0)</f>
        <v>Debit Note</v>
      </c>
      <c r="H1544" s="10">
        <v>601</v>
      </c>
      <c r="I1544" s="7"/>
    </row>
    <row r="1545" spans="1:9" hidden="1" x14ac:dyDescent="0.3">
      <c r="A1545" s="7" t="s">
        <v>1995</v>
      </c>
      <c r="B1545" s="7" t="s">
        <v>1998</v>
      </c>
      <c r="C1545" s="8">
        <v>42825</v>
      </c>
      <c r="D1545" s="9"/>
      <c r="E1545" s="10">
        <v>2142</v>
      </c>
      <c r="F1545" s="10" t="s">
        <v>4884</v>
      </c>
      <c r="G1545" s="10"/>
      <c r="H1545" s="10">
        <v>585</v>
      </c>
      <c r="I1545" s="7"/>
    </row>
    <row r="1546" spans="1:9" hidden="1" x14ac:dyDescent="0.3">
      <c r="A1546" s="7" t="s">
        <v>1995</v>
      </c>
      <c r="B1546" s="7" t="s">
        <v>1999</v>
      </c>
      <c r="C1546" s="8">
        <v>42825</v>
      </c>
      <c r="D1546" s="9"/>
      <c r="E1546" s="10">
        <v>2368</v>
      </c>
      <c r="F1546" s="10" t="s">
        <v>4884</v>
      </c>
      <c r="G1546" s="10"/>
      <c r="H1546" s="10">
        <v>585</v>
      </c>
      <c r="I1546" s="7"/>
    </row>
    <row r="1547" spans="1:9" hidden="1" x14ac:dyDescent="0.3">
      <c r="A1547" s="7" t="s">
        <v>1995</v>
      </c>
      <c r="B1547" s="7" t="s">
        <v>2000</v>
      </c>
      <c r="C1547" s="8">
        <v>42853</v>
      </c>
      <c r="D1547" s="9"/>
      <c r="E1547" s="10">
        <v>1157</v>
      </c>
      <c r="F1547" s="10" t="s">
        <v>4884</v>
      </c>
      <c r="G1547" s="10"/>
      <c r="H1547" s="10">
        <v>557</v>
      </c>
      <c r="I1547" s="7"/>
    </row>
    <row r="1548" spans="1:9" hidden="1" x14ac:dyDescent="0.3">
      <c r="A1548" s="7" t="s">
        <v>1995</v>
      </c>
      <c r="B1548" s="7" t="s">
        <v>2001</v>
      </c>
      <c r="C1548" s="8">
        <v>42853</v>
      </c>
      <c r="D1548" s="9">
        <v>18975</v>
      </c>
      <c r="E1548" s="9"/>
      <c r="F1548" s="10" t="s">
        <v>4884</v>
      </c>
      <c r="G1548" s="10" t="str">
        <f>VLOOKUP(B:B,'[1]Billwise Report (10)'!$D:$H,5,0)</f>
        <v>Debit Note</v>
      </c>
      <c r="H1548" s="10">
        <v>557</v>
      </c>
      <c r="I1548" s="7"/>
    </row>
    <row r="1549" spans="1:9" hidden="1" x14ac:dyDescent="0.3">
      <c r="A1549" s="7" t="s">
        <v>1995</v>
      </c>
      <c r="B1549" s="7" t="s">
        <v>2002</v>
      </c>
      <c r="C1549" s="8">
        <v>42870</v>
      </c>
      <c r="D1549" s="9"/>
      <c r="E1549" s="10">
        <v>1345.5</v>
      </c>
      <c r="F1549" s="10" t="s">
        <v>4884</v>
      </c>
      <c r="G1549" s="10"/>
      <c r="H1549" s="10">
        <v>540</v>
      </c>
      <c r="I1549" s="7"/>
    </row>
    <row r="1550" spans="1:9" hidden="1" x14ac:dyDescent="0.3">
      <c r="A1550" s="7" t="s">
        <v>1995</v>
      </c>
      <c r="B1550" s="7" t="s">
        <v>2003</v>
      </c>
      <c r="C1550" s="8">
        <v>42992</v>
      </c>
      <c r="D1550" s="9"/>
      <c r="E1550" s="10">
        <v>9439</v>
      </c>
      <c r="F1550" s="10" t="s">
        <v>4884</v>
      </c>
      <c r="G1550" s="10"/>
      <c r="H1550" s="10">
        <v>418</v>
      </c>
      <c r="I1550" s="7"/>
    </row>
    <row r="1551" spans="1:9" hidden="1" x14ac:dyDescent="0.3">
      <c r="A1551" s="7" t="s">
        <v>1995</v>
      </c>
      <c r="B1551" s="7" t="s">
        <v>2004</v>
      </c>
      <c r="C1551" s="8">
        <v>43284</v>
      </c>
      <c r="D1551" s="9">
        <v>5310</v>
      </c>
      <c r="E1551" s="9"/>
      <c r="F1551" s="10" t="s">
        <v>4884</v>
      </c>
      <c r="G1551" s="10" t="str">
        <f>VLOOKUP(B:B,'[1]Billwise Report (10)'!$D:$H,5,0)</f>
        <v>Service</v>
      </c>
      <c r="H1551" s="10">
        <v>126</v>
      </c>
      <c r="I1551" s="7"/>
    </row>
    <row r="1552" spans="1:9" hidden="1" x14ac:dyDescent="0.3">
      <c r="A1552" s="7" t="s">
        <v>1995</v>
      </c>
      <c r="B1552" s="7" t="s">
        <v>2005</v>
      </c>
      <c r="C1552" s="8">
        <v>43294</v>
      </c>
      <c r="D1552" s="9">
        <v>8850</v>
      </c>
      <c r="E1552" s="9"/>
      <c r="F1552" s="10" t="s">
        <v>4884</v>
      </c>
      <c r="G1552" s="10" t="str">
        <f>VLOOKUP(B:B,'[1]Billwise Report (10)'!$D:$H,5,0)</f>
        <v>Service</v>
      </c>
      <c r="H1552" s="10">
        <v>116</v>
      </c>
      <c r="I1552" s="7"/>
    </row>
    <row r="1553" spans="1:9" hidden="1" x14ac:dyDescent="0.3">
      <c r="A1553" s="7" t="s">
        <v>1995</v>
      </c>
      <c r="B1553" s="7" t="s">
        <v>2006</v>
      </c>
      <c r="C1553" s="8">
        <v>43322</v>
      </c>
      <c r="D1553" s="9">
        <v>7965</v>
      </c>
      <c r="E1553" s="9"/>
      <c r="F1553" s="10" t="s">
        <v>4884</v>
      </c>
      <c r="G1553" s="10" t="str">
        <f>VLOOKUP(B:B,'[1]Billwise Report (10)'!$D:$H,5,0)</f>
        <v>Service</v>
      </c>
      <c r="H1553" s="10">
        <v>88</v>
      </c>
      <c r="I1553" s="7"/>
    </row>
    <row r="1554" spans="1:9" hidden="1" x14ac:dyDescent="0.3">
      <c r="A1554" s="7" t="s">
        <v>1995</v>
      </c>
      <c r="B1554" s="7" t="s">
        <v>2007</v>
      </c>
      <c r="C1554" s="8">
        <v>43337</v>
      </c>
      <c r="D1554" s="9">
        <v>5310</v>
      </c>
      <c r="E1554" s="9"/>
      <c r="F1554" s="10" t="s">
        <v>4884</v>
      </c>
      <c r="G1554" s="10" t="str">
        <f>VLOOKUP(B:B,'[1]Billwise Report (10)'!$D:$H,5,0)</f>
        <v>Service</v>
      </c>
      <c r="H1554" s="10">
        <v>73</v>
      </c>
      <c r="I1554" s="7"/>
    </row>
    <row r="1555" spans="1:9" hidden="1" x14ac:dyDescent="0.3">
      <c r="A1555" s="7" t="s">
        <v>1995</v>
      </c>
      <c r="B1555" s="7" t="s">
        <v>2008</v>
      </c>
      <c r="C1555" s="8">
        <v>43363</v>
      </c>
      <c r="D1555" s="9">
        <v>3540</v>
      </c>
      <c r="E1555" s="9"/>
      <c r="F1555" s="10" t="s">
        <v>4884</v>
      </c>
      <c r="G1555" s="10" t="str">
        <f>VLOOKUP(B:B,'[1]Billwise Report (10)'!$D:$H,5,0)</f>
        <v>Service</v>
      </c>
      <c r="H1555" s="10">
        <v>47</v>
      </c>
      <c r="I1555" s="7"/>
    </row>
    <row r="1556" spans="1:9" hidden="1" x14ac:dyDescent="0.3">
      <c r="A1556" s="7" t="s">
        <v>1995</v>
      </c>
      <c r="B1556" s="7" t="s">
        <v>2009</v>
      </c>
      <c r="C1556" s="8">
        <v>43381</v>
      </c>
      <c r="D1556" s="9"/>
      <c r="E1556" s="9">
        <v>890</v>
      </c>
      <c r="F1556" s="10" t="s">
        <v>4884</v>
      </c>
      <c r="G1556" s="10"/>
      <c r="H1556" s="10">
        <v>29</v>
      </c>
      <c r="I1556" s="7"/>
    </row>
    <row r="1557" spans="1:9" hidden="1" x14ac:dyDescent="0.3">
      <c r="A1557" s="7" t="s">
        <v>1995</v>
      </c>
      <c r="B1557" s="7" t="s">
        <v>2010</v>
      </c>
      <c r="C1557" s="8">
        <v>43397</v>
      </c>
      <c r="D1557" s="9">
        <v>3540</v>
      </c>
      <c r="E1557" s="9"/>
      <c r="F1557" s="10" t="s">
        <v>4884</v>
      </c>
      <c r="G1557" s="10" t="s">
        <v>135</v>
      </c>
      <c r="H1557" s="10">
        <v>13</v>
      </c>
      <c r="I1557" s="7"/>
    </row>
    <row r="1558" spans="1:9" hidden="1" x14ac:dyDescent="0.3">
      <c r="A1558" s="7" t="s">
        <v>2011</v>
      </c>
      <c r="B1558" s="7" t="s">
        <v>2012</v>
      </c>
      <c r="C1558" s="8">
        <v>42265</v>
      </c>
      <c r="D1558" s="9"/>
      <c r="E1558" s="10">
        <v>98579</v>
      </c>
      <c r="F1558" s="10" t="s">
        <v>4890</v>
      </c>
      <c r="G1558" s="10"/>
      <c r="H1558" s="10">
        <v>1145</v>
      </c>
      <c r="I1558" s="7"/>
    </row>
    <row r="1559" spans="1:9" hidden="1" x14ac:dyDescent="0.3">
      <c r="A1559" s="7" t="s">
        <v>2011</v>
      </c>
      <c r="B1559" s="7" t="s">
        <v>2013</v>
      </c>
      <c r="C1559" s="8">
        <v>42613</v>
      </c>
      <c r="D1559" s="9">
        <v>173039</v>
      </c>
      <c r="E1559" s="9"/>
      <c r="F1559" s="10" t="s">
        <v>4890</v>
      </c>
      <c r="G1559" s="10" t="str">
        <f>VLOOKUP(B:B,'[1]Billwise Report (10)'!$D:$H,5,0)</f>
        <v>Sales</v>
      </c>
      <c r="H1559" s="10">
        <v>797</v>
      </c>
      <c r="I1559" s="7"/>
    </row>
    <row r="1560" spans="1:9" hidden="1" x14ac:dyDescent="0.3">
      <c r="A1560" s="7" t="s">
        <v>2011</v>
      </c>
      <c r="B1560" s="7" t="s">
        <v>2014</v>
      </c>
      <c r="C1560" s="8">
        <v>42696</v>
      </c>
      <c r="D1560" s="9">
        <v>22425</v>
      </c>
      <c r="E1560" s="9"/>
      <c r="F1560" s="10" t="s">
        <v>4890</v>
      </c>
      <c r="G1560" s="10" t="str">
        <f>VLOOKUP(B:B,'[1]Billwise Report (10)'!$D:$H,5,0)</f>
        <v>Service</v>
      </c>
      <c r="H1560" s="10">
        <v>714</v>
      </c>
      <c r="I1560" s="7"/>
    </row>
    <row r="1561" spans="1:9" hidden="1" x14ac:dyDescent="0.3">
      <c r="A1561" s="7" t="s">
        <v>2011</v>
      </c>
      <c r="B1561" s="7" t="s">
        <v>2015</v>
      </c>
      <c r="C1561" s="8">
        <v>42720</v>
      </c>
      <c r="D1561" s="9"/>
      <c r="E1561" s="10">
        <v>42245</v>
      </c>
      <c r="F1561" s="10" t="s">
        <v>4890</v>
      </c>
      <c r="G1561" s="10"/>
      <c r="H1561" s="10">
        <v>690</v>
      </c>
      <c r="I1561" s="7"/>
    </row>
    <row r="1562" spans="1:9" hidden="1" x14ac:dyDescent="0.3">
      <c r="A1562" s="7" t="s">
        <v>2011</v>
      </c>
      <c r="B1562" s="7" t="s">
        <v>2016</v>
      </c>
      <c r="C1562" s="8">
        <v>43376</v>
      </c>
      <c r="D1562" s="9"/>
      <c r="E1562" s="10">
        <v>65135.4</v>
      </c>
      <c r="F1562" s="10" t="s">
        <v>4890</v>
      </c>
      <c r="G1562" s="10"/>
      <c r="H1562" s="10">
        <v>34</v>
      </c>
      <c r="I1562" s="7"/>
    </row>
    <row r="1563" spans="1:9" hidden="1" x14ac:dyDescent="0.3">
      <c r="A1563" s="7" t="s">
        <v>2011</v>
      </c>
      <c r="B1563" s="7" t="s">
        <v>2017</v>
      </c>
      <c r="C1563" s="8">
        <v>43376</v>
      </c>
      <c r="D1563" s="9"/>
      <c r="E1563" s="10">
        <v>55689.8</v>
      </c>
      <c r="F1563" s="10" t="s">
        <v>4890</v>
      </c>
      <c r="G1563" s="10"/>
      <c r="H1563" s="10">
        <v>34</v>
      </c>
      <c r="I1563" s="7" t="s">
        <v>2018</v>
      </c>
    </row>
    <row r="1564" spans="1:9" hidden="1" x14ac:dyDescent="0.3">
      <c r="A1564" s="7" t="s">
        <v>2011</v>
      </c>
      <c r="B1564" s="7" t="s">
        <v>2019</v>
      </c>
      <c r="C1564" s="8">
        <v>43389</v>
      </c>
      <c r="D1564" s="9">
        <v>32450</v>
      </c>
      <c r="E1564" s="9"/>
      <c r="F1564" s="10" t="s">
        <v>4890</v>
      </c>
      <c r="G1564" s="10" t="s">
        <v>135</v>
      </c>
      <c r="H1564" s="10">
        <v>21</v>
      </c>
      <c r="I1564" s="7"/>
    </row>
    <row r="1565" spans="1:9" x14ac:dyDescent="0.3">
      <c r="A1565" s="7" t="s">
        <v>2020</v>
      </c>
      <c r="B1565" s="7" t="s">
        <v>2022</v>
      </c>
      <c r="C1565" s="8">
        <v>43321</v>
      </c>
      <c r="D1565" s="9">
        <v>469089.22</v>
      </c>
      <c r="E1565" s="9"/>
      <c r="F1565" s="10" t="s">
        <v>4889</v>
      </c>
      <c r="G1565" s="10" t="str">
        <f>VLOOKUP(B:B,'[1]Billwise Report (10)'!$D:$H,5,0)</f>
        <v>Sales</v>
      </c>
      <c r="H1565" s="10">
        <v>89</v>
      </c>
      <c r="I1565" s="7"/>
    </row>
    <row r="1566" spans="1:9" x14ac:dyDescent="0.3">
      <c r="A1566" s="7" t="s">
        <v>2020</v>
      </c>
      <c r="B1566" s="7" t="s">
        <v>2021</v>
      </c>
      <c r="C1566" s="8">
        <v>43361</v>
      </c>
      <c r="D1566" s="9"/>
      <c r="E1566" s="10">
        <v>79853.38</v>
      </c>
      <c r="F1566" s="10" t="s">
        <v>4889</v>
      </c>
      <c r="G1566" s="10"/>
      <c r="H1566" s="10">
        <v>49</v>
      </c>
      <c r="I1566" s="7" t="s">
        <v>4899</v>
      </c>
    </row>
    <row r="1567" spans="1:9" x14ac:dyDescent="0.3">
      <c r="A1567" s="7" t="s">
        <v>2020</v>
      </c>
      <c r="B1567" s="7" t="s">
        <v>2023</v>
      </c>
      <c r="C1567" s="8">
        <v>43371</v>
      </c>
      <c r="D1567" s="9"/>
      <c r="E1567" s="10">
        <v>82445</v>
      </c>
      <c r="F1567" s="10" t="s">
        <v>4889</v>
      </c>
      <c r="G1567" s="10"/>
      <c r="H1567" s="10">
        <v>39</v>
      </c>
      <c r="I1567" s="7" t="s">
        <v>2024</v>
      </c>
    </row>
    <row r="1568" spans="1:9" x14ac:dyDescent="0.3">
      <c r="A1568" s="7" t="s">
        <v>2020</v>
      </c>
      <c r="B1568" s="7" t="s">
        <v>2025</v>
      </c>
      <c r="C1568" s="8">
        <v>43376</v>
      </c>
      <c r="D1568" s="9">
        <v>106200</v>
      </c>
      <c r="E1568" s="9"/>
      <c r="F1568" s="10" t="s">
        <v>4889</v>
      </c>
      <c r="G1568" s="10" t="str">
        <f>VLOOKUP(B:B,'[1]Billwise Report (10)'!$D:$H,5,0)</f>
        <v>Service</v>
      </c>
      <c r="H1568" s="10">
        <v>34</v>
      </c>
      <c r="I1568" s="7"/>
    </row>
    <row r="1569" spans="1:9" hidden="1" x14ac:dyDescent="0.3">
      <c r="A1569" s="7" t="s">
        <v>2026</v>
      </c>
      <c r="B1569" s="7" t="s">
        <v>2027</v>
      </c>
      <c r="C1569" s="8">
        <v>42151</v>
      </c>
      <c r="D1569" s="9">
        <v>17921</v>
      </c>
      <c r="E1569" s="9"/>
      <c r="F1569" s="10" t="s">
        <v>4884</v>
      </c>
      <c r="G1569" s="10" t="str">
        <f>VLOOKUP(B:B,'[1]Billwise Report (10)'!$D:$H,5,0)</f>
        <v>Service</v>
      </c>
      <c r="H1569" s="10">
        <v>1259</v>
      </c>
      <c r="I1569" s="7"/>
    </row>
    <row r="1570" spans="1:9" hidden="1" x14ac:dyDescent="0.3">
      <c r="A1570" s="7" t="s">
        <v>2026</v>
      </c>
      <c r="B1570" s="7" t="s">
        <v>2028</v>
      </c>
      <c r="C1570" s="8">
        <v>42151</v>
      </c>
      <c r="D1570" s="9">
        <v>18006</v>
      </c>
      <c r="E1570" s="9"/>
      <c r="F1570" s="10" t="s">
        <v>4884</v>
      </c>
      <c r="G1570" s="10" t="str">
        <f>VLOOKUP(B:B,'[1]Billwise Report (10)'!$D:$H,5,0)</f>
        <v>Service</v>
      </c>
      <c r="H1570" s="10">
        <v>1259</v>
      </c>
      <c r="I1570" s="7"/>
    </row>
    <row r="1571" spans="1:9" hidden="1" x14ac:dyDescent="0.3">
      <c r="A1571" s="7" t="s">
        <v>2026</v>
      </c>
      <c r="B1571" s="7" t="s">
        <v>2029</v>
      </c>
      <c r="C1571" s="8">
        <v>42160</v>
      </c>
      <c r="D1571" s="9"/>
      <c r="E1571" s="9">
        <v>804</v>
      </c>
      <c r="F1571" s="10" t="s">
        <v>4884</v>
      </c>
      <c r="G1571" s="10"/>
      <c r="H1571" s="10">
        <v>1250</v>
      </c>
      <c r="I1571" s="7"/>
    </row>
    <row r="1572" spans="1:9" hidden="1" x14ac:dyDescent="0.3">
      <c r="A1572" s="7" t="s">
        <v>2026</v>
      </c>
      <c r="B1572" s="7" t="s">
        <v>2030</v>
      </c>
      <c r="C1572" s="8">
        <v>42181</v>
      </c>
      <c r="D1572" s="9">
        <v>38375</v>
      </c>
      <c r="E1572" s="9"/>
      <c r="F1572" s="10" t="s">
        <v>4884</v>
      </c>
      <c r="G1572" s="10" t="str">
        <f>VLOOKUP(B:B,'[1]Billwise Report (10)'!$D:$H,5,0)</f>
        <v>Service</v>
      </c>
      <c r="H1572" s="10">
        <v>1229</v>
      </c>
      <c r="I1572" s="7"/>
    </row>
    <row r="1573" spans="1:9" x14ac:dyDescent="0.3">
      <c r="A1573" s="7" t="s">
        <v>2031</v>
      </c>
      <c r="B1573" s="7" t="s">
        <v>2032</v>
      </c>
      <c r="C1573" s="8">
        <v>43256</v>
      </c>
      <c r="D1573" s="9">
        <v>26550</v>
      </c>
      <c r="E1573" s="9"/>
      <c r="F1573" s="10" t="s">
        <v>4885</v>
      </c>
      <c r="G1573" s="10" t="str">
        <f>VLOOKUP(B:B,'[1]Billwise Report (10)'!$D:$H,5,0)</f>
        <v>Service</v>
      </c>
      <c r="H1573" s="10">
        <v>154</v>
      </c>
      <c r="I1573" s="7"/>
    </row>
    <row r="1574" spans="1:9" x14ac:dyDescent="0.3">
      <c r="A1574" s="7" t="s">
        <v>2031</v>
      </c>
      <c r="B1574" s="7" t="s">
        <v>2033</v>
      </c>
      <c r="C1574" s="8">
        <v>43301</v>
      </c>
      <c r="D1574" s="9"/>
      <c r="E1574" s="9">
        <v>354688.16</v>
      </c>
      <c r="F1574" s="10" t="s">
        <v>4885</v>
      </c>
      <c r="G1574" s="10"/>
      <c r="H1574" s="10">
        <v>109</v>
      </c>
      <c r="I1574" s="7" t="s">
        <v>2034</v>
      </c>
    </row>
    <row r="1575" spans="1:9" x14ac:dyDescent="0.3">
      <c r="A1575" s="7" t="s">
        <v>2031</v>
      </c>
      <c r="B1575" s="7" t="s">
        <v>2035</v>
      </c>
      <c r="C1575" s="8">
        <v>43307</v>
      </c>
      <c r="D1575" s="9">
        <v>24072</v>
      </c>
      <c r="E1575" s="9"/>
      <c r="F1575" s="10" t="s">
        <v>4885</v>
      </c>
      <c r="G1575" s="10" t="str">
        <f>VLOOKUP(B:B,'[1]Billwise Report (10)'!$D:$H,5,0)</f>
        <v>Service</v>
      </c>
      <c r="H1575" s="10">
        <v>103</v>
      </c>
      <c r="I1575" s="7"/>
    </row>
    <row r="1576" spans="1:9" x14ac:dyDescent="0.3">
      <c r="A1576" s="7" t="s">
        <v>2031</v>
      </c>
      <c r="B1576" s="7" t="s">
        <v>2036</v>
      </c>
      <c r="C1576" s="8">
        <v>43328</v>
      </c>
      <c r="D1576" s="9">
        <v>48321</v>
      </c>
      <c r="E1576" s="9"/>
      <c r="F1576" s="10" t="s">
        <v>4885</v>
      </c>
      <c r="G1576" s="10" t="str">
        <f>VLOOKUP(B:B,'[1]Billwise Report (10)'!$D:$H,5,0)</f>
        <v>Service</v>
      </c>
      <c r="H1576" s="10">
        <v>82</v>
      </c>
      <c r="I1576" s="7"/>
    </row>
    <row r="1577" spans="1:9" x14ac:dyDescent="0.3">
      <c r="A1577" s="7" t="s">
        <v>2031</v>
      </c>
      <c r="B1577" s="7" t="s">
        <v>2037</v>
      </c>
      <c r="C1577" s="8">
        <v>43376</v>
      </c>
      <c r="D1577" s="9">
        <v>24072</v>
      </c>
      <c r="E1577" s="9"/>
      <c r="F1577" s="10" t="s">
        <v>4885</v>
      </c>
      <c r="G1577" s="10" t="str">
        <f>VLOOKUP(B:B,'[1]Billwise Report (10)'!$D:$H,5,0)</f>
        <v>Service</v>
      </c>
      <c r="H1577" s="10">
        <v>34</v>
      </c>
      <c r="I1577" s="7"/>
    </row>
    <row r="1578" spans="1:9" hidden="1" x14ac:dyDescent="0.3">
      <c r="A1578" s="7" t="s">
        <v>2038</v>
      </c>
      <c r="B1578" s="7" t="s">
        <v>2039</v>
      </c>
      <c r="C1578" s="8">
        <v>43055</v>
      </c>
      <c r="D1578" s="9"/>
      <c r="E1578" s="10">
        <v>3856</v>
      </c>
      <c r="F1578" s="10" t="s">
        <v>4891</v>
      </c>
      <c r="G1578" s="10"/>
      <c r="H1578" s="10">
        <v>355</v>
      </c>
      <c r="I1578" s="7"/>
    </row>
    <row r="1579" spans="1:9" hidden="1" x14ac:dyDescent="0.3">
      <c r="A1579" s="7" t="s">
        <v>2038</v>
      </c>
      <c r="B1579" s="7" t="s">
        <v>2040</v>
      </c>
      <c r="C1579" s="8">
        <v>43326</v>
      </c>
      <c r="D1579" s="9">
        <v>3846</v>
      </c>
      <c r="E1579" s="9"/>
      <c r="F1579" s="10" t="s">
        <v>4891</v>
      </c>
      <c r="G1579" s="10" t="s">
        <v>4898</v>
      </c>
      <c r="H1579" s="10">
        <v>84</v>
      </c>
      <c r="I1579" s="7"/>
    </row>
    <row r="1580" spans="1:9" hidden="1" x14ac:dyDescent="0.3">
      <c r="A1580" s="7" t="s">
        <v>2038</v>
      </c>
      <c r="B1580" s="7" t="s">
        <v>2041</v>
      </c>
      <c r="C1580" s="8">
        <v>43371</v>
      </c>
      <c r="D1580" s="9"/>
      <c r="E1580" s="9">
        <v>104692</v>
      </c>
      <c r="F1580" s="10" t="s">
        <v>4891</v>
      </c>
      <c r="G1580" s="10"/>
      <c r="H1580" s="10">
        <v>39</v>
      </c>
      <c r="I1580" s="7" t="s">
        <v>2042</v>
      </c>
    </row>
    <row r="1581" spans="1:9" hidden="1" x14ac:dyDescent="0.3">
      <c r="A1581" s="7" t="s">
        <v>2043</v>
      </c>
      <c r="B1581" s="7" t="s">
        <v>2044</v>
      </c>
      <c r="C1581" s="8">
        <v>43377</v>
      </c>
      <c r="D1581" s="9">
        <v>410997.76000000001</v>
      </c>
      <c r="E1581" s="9"/>
      <c r="F1581" s="10" t="s">
        <v>4888</v>
      </c>
      <c r="G1581" s="10" t="s">
        <v>4895</v>
      </c>
      <c r="H1581" s="10">
        <v>33</v>
      </c>
      <c r="I1581" s="7"/>
    </row>
    <row r="1582" spans="1:9" hidden="1" x14ac:dyDescent="0.3">
      <c r="A1582" s="7" t="s">
        <v>2043</v>
      </c>
      <c r="B1582" s="7" t="s">
        <v>2045</v>
      </c>
      <c r="C1582" s="8">
        <v>43407</v>
      </c>
      <c r="D1582" s="9"/>
      <c r="E1582" s="9">
        <v>501456</v>
      </c>
      <c r="F1582" s="10" t="s">
        <v>4888</v>
      </c>
      <c r="G1582" s="10"/>
      <c r="H1582" s="10">
        <v>3</v>
      </c>
      <c r="I1582" s="7"/>
    </row>
    <row r="1583" spans="1:9" hidden="1" x14ac:dyDescent="0.3">
      <c r="A1583" s="7" t="s">
        <v>2046</v>
      </c>
      <c r="B1583" s="7" t="s">
        <v>2047</v>
      </c>
      <c r="C1583" s="8">
        <v>43208</v>
      </c>
      <c r="D1583" s="9">
        <v>3540</v>
      </c>
      <c r="E1583" s="9"/>
      <c r="F1583" s="10" t="s">
        <v>4884</v>
      </c>
      <c r="G1583" s="10" t="str">
        <f>VLOOKUP(B:B,'[1]Billwise Report (10)'!$D:$H,5,0)</f>
        <v>Service</v>
      </c>
      <c r="H1583" s="10">
        <v>202</v>
      </c>
      <c r="I1583" s="7"/>
    </row>
    <row r="1584" spans="1:9" x14ac:dyDescent="0.3">
      <c r="A1584" s="7" t="s">
        <v>2048</v>
      </c>
      <c r="B1584" s="7">
        <v>580</v>
      </c>
      <c r="C1584" s="8">
        <v>41729</v>
      </c>
      <c r="D1584" s="9"/>
      <c r="E1584" s="9">
        <v>81.5</v>
      </c>
      <c r="F1584" s="10" t="s">
        <v>4886</v>
      </c>
      <c r="G1584" s="10"/>
      <c r="H1584" s="10">
        <v>1681</v>
      </c>
      <c r="I1584" s="7"/>
    </row>
    <row r="1585" spans="1:9" x14ac:dyDescent="0.3">
      <c r="A1585" s="7" t="s">
        <v>2048</v>
      </c>
      <c r="B1585" s="7" t="s">
        <v>2049</v>
      </c>
      <c r="C1585" s="8">
        <v>42191</v>
      </c>
      <c r="D1585" s="9">
        <v>31666</v>
      </c>
      <c r="E1585" s="9"/>
      <c r="F1585" s="10" t="s">
        <v>4886</v>
      </c>
      <c r="G1585" s="10" t="str">
        <f>VLOOKUP(B:B,'[1]Billwise Report (10)'!$D:$H,5,0)</f>
        <v>Debit Note</v>
      </c>
      <c r="H1585" s="10">
        <v>1219</v>
      </c>
      <c r="I1585" s="7"/>
    </row>
    <row r="1586" spans="1:9" x14ac:dyDescent="0.3">
      <c r="A1586" s="7" t="s">
        <v>2048</v>
      </c>
      <c r="B1586" s="7" t="s">
        <v>2050</v>
      </c>
      <c r="C1586" s="8">
        <v>42755</v>
      </c>
      <c r="D1586" s="9"/>
      <c r="E1586" s="9">
        <v>34</v>
      </c>
      <c r="F1586" s="10" t="s">
        <v>4886</v>
      </c>
      <c r="G1586" s="10"/>
      <c r="H1586" s="10">
        <v>655</v>
      </c>
      <c r="I1586" s="7"/>
    </row>
    <row r="1587" spans="1:9" x14ac:dyDescent="0.3">
      <c r="A1587" s="7" t="s">
        <v>1920</v>
      </c>
      <c r="B1587" s="7" t="s">
        <v>1939</v>
      </c>
      <c r="C1587" s="8">
        <v>43333</v>
      </c>
      <c r="D1587" s="9">
        <v>76700</v>
      </c>
      <c r="E1587" s="9"/>
      <c r="F1587" s="10" t="s">
        <v>4886</v>
      </c>
      <c r="G1587" s="10" t="str">
        <f>VLOOKUP(B:B,'[1]Billwise Report (10)'!$D:$H,5,0)</f>
        <v>Service</v>
      </c>
      <c r="H1587" s="10">
        <v>77</v>
      </c>
      <c r="I1587" s="7"/>
    </row>
    <row r="1588" spans="1:9" x14ac:dyDescent="0.3">
      <c r="A1588" s="7" t="s">
        <v>1920</v>
      </c>
      <c r="B1588" s="7" t="s">
        <v>1940</v>
      </c>
      <c r="C1588" s="8">
        <v>43336</v>
      </c>
      <c r="D1588" s="9">
        <v>16048</v>
      </c>
      <c r="E1588" s="9"/>
      <c r="F1588" s="10" t="s">
        <v>4886</v>
      </c>
      <c r="G1588" s="10" t="str">
        <f>VLOOKUP(B:B,'[1]Billwise Report (10)'!$D:$H,5,0)</f>
        <v>Service</v>
      </c>
      <c r="H1588" s="10">
        <v>74</v>
      </c>
      <c r="I1588" s="7"/>
    </row>
    <row r="1589" spans="1:9" x14ac:dyDescent="0.3">
      <c r="A1589" s="7" t="s">
        <v>1920</v>
      </c>
      <c r="B1589" s="7" t="s">
        <v>1941</v>
      </c>
      <c r="C1589" s="8">
        <v>43383</v>
      </c>
      <c r="D1589" s="9">
        <v>64900</v>
      </c>
      <c r="E1589" s="9"/>
      <c r="F1589" s="10" t="s">
        <v>4886</v>
      </c>
      <c r="G1589" s="10" t="s">
        <v>135</v>
      </c>
      <c r="H1589" s="10">
        <v>27</v>
      </c>
      <c r="I1589" s="7"/>
    </row>
    <row r="1590" spans="1:9" x14ac:dyDescent="0.3">
      <c r="A1590" s="7" t="s">
        <v>2048</v>
      </c>
      <c r="B1590" s="7" t="s">
        <v>2051</v>
      </c>
      <c r="C1590" s="8">
        <v>42802</v>
      </c>
      <c r="D1590" s="9">
        <v>3500</v>
      </c>
      <c r="E1590" s="9"/>
      <c r="F1590" s="10" t="s">
        <v>4886</v>
      </c>
      <c r="G1590" s="10" t="str">
        <f>VLOOKUP(B:B,'[1]Billwise Report (10)'!$D:$H,5,0)</f>
        <v>Service</v>
      </c>
      <c r="H1590" s="10">
        <v>608</v>
      </c>
      <c r="I1590" s="7"/>
    </row>
    <row r="1591" spans="1:9" x14ac:dyDescent="0.3">
      <c r="A1591" s="7" t="s">
        <v>2048</v>
      </c>
      <c r="B1591" s="7" t="s">
        <v>2052</v>
      </c>
      <c r="C1591" s="8">
        <v>43082</v>
      </c>
      <c r="D1591" s="9">
        <v>12390</v>
      </c>
      <c r="E1591" s="9"/>
      <c r="F1591" s="10" t="s">
        <v>4886</v>
      </c>
      <c r="G1591" s="10" t="str">
        <f>VLOOKUP(B:B,'[1]Billwise Report (10)'!$D:$H,5,0)</f>
        <v>Service</v>
      </c>
      <c r="H1591" s="10">
        <v>328</v>
      </c>
      <c r="I1591" s="7"/>
    </row>
    <row r="1592" spans="1:9" x14ac:dyDescent="0.3">
      <c r="A1592" s="7" t="s">
        <v>2048</v>
      </c>
      <c r="B1592" s="7" t="s">
        <v>2053</v>
      </c>
      <c r="C1592" s="8">
        <v>43117</v>
      </c>
      <c r="D1592" s="9">
        <v>3540</v>
      </c>
      <c r="E1592" s="9"/>
      <c r="F1592" s="10" t="s">
        <v>4886</v>
      </c>
      <c r="G1592" s="10" t="str">
        <f>VLOOKUP(B:B,'[1]Billwise Report (10)'!$D:$H,5,0)</f>
        <v>Service</v>
      </c>
      <c r="H1592" s="10">
        <v>293</v>
      </c>
      <c r="I1592" s="7"/>
    </row>
    <row r="1593" spans="1:9" x14ac:dyDescent="0.3">
      <c r="A1593" s="7" t="s">
        <v>2048</v>
      </c>
      <c r="B1593" s="7" t="s">
        <v>2054</v>
      </c>
      <c r="C1593" s="8">
        <v>43143</v>
      </c>
      <c r="D1593" s="9">
        <v>3540</v>
      </c>
      <c r="E1593" s="9"/>
      <c r="F1593" s="10" t="s">
        <v>4886</v>
      </c>
      <c r="G1593" s="10" t="str">
        <f>VLOOKUP(B:B,'[1]Billwise Report (10)'!$D:$H,5,0)</f>
        <v>Service</v>
      </c>
      <c r="H1593" s="10">
        <v>267</v>
      </c>
      <c r="I1593" s="7"/>
    </row>
    <row r="1594" spans="1:9" x14ac:dyDescent="0.3">
      <c r="A1594" s="7" t="s">
        <v>2048</v>
      </c>
      <c r="B1594" s="7" t="s">
        <v>2055</v>
      </c>
      <c r="C1594" s="8">
        <v>43167</v>
      </c>
      <c r="D1594" s="9">
        <v>3540</v>
      </c>
      <c r="E1594" s="9"/>
      <c r="F1594" s="10" t="s">
        <v>4886</v>
      </c>
      <c r="G1594" s="10" t="str">
        <f>VLOOKUP(B:B,'[1]Billwise Report (10)'!$D:$H,5,0)</f>
        <v>Service</v>
      </c>
      <c r="H1594" s="10">
        <v>243</v>
      </c>
      <c r="I1594" s="7"/>
    </row>
    <row r="1595" spans="1:9" x14ac:dyDescent="0.3">
      <c r="A1595" s="7" t="s">
        <v>2048</v>
      </c>
      <c r="B1595" s="7" t="s">
        <v>2056</v>
      </c>
      <c r="C1595" s="8">
        <v>43173</v>
      </c>
      <c r="D1595" s="9">
        <v>3540</v>
      </c>
      <c r="E1595" s="9"/>
      <c r="F1595" s="10" t="s">
        <v>4886</v>
      </c>
      <c r="G1595" s="10" t="str">
        <f>VLOOKUP(B:B,'[1]Billwise Report (10)'!$D:$H,5,0)</f>
        <v>Service</v>
      </c>
      <c r="H1595" s="10">
        <v>237</v>
      </c>
      <c r="I1595" s="7"/>
    </row>
    <row r="1596" spans="1:9" x14ac:dyDescent="0.3">
      <c r="A1596" s="7" t="s">
        <v>2048</v>
      </c>
      <c r="B1596" s="7" t="s">
        <v>2057</v>
      </c>
      <c r="C1596" s="8">
        <v>43196</v>
      </c>
      <c r="D1596" s="9">
        <v>14160</v>
      </c>
      <c r="E1596" s="9"/>
      <c r="F1596" s="10" t="s">
        <v>4886</v>
      </c>
      <c r="G1596" s="10" t="str">
        <f>VLOOKUP(B:B,'[1]Billwise Report (10)'!$D:$H,5,0)</f>
        <v>Service</v>
      </c>
      <c r="H1596" s="10">
        <v>214</v>
      </c>
      <c r="I1596" s="7"/>
    </row>
    <row r="1597" spans="1:9" x14ac:dyDescent="0.3">
      <c r="A1597" s="7" t="s">
        <v>2048</v>
      </c>
      <c r="B1597" s="7" t="s">
        <v>2058</v>
      </c>
      <c r="C1597" s="8">
        <v>43230</v>
      </c>
      <c r="D1597" s="9">
        <v>3540</v>
      </c>
      <c r="E1597" s="9"/>
      <c r="F1597" s="10" t="s">
        <v>4886</v>
      </c>
      <c r="G1597" s="10" t="str">
        <f>VLOOKUP(B:B,'[1]Billwise Report (10)'!$D:$H,5,0)</f>
        <v>Service</v>
      </c>
      <c r="H1597" s="10">
        <v>180</v>
      </c>
      <c r="I1597" s="7"/>
    </row>
    <row r="1598" spans="1:9" x14ac:dyDescent="0.3">
      <c r="A1598" s="7" t="s">
        <v>2048</v>
      </c>
      <c r="B1598" s="7" t="s">
        <v>2059</v>
      </c>
      <c r="C1598" s="8">
        <v>43236</v>
      </c>
      <c r="D1598" s="9">
        <v>3540</v>
      </c>
      <c r="E1598" s="9"/>
      <c r="F1598" s="10" t="s">
        <v>4886</v>
      </c>
      <c r="G1598" s="10" t="str">
        <f>VLOOKUP(B:B,'[1]Billwise Report (10)'!$D:$H,5,0)</f>
        <v>Service</v>
      </c>
      <c r="H1598" s="10">
        <v>174</v>
      </c>
      <c r="I1598" s="7"/>
    </row>
    <row r="1599" spans="1:9" x14ac:dyDescent="0.3">
      <c r="A1599" s="7" t="s">
        <v>2048</v>
      </c>
      <c r="B1599" s="7" t="s">
        <v>2060</v>
      </c>
      <c r="C1599" s="8">
        <v>43238</v>
      </c>
      <c r="D1599" s="9">
        <v>17700</v>
      </c>
      <c r="E1599" s="9"/>
      <c r="F1599" s="10" t="s">
        <v>4886</v>
      </c>
      <c r="G1599" s="10" t="str">
        <f>VLOOKUP(B:B,'[1]Billwise Report (10)'!$D:$H,5,0)</f>
        <v>Service</v>
      </c>
      <c r="H1599" s="10">
        <v>172</v>
      </c>
      <c r="I1599" s="7"/>
    </row>
    <row r="1600" spans="1:9" x14ac:dyDescent="0.3">
      <c r="A1600" s="7" t="s">
        <v>2048</v>
      </c>
      <c r="B1600" s="7" t="s">
        <v>2061</v>
      </c>
      <c r="C1600" s="8">
        <v>43285</v>
      </c>
      <c r="D1600" s="9">
        <v>48900</v>
      </c>
      <c r="E1600" s="9"/>
      <c r="F1600" s="10" t="s">
        <v>4886</v>
      </c>
      <c r="G1600" s="10" t="str">
        <f>VLOOKUP(B:B,'[1]Billwise Report (10)'!$D:$H,5,0)</f>
        <v>Service</v>
      </c>
      <c r="H1600" s="10">
        <v>125</v>
      </c>
      <c r="I1600" s="7"/>
    </row>
    <row r="1601" spans="1:9" x14ac:dyDescent="0.3">
      <c r="A1601" s="7" t="s">
        <v>2048</v>
      </c>
      <c r="B1601" s="7" t="s">
        <v>2065</v>
      </c>
      <c r="C1601" s="8">
        <v>43407</v>
      </c>
      <c r="D1601" s="9"/>
      <c r="E1601" s="10">
        <v>62430</v>
      </c>
      <c r="F1601" s="10" t="s">
        <v>4886</v>
      </c>
      <c r="G1601" s="10"/>
      <c r="H1601" s="10">
        <v>3</v>
      </c>
      <c r="I1601" s="7" t="s">
        <v>2066</v>
      </c>
    </row>
    <row r="1602" spans="1:9" x14ac:dyDescent="0.3">
      <c r="A1602" s="7" t="s">
        <v>2067</v>
      </c>
      <c r="B1602" s="7" t="s">
        <v>2068</v>
      </c>
      <c r="C1602" s="8">
        <v>42885</v>
      </c>
      <c r="D1602" s="9"/>
      <c r="E1602" s="9">
        <v>636</v>
      </c>
      <c r="F1602" s="10" t="s">
        <v>4885</v>
      </c>
      <c r="G1602" s="10"/>
      <c r="H1602" s="10">
        <v>525</v>
      </c>
      <c r="I1602" s="7"/>
    </row>
    <row r="1603" spans="1:9" hidden="1" x14ac:dyDescent="0.3">
      <c r="A1603" s="7" t="s">
        <v>2069</v>
      </c>
      <c r="B1603" s="7" t="s">
        <v>2070</v>
      </c>
      <c r="C1603" s="8">
        <v>42412</v>
      </c>
      <c r="D1603" s="9"/>
      <c r="E1603" s="10">
        <v>2133</v>
      </c>
      <c r="F1603" s="10" t="s">
        <v>4890</v>
      </c>
      <c r="G1603" s="10"/>
      <c r="H1603" s="10">
        <v>998</v>
      </c>
      <c r="I1603" s="7"/>
    </row>
    <row r="1604" spans="1:9" hidden="1" x14ac:dyDescent="0.3">
      <c r="A1604" s="7" t="s">
        <v>2071</v>
      </c>
      <c r="B1604" s="7" t="s">
        <v>2072</v>
      </c>
      <c r="C1604" s="8">
        <v>42957</v>
      </c>
      <c r="D1604" s="9">
        <v>2068.8000000000002</v>
      </c>
      <c r="E1604" s="9"/>
      <c r="F1604" s="10" t="s">
        <v>4884</v>
      </c>
      <c r="G1604" s="10" t="str">
        <f>VLOOKUP(B:B,'[1]Billwise Report (10)'!$D:$H,5,0)</f>
        <v>Sales</v>
      </c>
      <c r="H1604" s="10">
        <v>453</v>
      </c>
      <c r="I1604" s="7"/>
    </row>
    <row r="1605" spans="1:9" hidden="1" x14ac:dyDescent="0.3">
      <c r="A1605" s="7" t="s">
        <v>2071</v>
      </c>
      <c r="B1605" s="7" t="s">
        <v>2073</v>
      </c>
      <c r="C1605" s="8">
        <v>43038</v>
      </c>
      <c r="D1605" s="9">
        <v>48644.32</v>
      </c>
      <c r="E1605" s="9"/>
      <c r="F1605" s="10" t="s">
        <v>4884</v>
      </c>
      <c r="G1605" s="10" t="str">
        <f>VLOOKUP(B:B,'[1]Billwise Report (10)'!$D:$H,5,0)</f>
        <v>Service</v>
      </c>
      <c r="H1605" s="10">
        <v>372</v>
      </c>
      <c r="I1605" s="7"/>
    </row>
    <row r="1606" spans="1:9" hidden="1" x14ac:dyDescent="0.3">
      <c r="A1606" s="7" t="s">
        <v>2071</v>
      </c>
      <c r="B1606" s="7" t="s">
        <v>2074</v>
      </c>
      <c r="C1606" s="8">
        <v>43357</v>
      </c>
      <c r="D1606" s="9"/>
      <c r="E1606" s="9">
        <v>211304</v>
      </c>
      <c r="F1606" s="10" t="s">
        <v>4884</v>
      </c>
      <c r="G1606" s="10"/>
      <c r="H1606" s="10">
        <v>53</v>
      </c>
      <c r="I1606" s="7" t="s">
        <v>2075</v>
      </c>
    </row>
    <row r="1607" spans="1:9" hidden="1" x14ac:dyDescent="0.3">
      <c r="A1607" s="7" t="s">
        <v>2071</v>
      </c>
      <c r="B1607" s="7" t="s">
        <v>2076</v>
      </c>
      <c r="C1607" s="8">
        <v>43363</v>
      </c>
      <c r="D1607" s="9">
        <v>48962.92</v>
      </c>
      <c r="E1607" s="9"/>
      <c r="F1607" s="10" t="s">
        <v>4884</v>
      </c>
      <c r="G1607" s="10" t="str">
        <f>VLOOKUP(B:B,'[1]Billwise Report (10)'!$D:$H,5,0)</f>
        <v>Service</v>
      </c>
      <c r="H1607" s="10">
        <v>47</v>
      </c>
      <c r="I1607" s="7"/>
    </row>
    <row r="1608" spans="1:9" hidden="1" x14ac:dyDescent="0.3">
      <c r="A1608" s="7" t="s">
        <v>2077</v>
      </c>
      <c r="B1608" s="7" t="s">
        <v>2078</v>
      </c>
      <c r="C1608" s="8">
        <v>43097</v>
      </c>
      <c r="D1608" s="9">
        <v>2471</v>
      </c>
      <c r="E1608" s="9"/>
      <c r="F1608" s="10" t="s">
        <v>4884</v>
      </c>
      <c r="G1608" s="10" t="str">
        <f>VLOOKUP(B:B,'[1]Billwise Report (10)'!$D:$H,5,0)</f>
        <v>Service</v>
      </c>
      <c r="H1608" s="10">
        <v>313</v>
      </c>
      <c r="I1608" s="7"/>
    </row>
    <row r="1609" spans="1:9" x14ac:dyDescent="0.3">
      <c r="A1609" s="7" t="s">
        <v>2079</v>
      </c>
      <c r="B1609" s="7" t="s">
        <v>2080</v>
      </c>
      <c r="C1609" s="8">
        <v>42753</v>
      </c>
      <c r="D1609" s="9"/>
      <c r="E1609" s="10">
        <v>3450</v>
      </c>
      <c r="F1609" s="10" t="s">
        <v>4892</v>
      </c>
      <c r="G1609" s="10"/>
      <c r="H1609" s="10">
        <v>657</v>
      </c>
      <c r="I1609" s="7"/>
    </row>
    <row r="1610" spans="1:9" x14ac:dyDescent="0.3">
      <c r="A1610" s="7" t="s">
        <v>2079</v>
      </c>
      <c r="B1610" s="7" t="s">
        <v>2081</v>
      </c>
      <c r="C1610" s="8">
        <v>42852</v>
      </c>
      <c r="D1610" s="9"/>
      <c r="E1610" s="10">
        <v>3450</v>
      </c>
      <c r="F1610" s="10" t="s">
        <v>4892</v>
      </c>
      <c r="G1610" s="10"/>
      <c r="H1610" s="10">
        <v>558</v>
      </c>
      <c r="I1610" s="7"/>
    </row>
    <row r="1611" spans="1:9" x14ac:dyDescent="0.3">
      <c r="A1611" s="7" t="s">
        <v>2079</v>
      </c>
      <c r="B1611" s="7" t="s">
        <v>2082</v>
      </c>
      <c r="C1611" s="8">
        <v>43364</v>
      </c>
      <c r="D1611" s="9">
        <v>3540</v>
      </c>
      <c r="E1611" s="9"/>
      <c r="F1611" s="10" t="s">
        <v>4892</v>
      </c>
      <c r="G1611" s="10" t="str">
        <f>VLOOKUP(B:B,'[1]Billwise Report (10)'!$D:$H,5,0)</f>
        <v>Service</v>
      </c>
      <c r="H1611" s="10">
        <v>46</v>
      </c>
      <c r="I1611" s="7"/>
    </row>
    <row r="1612" spans="1:9" x14ac:dyDescent="0.3">
      <c r="A1612" s="7" t="s">
        <v>2079</v>
      </c>
      <c r="B1612" s="7" t="s">
        <v>2083</v>
      </c>
      <c r="C1612" s="8">
        <v>43396</v>
      </c>
      <c r="D1612" s="9">
        <v>21240</v>
      </c>
      <c r="E1612" s="9"/>
      <c r="F1612" s="10" t="s">
        <v>4892</v>
      </c>
      <c r="G1612" s="10" t="s">
        <v>135</v>
      </c>
      <c r="H1612" s="10">
        <v>14</v>
      </c>
      <c r="I1612" s="7"/>
    </row>
    <row r="1613" spans="1:9" hidden="1" x14ac:dyDescent="0.3">
      <c r="A1613" s="7" t="s">
        <v>2084</v>
      </c>
      <c r="B1613" s="7" t="s">
        <v>2085</v>
      </c>
      <c r="C1613" s="8">
        <v>42703</v>
      </c>
      <c r="D1613" s="9">
        <v>3450</v>
      </c>
      <c r="E1613" s="9"/>
      <c r="F1613" s="10" t="s">
        <v>4888</v>
      </c>
      <c r="G1613" s="10" t="str">
        <f>VLOOKUP(B:B,'[1]Billwise Report (10)'!$D:$H,5,0)</f>
        <v>service</v>
      </c>
      <c r="H1613" s="10">
        <v>707</v>
      </c>
      <c r="I1613" s="7"/>
    </row>
    <row r="1614" spans="1:9" hidden="1" x14ac:dyDescent="0.3">
      <c r="A1614" s="7" t="s">
        <v>2084</v>
      </c>
      <c r="B1614" s="7" t="s">
        <v>2086</v>
      </c>
      <c r="C1614" s="8">
        <v>42719</v>
      </c>
      <c r="D1614" s="9">
        <v>3450</v>
      </c>
      <c r="E1614" s="9"/>
      <c r="F1614" s="10" t="s">
        <v>4888</v>
      </c>
      <c r="G1614" s="10" t="str">
        <f>VLOOKUP(B:B,'[1]Billwise Report (10)'!$D:$H,5,0)</f>
        <v>service</v>
      </c>
      <c r="H1614" s="10">
        <v>691</v>
      </c>
      <c r="I1614" s="7"/>
    </row>
    <row r="1615" spans="1:9" hidden="1" x14ac:dyDescent="0.3">
      <c r="A1615" s="7" t="s">
        <v>2084</v>
      </c>
      <c r="B1615" s="7" t="s">
        <v>2087</v>
      </c>
      <c r="C1615" s="8">
        <v>42804</v>
      </c>
      <c r="D1615" s="9">
        <v>3450</v>
      </c>
      <c r="E1615" s="9"/>
      <c r="F1615" s="10" t="s">
        <v>4888</v>
      </c>
      <c r="G1615" s="10" t="str">
        <f>VLOOKUP(B:B,'[1]Billwise Report (10)'!$D:$H,5,0)</f>
        <v>service</v>
      </c>
      <c r="H1615" s="10">
        <v>606</v>
      </c>
      <c r="I1615" s="7"/>
    </row>
    <row r="1616" spans="1:9" hidden="1" x14ac:dyDescent="0.3">
      <c r="A1616" s="7" t="s">
        <v>2084</v>
      </c>
      <c r="B1616" s="7" t="s">
        <v>2088</v>
      </c>
      <c r="C1616" s="8">
        <v>43061</v>
      </c>
      <c r="D1616" s="9"/>
      <c r="E1616" s="10">
        <v>5350</v>
      </c>
      <c r="F1616" s="10" t="s">
        <v>4888</v>
      </c>
      <c r="G1616" s="10"/>
      <c r="H1616" s="10">
        <v>349</v>
      </c>
      <c r="I1616" s="7"/>
    </row>
    <row r="1617" spans="1:9" hidden="1" x14ac:dyDescent="0.3">
      <c r="A1617" s="7" t="s">
        <v>2084</v>
      </c>
      <c r="B1617" s="7" t="s">
        <v>2089</v>
      </c>
      <c r="C1617" s="8">
        <v>43144</v>
      </c>
      <c r="D1617" s="9">
        <v>6195</v>
      </c>
      <c r="E1617" s="9"/>
      <c r="F1617" s="10" t="s">
        <v>4888</v>
      </c>
      <c r="G1617" s="10" t="str">
        <f>VLOOKUP(B:B,'[1]Billwise Report (10)'!$D:$H,5,0)</f>
        <v>Service</v>
      </c>
      <c r="H1617" s="10">
        <v>266</v>
      </c>
      <c r="I1617" s="7"/>
    </row>
    <row r="1618" spans="1:9" hidden="1" x14ac:dyDescent="0.3">
      <c r="A1618" s="7" t="s">
        <v>2084</v>
      </c>
      <c r="B1618" s="7" t="s">
        <v>2090</v>
      </c>
      <c r="C1618" s="8">
        <v>43210</v>
      </c>
      <c r="D1618" s="9">
        <v>8850</v>
      </c>
      <c r="E1618" s="9"/>
      <c r="F1618" s="10" t="s">
        <v>4888</v>
      </c>
      <c r="G1618" s="10" t="str">
        <f>VLOOKUP(B:B,'[1]Billwise Report (10)'!$D:$H,5,0)</f>
        <v>Service</v>
      </c>
      <c r="H1618" s="10">
        <v>200</v>
      </c>
      <c r="I1618" s="7"/>
    </row>
    <row r="1619" spans="1:9" hidden="1" x14ac:dyDescent="0.3">
      <c r="A1619" s="7" t="s">
        <v>2084</v>
      </c>
      <c r="B1619" s="7" t="s">
        <v>2091</v>
      </c>
      <c r="C1619" s="8">
        <v>43255</v>
      </c>
      <c r="D1619" s="9">
        <v>8850</v>
      </c>
      <c r="E1619" s="9"/>
      <c r="F1619" s="10" t="s">
        <v>4888</v>
      </c>
      <c r="G1619" s="10" t="str">
        <f>VLOOKUP(B:B,'[1]Billwise Report (10)'!$D:$H,5,0)</f>
        <v>Service</v>
      </c>
      <c r="H1619" s="10">
        <v>155</v>
      </c>
      <c r="I1619" s="7"/>
    </row>
    <row r="1620" spans="1:9" x14ac:dyDescent="0.3">
      <c r="A1620" s="7" t="s">
        <v>2092</v>
      </c>
      <c r="B1620" s="7" t="s">
        <v>2093</v>
      </c>
      <c r="C1620" s="8">
        <v>43356</v>
      </c>
      <c r="D1620" s="9"/>
      <c r="E1620" s="9">
        <v>240728.1</v>
      </c>
      <c r="F1620" s="10" t="s">
        <v>4885</v>
      </c>
      <c r="G1620" s="10"/>
      <c r="H1620" s="10">
        <v>54</v>
      </c>
      <c r="I1620" s="7" t="s">
        <v>2094</v>
      </c>
    </row>
    <row r="1621" spans="1:9" x14ac:dyDescent="0.3">
      <c r="A1621" s="7" t="s">
        <v>2095</v>
      </c>
      <c r="B1621" s="7" t="s">
        <v>2096</v>
      </c>
      <c r="C1621" s="8">
        <v>43171</v>
      </c>
      <c r="D1621" s="9">
        <v>1647</v>
      </c>
      <c r="E1621" s="9"/>
      <c r="F1621" s="10" t="s">
        <v>4885</v>
      </c>
      <c r="G1621" s="10" t="str">
        <f>VLOOKUP(B:B,'[1]Billwise Report (10)'!$D:$H,5,0)</f>
        <v>Service</v>
      </c>
      <c r="H1621" s="10">
        <v>239</v>
      </c>
      <c r="I1621" s="7"/>
    </row>
    <row r="1622" spans="1:9" x14ac:dyDescent="0.3">
      <c r="A1622" s="7" t="s">
        <v>2095</v>
      </c>
      <c r="B1622" s="7" t="s">
        <v>2097</v>
      </c>
      <c r="C1622" s="8">
        <v>43406</v>
      </c>
      <c r="D1622" s="9">
        <v>5090.5200000000004</v>
      </c>
      <c r="E1622" s="9"/>
      <c r="F1622" s="10" t="s">
        <v>4885</v>
      </c>
      <c r="G1622" s="10" t="s">
        <v>4895</v>
      </c>
      <c r="H1622" s="10">
        <v>4</v>
      </c>
      <c r="I1622" s="7"/>
    </row>
    <row r="1623" spans="1:9" hidden="1" x14ac:dyDescent="0.3">
      <c r="A1623" s="7" t="s">
        <v>2098</v>
      </c>
      <c r="B1623" s="7" t="s">
        <v>2099</v>
      </c>
      <c r="C1623" s="8">
        <v>43153</v>
      </c>
      <c r="D1623" s="9">
        <v>3540</v>
      </c>
      <c r="E1623" s="9"/>
      <c r="F1623" s="10" t="s">
        <v>4888</v>
      </c>
      <c r="G1623" s="10" t="str">
        <f>VLOOKUP(B:B,'[1]Billwise Report (10)'!$D:$H,5,0)</f>
        <v>Service</v>
      </c>
      <c r="H1623" s="10">
        <v>257</v>
      </c>
      <c r="I1623" s="7"/>
    </row>
    <row r="1624" spans="1:9" x14ac:dyDescent="0.3">
      <c r="A1624" s="7" t="s">
        <v>2100</v>
      </c>
      <c r="B1624" s="7" t="s">
        <v>2101</v>
      </c>
      <c r="C1624" s="8">
        <v>43049</v>
      </c>
      <c r="D1624" s="9">
        <v>1770</v>
      </c>
      <c r="E1624" s="9"/>
      <c r="F1624" s="10" t="s">
        <v>4885</v>
      </c>
      <c r="G1624" s="10" t="str">
        <f>VLOOKUP(B:B,'[1]Billwise Report (10)'!$D:$H,5,0)</f>
        <v>Service</v>
      </c>
      <c r="H1624" s="10">
        <v>361</v>
      </c>
      <c r="I1624" s="7"/>
    </row>
    <row r="1625" spans="1:9" x14ac:dyDescent="0.3">
      <c r="A1625" s="7" t="s">
        <v>2100</v>
      </c>
      <c r="B1625" s="7" t="s">
        <v>2102</v>
      </c>
      <c r="C1625" s="8">
        <v>43049</v>
      </c>
      <c r="D1625" s="9">
        <v>3540</v>
      </c>
      <c r="E1625" s="9"/>
      <c r="F1625" s="10" t="s">
        <v>4885</v>
      </c>
      <c r="G1625" s="10" t="str">
        <f>VLOOKUP(B:B,'[1]Billwise Report (10)'!$D:$H,5,0)</f>
        <v>Service</v>
      </c>
      <c r="H1625" s="10">
        <v>361</v>
      </c>
      <c r="I1625" s="7"/>
    </row>
    <row r="1626" spans="1:9" x14ac:dyDescent="0.3">
      <c r="A1626" s="7" t="s">
        <v>2100</v>
      </c>
      <c r="B1626" s="7" t="s">
        <v>2103</v>
      </c>
      <c r="C1626" s="8">
        <v>43098</v>
      </c>
      <c r="D1626" s="9">
        <v>198.08</v>
      </c>
      <c r="E1626" s="9"/>
      <c r="F1626" s="10" t="s">
        <v>4885</v>
      </c>
      <c r="G1626" s="10" t="str">
        <f>VLOOKUP(B:B,'[1]Billwise Report (10)'!$D:$H,5,0)</f>
        <v>Sales</v>
      </c>
      <c r="H1626" s="10">
        <v>312</v>
      </c>
      <c r="I1626" s="7"/>
    </row>
    <row r="1627" spans="1:9" x14ac:dyDescent="0.3">
      <c r="A1627" s="7" t="s">
        <v>2100</v>
      </c>
      <c r="B1627" s="7" t="s">
        <v>2101</v>
      </c>
      <c r="C1627" s="8">
        <v>43374</v>
      </c>
      <c r="D1627" s="9">
        <v>3540</v>
      </c>
      <c r="E1627" s="9"/>
      <c r="F1627" s="10" t="s">
        <v>4885</v>
      </c>
      <c r="G1627" s="10" t="s">
        <v>135</v>
      </c>
      <c r="H1627" s="10">
        <v>36</v>
      </c>
      <c r="I1627" s="7"/>
    </row>
    <row r="1628" spans="1:9" x14ac:dyDescent="0.3">
      <c r="A1628" s="7" t="s">
        <v>2100</v>
      </c>
      <c r="B1628" s="7" t="s">
        <v>2104</v>
      </c>
      <c r="C1628" s="8">
        <v>43383</v>
      </c>
      <c r="D1628" s="9">
        <v>3540</v>
      </c>
      <c r="E1628" s="9"/>
      <c r="F1628" s="10" t="s">
        <v>4885</v>
      </c>
      <c r="G1628" s="10" t="s">
        <v>135</v>
      </c>
      <c r="H1628" s="10">
        <v>27</v>
      </c>
      <c r="I1628" s="7"/>
    </row>
    <row r="1629" spans="1:9" hidden="1" x14ac:dyDescent="0.3">
      <c r="A1629" s="7" t="s">
        <v>2105</v>
      </c>
      <c r="B1629" s="7" t="s">
        <v>637</v>
      </c>
      <c r="C1629" s="8">
        <v>42551</v>
      </c>
      <c r="D1629" s="9"/>
      <c r="E1629" s="10">
        <v>36972</v>
      </c>
      <c r="F1629" s="10" t="s">
        <v>4888</v>
      </c>
      <c r="G1629" s="10"/>
      <c r="H1629" s="10">
        <v>859</v>
      </c>
      <c r="I1629" s="7"/>
    </row>
    <row r="1630" spans="1:9" hidden="1" x14ac:dyDescent="0.3">
      <c r="A1630" s="7" t="s">
        <v>2105</v>
      </c>
      <c r="B1630" s="7" t="s">
        <v>2106</v>
      </c>
      <c r="C1630" s="8">
        <v>42810</v>
      </c>
      <c r="D1630" s="9"/>
      <c r="E1630" s="10">
        <v>1991</v>
      </c>
      <c r="F1630" s="10" t="s">
        <v>4888</v>
      </c>
      <c r="G1630" s="10"/>
      <c r="H1630" s="10">
        <v>600</v>
      </c>
      <c r="I1630" s="7"/>
    </row>
    <row r="1631" spans="1:9" hidden="1" x14ac:dyDescent="0.3">
      <c r="A1631" s="7" t="s">
        <v>2105</v>
      </c>
      <c r="B1631" s="7" t="s">
        <v>2107</v>
      </c>
      <c r="C1631" s="8">
        <v>42825</v>
      </c>
      <c r="D1631" s="9">
        <v>8625</v>
      </c>
      <c r="E1631" s="9"/>
      <c r="F1631" s="10" t="s">
        <v>4888</v>
      </c>
      <c r="G1631" s="10" t="str">
        <f>VLOOKUP(B:B,'[1]Billwise Report (10)'!$D:$H,5,0)</f>
        <v>Service</v>
      </c>
      <c r="H1631" s="10">
        <v>585</v>
      </c>
      <c r="I1631" s="7"/>
    </row>
    <row r="1632" spans="1:9" hidden="1" x14ac:dyDescent="0.3">
      <c r="A1632" s="7" t="s">
        <v>2105</v>
      </c>
      <c r="B1632" s="7" t="s">
        <v>2108</v>
      </c>
      <c r="C1632" s="8">
        <v>42874</v>
      </c>
      <c r="D1632" s="9"/>
      <c r="E1632" s="10">
        <v>60694</v>
      </c>
      <c r="F1632" s="10" t="s">
        <v>4888</v>
      </c>
      <c r="G1632" s="10"/>
      <c r="H1632" s="10">
        <v>536</v>
      </c>
      <c r="I1632" s="7"/>
    </row>
    <row r="1633" spans="1:9" hidden="1" x14ac:dyDescent="0.3">
      <c r="A1633" s="7" t="s">
        <v>2109</v>
      </c>
      <c r="B1633" s="7" t="s">
        <v>2110</v>
      </c>
      <c r="C1633" s="8">
        <v>42439</v>
      </c>
      <c r="D1633" s="9">
        <v>5153</v>
      </c>
      <c r="E1633" s="9"/>
      <c r="F1633" s="10" t="s">
        <v>4888</v>
      </c>
      <c r="G1633" s="10" t="str">
        <f>VLOOKUP(B:B,'[1]Billwise Report (10)'!$D:$H,5,0)</f>
        <v>service</v>
      </c>
      <c r="H1633" s="10">
        <v>971</v>
      </c>
      <c r="I1633" s="7"/>
    </row>
    <row r="1634" spans="1:9" hidden="1" x14ac:dyDescent="0.3">
      <c r="A1634" s="7" t="s">
        <v>2109</v>
      </c>
      <c r="B1634" s="7" t="s">
        <v>2111</v>
      </c>
      <c r="C1634" s="8">
        <v>42496</v>
      </c>
      <c r="D1634" s="9">
        <v>13740</v>
      </c>
      <c r="E1634" s="9"/>
      <c r="F1634" s="10" t="s">
        <v>4888</v>
      </c>
      <c r="G1634" s="10" t="str">
        <f>VLOOKUP(B:B,'[1]Billwise Report (10)'!$D:$H,5,0)</f>
        <v>Service</v>
      </c>
      <c r="H1634" s="10">
        <v>914</v>
      </c>
      <c r="I1634" s="7"/>
    </row>
    <row r="1635" spans="1:9" hidden="1" x14ac:dyDescent="0.3">
      <c r="A1635" s="7" t="s">
        <v>2109</v>
      </c>
      <c r="B1635" s="7" t="s">
        <v>2112</v>
      </c>
      <c r="C1635" s="8">
        <v>42629</v>
      </c>
      <c r="D1635" s="9">
        <v>3450</v>
      </c>
      <c r="E1635" s="9"/>
      <c r="F1635" s="10" t="s">
        <v>4888</v>
      </c>
      <c r="G1635" s="10" t="str">
        <f>VLOOKUP(B:B,'[1]Billwise Report (10)'!$D:$H,5,0)</f>
        <v>Service</v>
      </c>
      <c r="H1635" s="10">
        <v>781</v>
      </c>
      <c r="I1635" s="7"/>
    </row>
    <row r="1636" spans="1:9" hidden="1" x14ac:dyDescent="0.3">
      <c r="A1636" s="7" t="s">
        <v>2109</v>
      </c>
      <c r="B1636" s="7" t="s">
        <v>2113</v>
      </c>
      <c r="C1636" s="8">
        <v>42630</v>
      </c>
      <c r="D1636" s="9"/>
      <c r="E1636" s="10">
        <v>18000</v>
      </c>
      <c r="F1636" s="10" t="s">
        <v>4888</v>
      </c>
      <c r="G1636" s="10"/>
      <c r="H1636" s="10">
        <v>780</v>
      </c>
      <c r="I1636" s="7"/>
    </row>
    <row r="1637" spans="1:9" hidden="1" x14ac:dyDescent="0.3">
      <c r="A1637" s="7" t="s">
        <v>2109</v>
      </c>
      <c r="B1637" s="7" t="s">
        <v>2114</v>
      </c>
      <c r="C1637" s="8">
        <v>42735</v>
      </c>
      <c r="D1637" s="9">
        <v>5175</v>
      </c>
      <c r="E1637" s="9"/>
      <c r="F1637" s="10" t="s">
        <v>4888</v>
      </c>
      <c r="G1637" s="10" t="str">
        <f>VLOOKUP(B:B,'[1]Billwise Report (10)'!$D:$H,5,0)</f>
        <v>Service</v>
      </c>
      <c r="H1637" s="10">
        <v>675</v>
      </c>
      <c r="I1637" s="7"/>
    </row>
    <row r="1638" spans="1:9" hidden="1" x14ac:dyDescent="0.3">
      <c r="A1638" s="7" t="s">
        <v>2109</v>
      </c>
      <c r="B1638" s="7" t="s">
        <v>2115</v>
      </c>
      <c r="C1638" s="8">
        <v>42760</v>
      </c>
      <c r="D1638" s="9">
        <v>3450</v>
      </c>
      <c r="E1638" s="9"/>
      <c r="F1638" s="10" t="s">
        <v>4888</v>
      </c>
      <c r="G1638" s="10" t="str">
        <f>VLOOKUP(B:B,'[1]Billwise Report (10)'!$D:$H,5,0)</f>
        <v>Service</v>
      </c>
      <c r="H1638" s="10">
        <v>650</v>
      </c>
      <c r="I1638" s="7"/>
    </row>
    <row r="1639" spans="1:9" hidden="1" x14ac:dyDescent="0.3">
      <c r="A1639" s="7" t="s">
        <v>2109</v>
      </c>
      <c r="B1639" s="7" t="s">
        <v>2116</v>
      </c>
      <c r="C1639" s="8">
        <v>42867</v>
      </c>
      <c r="D1639" s="9">
        <v>6900</v>
      </c>
      <c r="E1639" s="9"/>
      <c r="F1639" s="10" t="s">
        <v>4888</v>
      </c>
      <c r="G1639" s="10" t="str">
        <f>VLOOKUP(B:B,'[1]Billwise Report (10)'!$D:$H,5,0)</f>
        <v>Service</v>
      </c>
      <c r="H1639" s="10">
        <v>543</v>
      </c>
      <c r="I1639" s="7"/>
    </row>
    <row r="1640" spans="1:9" hidden="1" x14ac:dyDescent="0.3">
      <c r="A1640" s="7" t="s">
        <v>2109</v>
      </c>
      <c r="B1640" s="7" t="s">
        <v>2117</v>
      </c>
      <c r="C1640" s="8">
        <v>42900</v>
      </c>
      <c r="D1640" s="9">
        <v>13800</v>
      </c>
      <c r="E1640" s="9"/>
      <c r="F1640" s="10" t="s">
        <v>4888</v>
      </c>
      <c r="G1640" s="10" t="str">
        <f>VLOOKUP(B:B,'[1]Billwise Report (10)'!$D:$H,5,0)</f>
        <v>Service</v>
      </c>
      <c r="H1640" s="10">
        <v>510</v>
      </c>
      <c r="I1640" s="7"/>
    </row>
    <row r="1641" spans="1:9" x14ac:dyDescent="0.3">
      <c r="A1641" s="7" t="s">
        <v>2118</v>
      </c>
      <c r="B1641" s="7" t="s">
        <v>2119</v>
      </c>
      <c r="C1641" s="8">
        <v>42765</v>
      </c>
      <c r="D1641" s="9"/>
      <c r="E1641" s="10">
        <v>45651.6</v>
      </c>
      <c r="F1641" s="10" t="s">
        <v>4886</v>
      </c>
      <c r="G1641" s="10"/>
      <c r="H1641" s="10">
        <v>645</v>
      </c>
      <c r="I1641" s="7"/>
    </row>
    <row r="1642" spans="1:9" x14ac:dyDescent="0.3">
      <c r="A1642" s="7" t="s">
        <v>2118</v>
      </c>
      <c r="B1642" s="7" t="s">
        <v>2120</v>
      </c>
      <c r="C1642" s="8">
        <v>42780</v>
      </c>
      <c r="D1642" s="9">
        <v>634050</v>
      </c>
      <c r="E1642" s="9"/>
      <c r="F1642" s="10" t="s">
        <v>4886</v>
      </c>
      <c r="G1642" s="10" t="str">
        <f>VLOOKUP(B:B,'[1]Billwise Report (10)'!$D:$H,5,0)</f>
        <v>Machine</v>
      </c>
      <c r="H1642" s="10">
        <v>630</v>
      </c>
      <c r="I1642" s="7"/>
    </row>
    <row r="1643" spans="1:9" x14ac:dyDescent="0.3">
      <c r="A1643" s="7" t="s">
        <v>2118</v>
      </c>
      <c r="B1643" s="7" t="s">
        <v>2121</v>
      </c>
      <c r="C1643" s="8">
        <v>42780</v>
      </c>
      <c r="D1643" s="9">
        <v>634050</v>
      </c>
      <c r="E1643" s="9"/>
      <c r="F1643" s="10" t="s">
        <v>4886</v>
      </c>
      <c r="G1643" s="10" t="str">
        <f>VLOOKUP(B:B,'[1]Billwise Report (10)'!$D:$H,5,0)</f>
        <v>Machine</v>
      </c>
      <c r="H1643" s="10">
        <v>630</v>
      </c>
      <c r="I1643" s="7"/>
    </row>
    <row r="1644" spans="1:9" x14ac:dyDescent="0.3">
      <c r="A1644" s="7" t="s">
        <v>2118</v>
      </c>
      <c r="B1644" s="7" t="s">
        <v>2122</v>
      </c>
      <c r="C1644" s="8">
        <v>42780</v>
      </c>
      <c r="D1644" s="9">
        <v>634050</v>
      </c>
      <c r="E1644" s="9"/>
      <c r="F1644" s="10" t="s">
        <v>4886</v>
      </c>
      <c r="G1644" s="10" t="str">
        <f>VLOOKUP(B:B,'[1]Billwise Report (10)'!$D:$H,5,0)</f>
        <v>Machine</v>
      </c>
      <c r="H1644" s="10">
        <v>630</v>
      </c>
      <c r="I1644" s="7"/>
    </row>
    <row r="1645" spans="1:9" x14ac:dyDescent="0.3">
      <c r="A1645" s="7" t="s">
        <v>2118</v>
      </c>
      <c r="B1645" s="7" t="s">
        <v>2123</v>
      </c>
      <c r="C1645" s="8">
        <v>42780</v>
      </c>
      <c r="D1645" s="9">
        <v>634050</v>
      </c>
      <c r="E1645" s="9"/>
      <c r="F1645" s="10" t="s">
        <v>4886</v>
      </c>
      <c r="G1645" s="10" t="str">
        <f>VLOOKUP(B:B,'[1]Billwise Report (10)'!$D:$H,5,0)</f>
        <v>Machine</v>
      </c>
      <c r="H1645" s="10">
        <v>630</v>
      </c>
      <c r="I1645" s="7"/>
    </row>
    <row r="1646" spans="1:9" x14ac:dyDescent="0.3">
      <c r="A1646" s="7" t="s">
        <v>2118</v>
      </c>
      <c r="B1646" s="7" t="s">
        <v>2124</v>
      </c>
      <c r="C1646" s="8">
        <v>42780</v>
      </c>
      <c r="D1646" s="9">
        <v>634050</v>
      </c>
      <c r="E1646" s="9"/>
      <c r="F1646" s="10" t="s">
        <v>4886</v>
      </c>
      <c r="G1646" s="10" t="str">
        <f>VLOOKUP(B:B,'[1]Billwise Report (10)'!$D:$H,5,0)</f>
        <v>Machine</v>
      </c>
      <c r="H1646" s="10">
        <v>630</v>
      </c>
      <c r="I1646" s="7"/>
    </row>
    <row r="1647" spans="1:9" x14ac:dyDescent="0.3">
      <c r="A1647" s="7" t="s">
        <v>2118</v>
      </c>
      <c r="B1647" s="7" t="s">
        <v>2125</v>
      </c>
      <c r="C1647" s="8">
        <v>42780</v>
      </c>
      <c r="D1647" s="9">
        <v>634050</v>
      </c>
      <c r="E1647" s="9"/>
      <c r="F1647" s="10" t="s">
        <v>4886</v>
      </c>
      <c r="G1647" s="10" t="str">
        <f>VLOOKUP(B:B,'[1]Billwise Report (10)'!$D:$H,5,0)</f>
        <v>Machine</v>
      </c>
      <c r="H1647" s="10">
        <v>630</v>
      </c>
      <c r="I1647" s="7"/>
    </row>
    <row r="1648" spans="1:9" x14ac:dyDescent="0.3">
      <c r="A1648" s="7" t="s">
        <v>2118</v>
      </c>
      <c r="B1648" s="7" t="s">
        <v>2126</v>
      </c>
      <c r="C1648" s="8">
        <v>42780</v>
      </c>
      <c r="D1648" s="9">
        <v>634050</v>
      </c>
      <c r="E1648" s="9"/>
      <c r="F1648" s="10" t="s">
        <v>4886</v>
      </c>
      <c r="G1648" s="10" t="str">
        <f>VLOOKUP(B:B,'[1]Billwise Report (10)'!$D:$H,5,0)</f>
        <v>Machine</v>
      </c>
      <c r="H1648" s="10">
        <v>630</v>
      </c>
      <c r="I1648" s="7"/>
    </row>
    <row r="1649" spans="1:9" x14ac:dyDescent="0.3">
      <c r="A1649" s="7" t="s">
        <v>2118</v>
      </c>
      <c r="B1649" s="7" t="s">
        <v>2127</v>
      </c>
      <c r="C1649" s="8">
        <v>42780</v>
      </c>
      <c r="D1649" s="9">
        <v>634050</v>
      </c>
      <c r="E1649" s="9"/>
      <c r="F1649" s="10" t="s">
        <v>4886</v>
      </c>
      <c r="G1649" s="10" t="str">
        <f>VLOOKUP(B:B,'[1]Billwise Report (10)'!$D:$H,5,0)</f>
        <v>Machine</v>
      </c>
      <c r="H1649" s="10">
        <v>630</v>
      </c>
      <c r="I1649" s="7"/>
    </row>
    <row r="1650" spans="1:9" x14ac:dyDescent="0.3">
      <c r="A1650" s="7" t="s">
        <v>2118</v>
      </c>
      <c r="B1650" s="7" t="s">
        <v>2128</v>
      </c>
      <c r="C1650" s="8">
        <v>42780</v>
      </c>
      <c r="D1650" s="9">
        <v>634050</v>
      </c>
      <c r="E1650" s="9"/>
      <c r="F1650" s="10" t="s">
        <v>4886</v>
      </c>
      <c r="G1650" s="10" t="str">
        <f>VLOOKUP(B:B,'[1]Billwise Report (10)'!$D:$H,5,0)</f>
        <v>Machine</v>
      </c>
      <c r="H1650" s="10">
        <v>630</v>
      </c>
      <c r="I1650" s="7"/>
    </row>
    <row r="1651" spans="1:9" x14ac:dyDescent="0.3">
      <c r="A1651" s="7" t="s">
        <v>2118</v>
      </c>
      <c r="B1651" s="7" t="s">
        <v>2129</v>
      </c>
      <c r="C1651" s="8">
        <v>42780</v>
      </c>
      <c r="D1651" s="9">
        <v>634050</v>
      </c>
      <c r="E1651" s="9"/>
      <c r="F1651" s="10" t="s">
        <v>4886</v>
      </c>
      <c r="G1651" s="10" t="str">
        <f>VLOOKUP(B:B,'[1]Billwise Report (10)'!$D:$H,5,0)</f>
        <v>Machine</v>
      </c>
      <c r="H1651" s="10">
        <v>630</v>
      </c>
      <c r="I1651" s="7"/>
    </row>
    <row r="1652" spans="1:9" x14ac:dyDescent="0.3">
      <c r="A1652" s="7" t="s">
        <v>2118</v>
      </c>
      <c r="B1652" s="7" t="s">
        <v>2130</v>
      </c>
      <c r="C1652" s="8">
        <v>42780</v>
      </c>
      <c r="D1652" s="9">
        <v>634050</v>
      </c>
      <c r="E1652" s="9"/>
      <c r="F1652" s="10" t="s">
        <v>4886</v>
      </c>
      <c r="G1652" s="10" t="str">
        <f>VLOOKUP(B:B,'[1]Billwise Report (10)'!$D:$H,5,0)</f>
        <v>Machine</v>
      </c>
      <c r="H1652" s="10">
        <v>630</v>
      </c>
      <c r="I1652" s="7"/>
    </row>
    <row r="1653" spans="1:9" x14ac:dyDescent="0.3">
      <c r="A1653" s="7" t="s">
        <v>2118</v>
      </c>
      <c r="B1653" s="7" t="s">
        <v>2131</v>
      </c>
      <c r="C1653" s="8">
        <v>42780</v>
      </c>
      <c r="D1653" s="9">
        <v>634050</v>
      </c>
      <c r="E1653" s="9"/>
      <c r="F1653" s="10" t="s">
        <v>4886</v>
      </c>
      <c r="G1653" s="10" t="str">
        <f>VLOOKUP(B:B,'[1]Billwise Report (10)'!$D:$H,5,0)</f>
        <v>Machine</v>
      </c>
      <c r="H1653" s="10">
        <v>630</v>
      </c>
      <c r="I1653" s="7"/>
    </row>
    <row r="1654" spans="1:9" x14ac:dyDescent="0.3">
      <c r="A1654" s="7" t="s">
        <v>2118</v>
      </c>
      <c r="B1654" s="7" t="s">
        <v>2132</v>
      </c>
      <c r="C1654" s="8">
        <v>42780</v>
      </c>
      <c r="D1654" s="9">
        <v>634050</v>
      </c>
      <c r="E1654" s="9"/>
      <c r="F1654" s="10" t="s">
        <v>4886</v>
      </c>
      <c r="G1654" s="10" t="str">
        <f>VLOOKUP(B:B,'[1]Billwise Report (10)'!$D:$H,5,0)</f>
        <v>Machine</v>
      </c>
      <c r="H1654" s="10">
        <v>630</v>
      </c>
      <c r="I1654" s="7"/>
    </row>
    <row r="1655" spans="1:9" x14ac:dyDescent="0.3">
      <c r="A1655" s="7" t="s">
        <v>2118</v>
      </c>
      <c r="B1655" s="7" t="s">
        <v>2133</v>
      </c>
      <c r="C1655" s="8">
        <v>42780</v>
      </c>
      <c r="D1655" s="9">
        <v>634050</v>
      </c>
      <c r="E1655" s="9"/>
      <c r="F1655" s="10" t="s">
        <v>4886</v>
      </c>
      <c r="G1655" s="10" t="str">
        <f>VLOOKUP(B:B,'[1]Billwise Report (10)'!$D:$H,5,0)</f>
        <v>Machine</v>
      </c>
      <c r="H1655" s="10">
        <v>630</v>
      </c>
      <c r="I1655" s="7"/>
    </row>
    <row r="1656" spans="1:9" x14ac:dyDescent="0.3">
      <c r="A1656" s="7" t="s">
        <v>2118</v>
      </c>
      <c r="B1656" s="7" t="s">
        <v>2134</v>
      </c>
      <c r="C1656" s="8">
        <v>42780</v>
      </c>
      <c r="D1656" s="9">
        <v>634050</v>
      </c>
      <c r="E1656" s="9"/>
      <c r="F1656" s="10" t="s">
        <v>4886</v>
      </c>
      <c r="G1656" s="10" t="str">
        <f>VLOOKUP(B:B,'[1]Billwise Report (10)'!$D:$H,5,0)</f>
        <v>Machine</v>
      </c>
      <c r="H1656" s="10">
        <v>630</v>
      </c>
      <c r="I1656" s="7"/>
    </row>
    <row r="1657" spans="1:9" x14ac:dyDescent="0.3">
      <c r="A1657" s="7" t="s">
        <v>2118</v>
      </c>
      <c r="B1657" s="7" t="s">
        <v>2135</v>
      </c>
      <c r="C1657" s="8">
        <v>42780</v>
      </c>
      <c r="D1657" s="9">
        <v>634050</v>
      </c>
      <c r="E1657" s="9"/>
      <c r="F1657" s="10" t="s">
        <v>4886</v>
      </c>
      <c r="G1657" s="10" t="str">
        <f>VLOOKUP(B:B,'[1]Billwise Report (10)'!$D:$H,5,0)</f>
        <v>Machine</v>
      </c>
      <c r="H1657" s="10">
        <v>630</v>
      </c>
      <c r="I1657" s="7"/>
    </row>
    <row r="1658" spans="1:9" x14ac:dyDescent="0.3">
      <c r="A1658" s="7" t="s">
        <v>2118</v>
      </c>
      <c r="B1658" s="7" t="s">
        <v>2136</v>
      </c>
      <c r="C1658" s="8">
        <v>42780</v>
      </c>
      <c r="D1658" s="9">
        <v>634050</v>
      </c>
      <c r="E1658" s="9"/>
      <c r="F1658" s="10" t="s">
        <v>4886</v>
      </c>
      <c r="G1658" s="10" t="str">
        <f>VLOOKUP(B:B,'[1]Billwise Report (10)'!$D:$H,5,0)</f>
        <v>Machine</v>
      </c>
      <c r="H1658" s="10">
        <v>630</v>
      </c>
      <c r="I1658" s="7"/>
    </row>
    <row r="1659" spans="1:9" x14ac:dyDescent="0.3">
      <c r="A1659" s="7" t="s">
        <v>2118</v>
      </c>
      <c r="B1659" s="7" t="s">
        <v>2137</v>
      </c>
      <c r="C1659" s="8">
        <v>42780</v>
      </c>
      <c r="D1659" s="9">
        <v>634050</v>
      </c>
      <c r="E1659" s="9"/>
      <c r="F1659" s="10" t="s">
        <v>4886</v>
      </c>
      <c r="G1659" s="10" t="str">
        <f>VLOOKUP(B:B,'[1]Billwise Report (10)'!$D:$H,5,0)</f>
        <v>Machine</v>
      </c>
      <c r="H1659" s="10">
        <v>630</v>
      </c>
      <c r="I1659" s="7"/>
    </row>
    <row r="1660" spans="1:9" x14ac:dyDescent="0.3">
      <c r="A1660" s="7" t="s">
        <v>2118</v>
      </c>
      <c r="B1660" s="7" t="s">
        <v>2138</v>
      </c>
      <c r="C1660" s="8">
        <v>42810</v>
      </c>
      <c r="D1660" s="9">
        <v>141330</v>
      </c>
      <c r="E1660" s="9"/>
      <c r="F1660" s="10" t="s">
        <v>4886</v>
      </c>
      <c r="G1660" s="10" t="str">
        <f>VLOOKUP(B:B,'[1]Billwise Report (10)'!$D:$H,5,0)</f>
        <v>Machine</v>
      </c>
      <c r="H1660" s="10">
        <v>600</v>
      </c>
      <c r="I1660" s="7"/>
    </row>
    <row r="1661" spans="1:9" x14ac:dyDescent="0.3">
      <c r="A1661" s="7" t="s">
        <v>2118</v>
      </c>
      <c r="B1661" s="7" t="s">
        <v>2139</v>
      </c>
      <c r="C1661" s="8">
        <v>43253</v>
      </c>
      <c r="D1661" s="9"/>
      <c r="E1661" s="10">
        <v>50000</v>
      </c>
      <c r="F1661" s="10" t="s">
        <v>4886</v>
      </c>
      <c r="G1661" s="10"/>
      <c r="H1661" s="10">
        <v>157</v>
      </c>
      <c r="I1661" s="7" t="s">
        <v>2140</v>
      </c>
    </row>
    <row r="1662" spans="1:9" hidden="1" x14ac:dyDescent="0.3">
      <c r="A1662" s="7" t="s">
        <v>2141</v>
      </c>
      <c r="B1662" s="7" t="s">
        <v>2142</v>
      </c>
      <c r="C1662" s="8">
        <v>43088</v>
      </c>
      <c r="D1662" s="9">
        <v>4425</v>
      </c>
      <c r="E1662" s="9"/>
      <c r="F1662" s="10" t="s">
        <v>4891</v>
      </c>
      <c r="G1662" s="10" t="str">
        <f>VLOOKUP(B:B,'[1]Billwise Report (10)'!$D:$H,5,0)</f>
        <v>Service</v>
      </c>
      <c r="H1662" s="10">
        <v>322</v>
      </c>
      <c r="I1662" s="7"/>
    </row>
    <row r="1663" spans="1:9" hidden="1" x14ac:dyDescent="0.3">
      <c r="A1663" s="7" t="s">
        <v>2143</v>
      </c>
      <c r="B1663" s="7" t="s">
        <v>2144</v>
      </c>
      <c r="C1663" s="8">
        <v>43384</v>
      </c>
      <c r="D1663" s="9">
        <v>3540</v>
      </c>
      <c r="E1663" s="9"/>
      <c r="F1663" s="10" t="s">
        <v>4891</v>
      </c>
      <c r="G1663" s="10" t="s">
        <v>135</v>
      </c>
      <c r="H1663" s="10">
        <v>26</v>
      </c>
      <c r="I1663" s="7"/>
    </row>
    <row r="1664" spans="1:9" x14ac:dyDescent="0.3">
      <c r="A1664" s="7" t="s">
        <v>2145</v>
      </c>
      <c r="B1664" s="7" t="s">
        <v>2146</v>
      </c>
      <c r="C1664" s="8">
        <v>41977</v>
      </c>
      <c r="D1664" s="9"/>
      <c r="E1664" s="10">
        <v>31421.97</v>
      </c>
      <c r="F1664" s="10" t="s">
        <v>4885</v>
      </c>
      <c r="G1664" s="10"/>
      <c r="H1664" s="10">
        <v>1433</v>
      </c>
      <c r="I1664" s="7"/>
    </row>
    <row r="1665" spans="1:9" x14ac:dyDescent="0.3">
      <c r="A1665" s="7" t="s">
        <v>2145</v>
      </c>
      <c r="B1665" s="7" t="s">
        <v>2147</v>
      </c>
      <c r="C1665" s="8">
        <v>43032</v>
      </c>
      <c r="D1665" s="9"/>
      <c r="E1665" s="10">
        <v>39129.120000000003</v>
      </c>
      <c r="F1665" s="10" t="s">
        <v>4885</v>
      </c>
      <c r="G1665" s="10"/>
      <c r="H1665" s="10">
        <v>378</v>
      </c>
      <c r="I1665" s="7"/>
    </row>
    <row r="1666" spans="1:9" x14ac:dyDescent="0.3">
      <c r="A1666" s="7" t="s">
        <v>2145</v>
      </c>
      <c r="B1666" s="7" t="s">
        <v>2148</v>
      </c>
      <c r="C1666" s="8">
        <v>43053</v>
      </c>
      <c r="D1666" s="9">
        <v>7080</v>
      </c>
      <c r="E1666" s="9"/>
      <c r="F1666" s="10" t="s">
        <v>4885</v>
      </c>
      <c r="G1666" s="10" t="str">
        <f>VLOOKUP(B:B,'[1]Billwise Report (10)'!$D:$H,5,0)</f>
        <v>Service</v>
      </c>
      <c r="H1666" s="10">
        <v>357</v>
      </c>
      <c r="I1666" s="7"/>
    </row>
    <row r="1667" spans="1:9" hidden="1" x14ac:dyDescent="0.3">
      <c r="A1667" s="7" t="s">
        <v>2149</v>
      </c>
      <c r="B1667" s="7" t="s">
        <v>2150</v>
      </c>
      <c r="C1667" s="8">
        <v>42886</v>
      </c>
      <c r="D1667" s="9">
        <v>10350</v>
      </c>
      <c r="E1667" s="9"/>
      <c r="F1667" s="10" t="s">
        <v>4884</v>
      </c>
      <c r="G1667" s="10" t="str">
        <f>VLOOKUP(B:B,'[1]Billwise Report (10)'!$D:$H,5,0)</f>
        <v>Service</v>
      </c>
      <c r="H1667" s="10">
        <v>524</v>
      </c>
      <c r="I1667" s="7"/>
    </row>
    <row r="1668" spans="1:9" hidden="1" x14ac:dyDescent="0.3">
      <c r="A1668" s="7" t="s">
        <v>2149</v>
      </c>
      <c r="B1668" s="7" t="s">
        <v>2151</v>
      </c>
      <c r="C1668" s="8">
        <v>43140</v>
      </c>
      <c r="D1668" s="9">
        <v>2270</v>
      </c>
      <c r="E1668" s="9"/>
      <c r="F1668" s="10" t="s">
        <v>4884</v>
      </c>
      <c r="G1668" s="10" t="str">
        <f>VLOOKUP(B:B,'[1]Billwise Report (10)'!$D:$H,5,0)</f>
        <v>Service</v>
      </c>
      <c r="H1668" s="10">
        <v>270</v>
      </c>
      <c r="I1668" s="7"/>
    </row>
    <row r="1669" spans="1:9" hidden="1" x14ac:dyDescent="0.3">
      <c r="A1669" s="7" t="s">
        <v>2149</v>
      </c>
      <c r="B1669" s="7" t="s">
        <v>2152</v>
      </c>
      <c r="C1669" s="8">
        <v>43322</v>
      </c>
      <c r="D1669" s="9">
        <v>8850</v>
      </c>
      <c r="E1669" s="9"/>
      <c r="F1669" s="10" t="s">
        <v>4884</v>
      </c>
      <c r="G1669" s="10" t="str">
        <f>VLOOKUP(B:B,'[1]Billwise Report (10)'!$D:$H,5,0)</f>
        <v>Service</v>
      </c>
      <c r="H1669" s="10">
        <v>88</v>
      </c>
      <c r="I1669" s="7"/>
    </row>
    <row r="1670" spans="1:9" x14ac:dyDescent="0.3">
      <c r="A1670" s="7" t="s">
        <v>2153</v>
      </c>
      <c r="B1670" s="7" t="s">
        <v>2154</v>
      </c>
      <c r="C1670" s="8">
        <v>43209</v>
      </c>
      <c r="D1670" s="9">
        <v>15123.84</v>
      </c>
      <c r="E1670" s="9"/>
      <c r="F1670" s="10" t="s">
        <v>4889</v>
      </c>
      <c r="G1670" s="10" t="str">
        <f>VLOOKUP(B:B,'[1]Billwise Report (10)'!$D:$H,5,0)</f>
        <v>Service</v>
      </c>
      <c r="H1670" s="10">
        <v>201</v>
      </c>
      <c r="I1670" s="7"/>
    </row>
    <row r="1671" spans="1:9" x14ac:dyDescent="0.3">
      <c r="A1671" s="7" t="s">
        <v>2153</v>
      </c>
      <c r="B1671" s="7" t="s">
        <v>2155</v>
      </c>
      <c r="C1671" s="8">
        <v>43255</v>
      </c>
      <c r="D1671" s="9">
        <v>19470</v>
      </c>
      <c r="E1671" s="9"/>
      <c r="F1671" s="10" t="s">
        <v>4889</v>
      </c>
      <c r="G1671" s="10" t="str">
        <f>VLOOKUP(B:B,'[1]Billwise Report (10)'!$D:$H,5,0)</f>
        <v>Service</v>
      </c>
      <c r="H1671" s="10">
        <v>155</v>
      </c>
      <c r="I1671" s="7"/>
    </row>
    <row r="1672" spans="1:9" x14ac:dyDescent="0.3">
      <c r="A1672" s="7" t="s">
        <v>2153</v>
      </c>
      <c r="B1672" s="7" t="s">
        <v>2156</v>
      </c>
      <c r="C1672" s="8">
        <v>43265</v>
      </c>
      <c r="D1672" s="9"/>
      <c r="E1672" s="10">
        <v>60000</v>
      </c>
      <c r="F1672" s="10" t="s">
        <v>4889</v>
      </c>
      <c r="G1672" s="10"/>
      <c r="H1672" s="10">
        <v>145</v>
      </c>
      <c r="I1672" s="7" t="s">
        <v>2157</v>
      </c>
    </row>
    <row r="1673" spans="1:9" x14ac:dyDescent="0.3">
      <c r="A1673" s="7" t="s">
        <v>2153</v>
      </c>
      <c r="B1673" s="7" t="s">
        <v>2158</v>
      </c>
      <c r="C1673" s="8">
        <v>43322</v>
      </c>
      <c r="D1673" s="9">
        <v>19470</v>
      </c>
      <c r="E1673" s="9"/>
      <c r="F1673" s="10" t="s">
        <v>4889</v>
      </c>
      <c r="G1673" s="10" t="str">
        <f>VLOOKUP(B:B,'[1]Billwise Report (10)'!$D:$H,5,0)</f>
        <v>Service</v>
      </c>
      <c r="H1673" s="10">
        <v>88</v>
      </c>
      <c r="I1673" s="7"/>
    </row>
    <row r="1674" spans="1:9" x14ac:dyDescent="0.3">
      <c r="A1674" s="7" t="s">
        <v>2153</v>
      </c>
      <c r="B1674" s="7" t="s">
        <v>2159</v>
      </c>
      <c r="C1674" s="8">
        <v>43336</v>
      </c>
      <c r="D1674" s="9">
        <v>3540</v>
      </c>
      <c r="E1674" s="9"/>
      <c r="F1674" s="10" t="s">
        <v>4889</v>
      </c>
      <c r="G1674" s="10" t="str">
        <f>VLOOKUP(B:B,'[1]Billwise Report (10)'!$D:$H,5,0)</f>
        <v>Service</v>
      </c>
      <c r="H1674" s="10">
        <v>74</v>
      </c>
      <c r="I1674" s="7"/>
    </row>
    <row r="1675" spans="1:9" x14ac:dyDescent="0.3">
      <c r="A1675" s="7" t="s">
        <v>2153</v>
      </c>
      <c r="B1675" s="7" t="s">
        <v>2160</v>
      </c>
      <c r="C1675" s="8">
        <v>43383</v>
      </c>
      <c r="D1675" s="9">
        <v>3540</v>
      </c>
      <c r="E1675" s="9"/>
      <c r="F1675" s="10" t="s">
        <v>4889</v>
      </c>
      <c r="G1675" s="10" t="s">
        <v>135</v>
      </c>
      <c r="H1675" s="10">
        <v>27</v>
      </c>
      <c r="I1675" s="7"/>
    </row>
    <row r="1676" spans="1:9" x14ac:dyDescent="0.3">
      <c r="A1676" s="7" t="s">
        <v>2153</v>
      </c>
      <c r="B1676" s="7" t="s">
        <v>2161</v>
      </c>
      <c r="C1676" s="8">
        <v>43388</v>
      </c>
      <c r="D1676" s="9"/>
      <c r="E1676" s="9">
        <v>253610.16</v>
      </c>
      <c r="F1676" s="10" t="s">
        <v>4889</v>
      </c>
      <c r="G1676" s="10"/>
      <c r="H1676" s="10">
        <v>22</v>
      </c>
      <c r="I1676" s="7" t="s">
        <v>2162</v>
      </c>
    </row>
    <row r="1677" spans="1:9" x14ac:dyDescent="0.3">
      <c r="A1677" s="7" t="s">
        <v>2163</v>
      </c>
      <c r="B1677" s="7" t="s">
        <v>2164</v>
      </c>
      <c r="C1677" s="8">
        <v>42935</v>
      </c>
      <c r="D1677" s="9">
        <v>35238.339999999997</v>
      </c>
      <c r="E1677" s="9"/>
      <c r="F1677" s="10" t="s">
        <v>4885</v>
      </c>
      <c r="G1677" s="10" t="str">
        <f>VLOOKUP(B:B,'[1]Billwise Report (10)'!$D:$H,5,0)</f>
        <v>Sales</v>
      </c>
      <c r="H1677" s="10">
        <v>475</v>
      </c>
      <c r="I1677" s="7"/>
    </row>
    <row r="1678" spans="1:9" x14ac:dyDescent="0.3">
      <c r="A1678" s="7" t="s">
        <v>2163</v>
      </c>
      <c r="B1678" s="7" t="s">
        <v>2165</v>
      </c>
      <c r="C1678" s="8">
        <v>43311</v>
      </c>
      <c r="D1678" s="9"/>
      <c r="E1678" s="10">
        <v>13425</v>
      </c>
      <c r="F1678" s="10" t="s">
        <v>4885</v>
      </c>
      <c r="G1678" s="10"/>
      <c r="H1678" s="10">
        <v>99</v>
      </c>
      <c r="I1678" s="7"/>
    </row>
    <row r="1679" spans="1:9" x14ac:dyDescent="0.3">
      <c r="A1679" s="7" t="s">
        <v>2163</v>
      </c>
      <c r="B1679" s="7" t="s">
        <v>2166</v>
      </c>
      <c r="C1679" s="8">
        <v>43364</v>
      </c>
      <c r="D1679" s="9">
        <v>19824</v>
      </c>
      <c r="E1679" s="9"/>
      <c r="F1679" s="10" t="s">
        <v>4885</v>
      </c>
      <c r="G1679" s="10" t="str">
        <f>VLOOKUP(B:B,'[1]Billwise Report (10)'!$D:$H,5,0)</f>
        <v>Service</v>
      </c>
      <c r="H1679" s="10">
        <v>46</v>
      </c>
      <c r="I1679" s="7"/>
    </row>
    <row r="1680" spans="1:9" x14ac:dyDescent="0.3">
      <c r="A1680" s="7" t="s">
        <v>2163</v>
      </c>
      <c r="B1680" s="7" t="s">
        <v>2167</v>
      </c>
      <c r="C1680" s="8">
        <v>43403</v>
      </c>
      <c r="D1680" s="9">
        <v>26430.82</v>
      </c>
      <c r="E1680" s="9"/>
      <c r="F1680" s="10" t="s">
        <v>4885</v>
      </c>
      <c r="G1680" s="10" t="s">
        <v>4895</v>
      </c>
      <c r="H1680" s="10">
        <v>7</v>
      </c>
      <c r="I1680" s="7"/>
    </row>
    <row r="1681" spans="1:9" x14ac:dyDescent="0.3">
      <c r="A1681" s="7" t="s">
        <v>2168</v>
      </c>
      <c r="B1681" s="7" t="s">
        <v>2169</v>
      </c>
      <c r="C1681" s="8">
        <v>42544</v>
      </c>
      <c r="D1681" s="9"/>
      <c r="E1681" s="9">
        <v>543</v>
      </c>
      <c r="F1681" s="10" t="s">
        <v>4892</v>
      </c>
      <c r="G1681" s="10"/>
      <c r="H1681" s="10">
        <v>866</v>
      </c>
      <c r="I1681" s="7"/>
    </row>
    <row r="1682" spans="1:9" x14ac:dyDescent="0.3">
      <c r="A1682" s="7" t="s">
        <v>2168</v>
      </c>
      <c r="B1682" s="7" t="s">
        <v>2170</v>
      </c>
      <c r="C1682" s="8">
        <v>42817</v>
      </c>
      <c r="D1682" s="9">
        <v>3450</v>
      </c>
      <c r="E1682" s="9"/>
      <c r="F1682" s="10" t="s">
        <v>4892</v>
      </c>
      <c r="G1682" s="10" t="str">
        <f>VLOOKUP(B:B,'[1]Billwise Report (10)'!$D:$H,5,0)</f>
        <v>Service</v>
      </c>
      <c r="H1682" s="10">
        <v>593</v>
      </c>
      <c r="I1682" s="7"/>
    </row>
    <row r="1683" spans="1:9" x14ac:dyDescent="0.3">
      <c r="A1683" s="7" t="s">
        <v>2168</v>
      </c>
      <c r="B1683" s="7" t="s">
        <v>2171</v>
      </c>
      <c r="C1683" s="8">
        <v>43229</v>
      </c>
      <c r="D1683" s="9">
        <v>5310</v>
      </c>
      <c r="E1683" s="9"/>
      <c r="F1683" s="10" t="s">
        <v>4892</v>
      </c>
      <c r="G1683" s="10" t="str">
        <f>VLOOKUP(B:B,'[1]Billwise Report (10)'!$D:$H,5,0)</f>
        <v>Service</v>
      </c>
      <c r="H1683" s="10">
        <v>181</v>
      </c>
      <c r="I1683" s="7"/>
    </row>
    <row r="1684" spans="1:9" x14ac:dyDescent="0.3">
      <c r="A1684" s="7" t="s">
        <v>2168</v>
      </c>
      <c r="B1684" s="7" t="s">
        <v>2172</v>
      </c>
      <c r="C1684" s="8">
        <v>43292</v>
      </c>
      <c r="D1684" s="9"/>
      <c r="E1684" s="10">
        <v>45582</v>
      </c>
      <c r="F1684" s="10" t="s">
        <v>4892</v>
      </c>
      <c r="G1684" s="10"/>
      <c r="H1684" s="10">
        <v>118</v>
      </c>
      <c r="I1684" s="7"/>
    </row>
    <row r="1685" spans="1:9" x14ac:dyDescent="0.3">
      <c r="A1685" s="7" t="s">
        <v>2168</v>
      </c>
      <c r="B1685" s="7" t="s">
        <v>2173</v>
      </c>
      <c r="C1685" s="8">
        <v>43292</v>
      </c>
      <c r="D1685" s="9">
        <v>53786.76</v>
      </c>
      <c r="E1685" s="9"/>
      <c r="F1685" s="10" t="s">
        <v>4892</v>
      </c>
      <c r="G1685" s="10" t="str">
        <f>VLOOKUP(B:B,'[1]Billwise Report (10)'!$D:$H,5,0)</f>
        <v>Sales</v>
      </c>
      <c r="H1685" s="10">
        <v>118</v>
      </c>
      <c r="I1685" s="7"/>
    </row>
    <row r="1686" spans="1:9" x14ac:dyDescent="0.3">
      <c r="A1686" s="7" t="s">
        <v>2168</v>
      </c>
      <c r="B1686" s="7" t="s">
        <v>2174</v>
      </c>
      <c r="C1686" s="8">
        <v>43383</v>
      </c>
      <c r="D1686" s="9">
        <v>3540</v>
      </c>
      <c r="E1686" s="9"/>
      <c r="F1686" s="10" t="s">
        <v>4892</v>
      </c>
      <c r="G1686" s="10" t="s">
        <v>135</v>
      </c>
      <c r="H1686" s="10">
        <v>27</v>
      </c>
      <c r="I1686" s="7"/>
    </row>
    <row r="1687" spans="1:9" hidden="1" x14ac:dyDescent="0.3">
      <c r="A1687" s="7" t="s">
        <v>2175</v>
      </c>
      <c r="B1687" s="7" t="s">
        <v>2176</v>
      </c>
      <c r="C1687" s="8">
        <v>41949</v>
      </c>
      <c r="D1687" s="9"/>
      <c r="E1687" s="10">
        <v>1008</v>
      </c>
      <c r="F1687" s="10" t="s">
        <v>4890</v>
      </c>
      <c r="G1687" s="10"/>
      <c r="H1687" s="10">
        <v>1461</v>
      </c>
      <c r="I1687" s="7"/>
    </row>
    <row r="1688" spans="1:9" hidden="1" x14ac:dyDescent="0.3">
      <c r="A1688" s="7" t="s">
        <v>2175</v>
      </c>
      <c r="B1688" s="7" t="s">
        <v>2177</v>
      </c>
      <c r="C1688" s="8">
        <v>42793</v>
      </c>
      <c r="D1688" s="9"/>
      <c r="E1688" s="10">
        <v>9380</v>
      </c>
      <c r="F1688" s="10" t="s">
        <v>4890</v>
      </c>
      <c r="G1688" s="10"/>
      <c r="H1688" s="10">
        <v>617</v>
      </c>
      <c r="I1688" s="7"/>
    </row>
    <row r="1689" spans="1:9" x14ac:dyDescent="0.3">
      <c r="A1689" s="7" t="s">
        <v>2178</v>
      </c>
      <c r="B1689" s="7" t="s">
        <v>2179</v>
      </c>
      <c r="C1689" s="8">
        <v>42187</v>
      </c>
      <c r="D1689" s="9"/>
      <c r="E1689" s="10">
        <v>5050</v>
      </c>
      <c r="F1689" s="10" t="s">
        <v>4885</v>
      </c>
      <c r="G1689" s="10"/>
      <c r="H1689" s="10">
        <v>1223</v>
      </c>
      <c r="I1689" s="7"/>
    </row>
    <row r="1690" spans="1:9" x14ac:dyDescent="0.3">
      <c r="A1690" s="7" t="s">
        <v>2178</v>
      </c>
      <c r="B1690" s="7" t="s">
        <v>2180</v>
      </c>
      <c r="C1690" s="8">
        <v>42335</v>
      </c>
      <c r="D1690" s="9">
        <v>139594</v>
      </c>
      <c r="E1690" s="9"/>
      <c r="F1690" s="10" t="s">
        <v>4885</v>
      </c>
      <c r="G1690" s="10" t="str">
        <f>VLOOKUP(B:B,'[1]Billwise Report (10)'!$D:$H,5,0)</f>
        <v>Machine</v>
      </c>
      <c r="H1690" s="10">
        <v>1075</v>
      </c>
      <c r="I1690" s="7"/>
    </row>
    <row r="1691" spans="1:9" x14ac:dyDescent="0.3">
      <c r="A1691" s="7" t="s">
        <v>2178</v>
      </c>
      <c r="B1691" s="7" t="s">
        <v>2181</v>
      </c>
      <c r="C1691" s="8">
        <v>42335</v>
      </c>
      <c r="D1691" s="9">
        <v>3188</v>
      </c>
      <c r="E1691" s="9"/>
      <c r="F1691" s="10" t="s">
        <v>4885</v>
      </c>
      <c r="G1691" s="10" t="str">
        <f>VLOOKUP(B:B,'[1]Billwise Report (10)'!$D:$H,5,0)</f>
        <v>Debit Note</v>
      </c>
      <c r="H1691" s="10">
        <v>1075</v>
      </c>
      <c r="I1691" s="7"/>
    </row>
    <row r="1692" spans="1:9" x14ac:dyDescent="0.3">
      <c r="A1692" s="7" t="s">
        <v>2178</v>
      </c>
      <c r="B1692" s="7" t="s">
        <v>2182</v>
      </c>
      <c r="C1692" s="8">
        <v>43117</v>
      </c>
      <c r="D1692" s="9">
        <v>3540</v>
      </c>
      <c r="E1692" s="9"/>
      <c r="F1692" s="10" t="s">
        <v>4885</v>
      </c>
      <c r="G1692" s="10" t="str">
        <f>VLOOKUP(B:B,'[1]Billwise Report (10)'!$D:$H,5,0)</f>
        <v>Service</v>
      </c>
      <c r="H1692" s="10">
        <v>293</v>
      </c>
      <c r="I1692" s="7"/>
    </row>
    <row r="1693" spans="1:9" x14ac:dyDescent="0.3">
      <c r="A1693" s="7" t="s">
        <v>2178</v>
      </c>
      <c r="B1693" s="7" t="s">
        <v>2183</v>
      </c>
      <c r="C1693" s="8">
        <v>43165</v>
      </c>
      <c r="D1693" s="9">
        <v>3540</v>
      </c>
      <c r="E1693" s="9"/>
      <c r="F1693" s="10" t="s">
        <v>4885</v>
      </c>
      <c r="G1693" s="10" t="str">
        <f>VLOOKUP(B:B,'[1]Billwise Report (10)'!$D:$H,5,0)</f>
        <v>Service</v>
      </c>
      <c r="H1693" s="10">
        <v>245</v>
      </c>
      <c r="I1693" s="7"/>
    </row>
    <row r="1694" spans="1:9" hidden="1" x14ac:dyDescent="0.3">
      <c r="A1694" s="7" t="s">
        <v>2184</v>
      </c>
      <c r="B1694" s="7" t="s">
        <v>2185</v>
      </c>
      <c r="C1694" s="8">
        <v>42997</v>
      </c>
      <c r="D1694" s="9">
        <v>1062.56</v>
      </c>
      <c r="E1694" s="9"/>
      <c r="F1694" s="10" t="s">
        <v>4888</v>
      </c>
      <c r="G1694" s="10" t="str">
        <f>VLOOKUP(B:B,'[1]Billwise Report (10)'!$D:$H,5,0)</f>
        <v>Service</v>
      </c>
      <c r="H1694" s="10">
        <v>413</v>
      </c>
      <c r="I1694" s="7"/>
    </row>
    <row r="1695" spans="1:9" hidden="1" x14ac:dyDescent="0.3">
      <c r="A1695" s="7" t="s">
        <v>2184</v>
      </c>
      <c r="B1695" s="7" t="s">
        <v>2186</v>
      </c>
      <c r="C1695" s="8">
        <v>43060</v>
      </c>
      <c r="D1695" s="9">
        <v>2596</v>
      </c>
      <c r="E1695" s="9"/>
      <c r="F1695" s="10" t="s">
        <v>4888</v>
      </c>
      <c r="G1695" s="10" t="s">
        <v>4898</v>
      </c>
      <c r="H1695" s="10">
        <v>350</v>
      </c>
      <c r="I1695" s="7"/>
    </row>
    <row r="1696" spans="1:9" hidden="1" x14ac:dyDescent="0.3">
      <c r="A1696" s="7" t="s">
        <v>2184</v>
      </c>
      <c r="B1696" s="7" t="s">
        <v>2187</v>
      </c>
      <c r="C1696" s="8">
        <v>43125</v>
      </c>
      <c r="D1696" s="9">
        <v>19896.36</v>
      </c>
      <c r="E1696" s="9"/>
      <c r="F1696" s="10" t="s">
        <v>4888</v>
      </c>
      <c r="G1696" s="10" t="str">
        <f>VLOOKUP(B:B,'[1]Billwise Report (10)'!$D:$H,5,0)</f>
        <v>Sales</v>
      </c>
      <c r="H1696" s="10">
        <v>285</v>
      </c>
      <c r="I1696" s="7"/>
    </row>
    <row r="1697" spans="1:9" hidden="1" x14ac:dyDescent="0.3">
      <c r="A1697" s="7" t="s">
        <v>2184</v>
      </c>
      <c r="B1697" s="7" t="s">
        <v>2188</v>
      </c>
      <c r="C1697" s="8">
        <v>43181</v>
      </c>
      <c r="D1697" s="9">
        <v>2833.9</v>
      </c>
      <c r="E1697" s="9"/>
      <c r="F1697" s="10" t="s">
        <v>4888</v>
      </c>
      <c r="G1697" s="10" t="str">
        <f>VLOOKUP(B:B,'[1]Billwise Report (10)'!$D:$H,5,0)</f>
        <v>Sales</v>
      </c>
      <c r="H1697" s="10">
        <v>229</v>
      </c>
      <c r="I1697" s="7"/>
    </row>
    <row r="1698" spans="1:9" hidden="1" x14ac:dyDescent="0.3">
      <c r="A1698" s="7" t="s">
        <v>2184</v>
      </c>
      <c r="B1698" s="7" t="s">
        <v>2189</v>
      </c>
      <c r="C1698" s="8">
        <v>43182</v>
      </c>
      <c r="D1698" s="9">
        <v>53976.74</v>
      </c>
      <c r="E1698" s="9"/>
      <c r="F1698" s="10" t="s">
        <v>4888</v>
      </c>
      <c r="G1698" s="10" t="str">
        <f>VLOOKUP(B:B,'[1]Billwise Report (10)'!$D:$H,5,0)</f>
        <v>Sales</v>
      </c>
      <c r="H1698" s="10">
        <v>228</v>
      </c>
      <c r="I1698" s="7"/>
    </row>
    <row r="1699" spans="1:9" hidden="1" x14ac:dyDescent="0.3">
      <c r="A1699" s="7" t="s">
        <v>2184</v>
      </c>
      <c r="B1699" s="7" t="s">
        <v>2191</v>
      </c>
      <c r="C1699" s="8">
        <v>43400</v>
      </c>
      <c r="D1699" s="9">
        <v>35400</v>
      </c>
      <c r="E1699" s="9"/>
      <c r="F1699" s="10" t="s">
        <v>4888</v>
      </c>
      <c r="G1699" s="10" t="s">
        <v>135</v>
      </c>
      <c r="H1699" s="10">
        <v>10</v>
      </c>
      <c r="I1699" s="7"/>
    </row>
    <row r="1700" spans="1:9" hidden="1" x14ac:dyDescent="0.3">
      <c r="A1700" s="7" t="s">
        <v>2184</v>
      </c>
      <c r="B1700" s="7" t="s">
        <v>2190</v>
      </c>
      <c r="C1700" s="8">
        <v>43402</v>
      </c>
      <c r="D1700" s="9">
        <v>40987.800000000003</v>
      </c>
      <c r="E1700" s="9"/>
      <c r="F1700" s="10" t="s">
        <v>4888</v>
      </c>
      <c r="G1700" s="10" t="s">
        <v>4895</v>
      </c>
      <c r="H1700" s="10">
        <v>8</v>
      </c>
      <c r="I1700" s="7"/>
    </row>
    <row r="1701" spans="1:9" hidden="1" x14ac:dyDescent="0.3">
      <c r="A1701" s="7" t="s">
        <v>2192</v>
      </c>
      <c r="B1701" s="7" t="s">
        <v>2193</v>
      </c>
      <c r="C1701" s="8">
        <v>42445</v>
      </c>
      <c r="D1701" s="9"/>
      <c r="E1701" s="9">
        <v>100000</v>
      </c>
      <c r="F1701" s="10" t="s">
        <v>4888</v>
      </c>
      <c r="G1701" s="10"/>
      <c r="H1701" s="10">
        <v>965</v>
      </c>
      <c r="I1701" s="7"/>
    </row>
    <row r="1702" spans="1:9" hidden="1" x14ac:dyDescent="0.3">
      <c r="A1702" s="7" t="s">
        <v>2194</v>
      </c>
      <c r="B1702" s="7" t="s">
        <v>2195</v>
      </c>
      <c r="C1702" s="8">
        <v>42609</v>
      </c>
      <c r="D1702" s="9"/>
      <c r="E1702" s="10">
        <v>1157</v>
      </c>
      <c r="F1702" s="10" t="s">
        <v>4890</v>
      </c>
      <c r="G1702" s="10"/>
      <c r="H1702" s="10">
        <v>801</v>
      </c>
      <c r="I1702" s="7"/>
    </row>
    <row r="1703" spans="1:9" hidden="1" x14ac:dyDescent="0.3">
      <c r="A1703" s="7" t="s">
        <v>2194</v>
      </c>
      <c r="B1703" s="7" t="s">
        <v>2196</v>
      </c>
      <c r="C1703" s="8">
        <v>42678</v>
      </c>
      <c r="D1703" s="9"/>
      <c r="E1703" s="9">
        <v>652.77</v>
      </c>
      <c r="F1703" s="10" t="s">
        <v>4890</v>
      </c>
      <c r="G1703" s="10"/>
      <c r="H1703" s="10">
        <v>732</v>
      </c>
      <c r="I1703" s="7"/>
    </row>
    <row r="1704" spans="1:9" hidden="1" x14ac:dyDescent="0.3">
      <c r="A1704" s="7" t="s">
        <v>2197</v>
      </c>
      <c r="B1704" s="7" t="s">
        <v>2198</v>
      </c>
      <c r="C1704" s="8">
        <v>43119</v>
      </c>
      <c r="D1704" s="9">
        <v>6676.44</v>
      </c>
      <c r="E1704" s="9"/>
      <c r="F1704" s="10" t="s">
        <v>4884</v>
      </c>
      <c r="G1704" s="10" t="str">
        <f>VLOOKUP(B:B,'[1]Billwise Report (10)'!$D:$H,5,0)</f>
        <v>Service</v>
      </c>
      <c r="H1704" s="10">
        <v>291</v>
      </c>
      <c r="I1704" s="7"/>
    </row>
    <row r="1705" spans="1:9" hidden="1" x14ac:dyDescent="0.3">
      <c r="A1705" s="7" t="s">
        <v>2199</v>
      </c>
      <c r="B1705" s="7" t="s">
        <v>2200</v>
      </c>
      <c r="C1705" s="8">
        <v>42713</v>
      </c>
      <c r="D1705" s="9"/>
      <c r="E1705" s="10">
        <v>13125</v>
      </c>
      <c r="F1705" s="10" t="s">
        <v>4891</v>
      </c>
      <c r="G1705" s="10"/>
      <c r="H1705" s="10">
        <v>697</v>
      </c>
      <c r="I1705" s="7"/>
    </row>
    <row r="1706" spans="1:9" hidden="1" x14ac:dyDescent="0.3">
      <c r="A1706" s="7" t="s">
        <v>2199</v>
      </c>
      <c r="B1706" s="7" t="s">
        <v>2201</v>
      </c>
      <c r="C1706" s="8">
        <v>43292</v>
      </c>
      <c r="D1706" s="9">
        <v>5310</v>
      </c>
      <c r="E1706" s="9"/>
      <c r="F1706" s="10" t="s">
        <v>4891</v>
      </c>
      <c r="G1706" s="10" t="str">
        <f>VLOOKUP(B:B,'[1]Billwise Report (10)'!$D:$H,5,0)</f>
        <v>Service</v>
      </c>
      <c r="H1706" s="10">
        <v>118</v>
      </c>
      <c r="I1706" s="7"/>
    </row>
    <row r="1707" spans="1:9" hidden="1" x14ac:dyDescent="0.3">
      <c r="A1707" s="7" t="s">
        <v>2199</v>
      </c>
      <c r="B1707" s="7" t="s">
        <v>2202</v>
      </c>
      <c r="C1707" s="8">
        <v>43309</v>
      </c>
      <c r="D1707" s="9">
        <v>7080</v>
      </c>
      <c r="E1707" s="9"/>
      <c r="F1707" s="10" t="s">
        <v>4891</v>
      </c>
      <c r="G1707" s="10" t="str">
        <f>VLOOKUP(B:B,'[1]Billwise Report (10)'!$D:$H,5,0)</f>
        <v>Service</v>
      </c>
      <c r="H1707" s="10">
        <v>101</v>
      </c>
      <c r="I1707" s="7"/>
    </row>
    <row r="1708" spans="1:9" hidden="1" x14ac:dyDescent="0.3">
      <c r="A1708" s="7" t="s">
        <v>2203</v>
      </c>
      <c r="B1708" s="7">
        <v>1550</v>
      </c>
      <c r="C1708" s="8">
        <v>41729</v>
      </c>
      <c r="D1708" s="9"/>
      <c r="E1708" s="10">
        <v>5497</v>
      </c>
      <c r="F1708" s="10" t="s">
        <v>4891</v>
      </c>
      <c r="G1708" s="10"/>
      <c r="H1708" s="10">
        <v>1681</v>
      </c>
      <c r="I1708" s="7"/>
    </row>
    <row r="1709" spans="1:9" hidden="1" x14ac:dyDescent="0.3">
      <c r="A1709" s="7" t="s">
        <v>2203</v>
      </c>
      <c r="B1709" s="7" t="s">
        <v>536</v>
      </c>
      <c r="C1709" s="8">
        <v>42611</v>
      </c>
      <c r="D1709" s="9"/>
      <c r="E1709" s="10">
        <v>23325</v>
      </c>
      <c r="F1709" s="10" t="s">
        <v>4891</v>
      </c>
      <c r="G1709" s="10"/>
      <c r="H1709" s="10">
        <v>799</v>
      </c>
      <c r="I1709" s="7"/>
    </row>
    <row r="1710" spans="1:9" hidden="1" x14ac:dyDescent="0.3">
      <c r="A1710" s="7" t="s">
        <v>2203</v>
      </c>
      <c r="B1710" s="7" t="s">
        <v>2204</v>
      </c>
      <c r="C1710" s="8">
        <v>43073</v>
      </c>
      <c r="D1710" s="9">
        <v>3540</v>
      </c>
      <c r="E1710" s="9"/>
      <c r="F1710" s="10" t="s">
        <v>4891</v>
      </c>
      <c r="G1710" s="10" t="str">
        <f>VLOOKUP(B:B,'[1]Billwise Report (10)'!$D:$H,5,0)</f>
        <v>Service</v>
      </c>
      <c r="H1710" s="10">
        <v>337</v>
      </c>
      <c r="I1710" s="7"/>
    </row>
    <row r="1711" spans="1:9" hidden="1" x14ac:dyDescent="0.3">
      <c r="A1711" s="7" t="s">
        <v>2203</v>
      </c>
      <c r="B1711" s="7" t="s">
        <v>2205</v>
      </c>
      <c r="C1711" s="8">
        <v>43073</v>
      </c>
      <c r="D1711" s="9">
        <v>10620</v>
      </c>
      <c r="E1711" s="9"/>
      <c r="F1711" s="10" t="s">
        <v>4891</v>
      </c>
      <c r="G1711" s="10" t="str">
        <f>VLOOKUP(B:B,'[1]Billwise Report (10)'!$D:$H,5,0)</f>
        <v>Service</v>
      </c>
      <c r="H1711" s="10">
        <v>337</v>
      </c>
      <c r="I1711" s="7"/>
    </row>
    <row r="1712" spans="1:9" x14ac:dyDescent="0.3">
      <c r="A1712" s="7" t="s">
        <v>2206</v>
      </c>
      <c r="B1712" s="7" t="s">
        <v>2207</v>
      </c>
      <c r="C1712" s="8">
        <v>43005</v>
      </c>
      <c r="D1712" s="9">
        <v>4939</v>
      </c>
      <c r="E1712" s="9"/>
      <c r="F1712" s="10" t="s">
        <v>4885</v>
      </c>
      <c r="G1712" s="10" t="str">
        <f>VLOOKUP(B:B,'[1]Billwise Report (10)'!$D:$H,5,0)</f>
        <v>Service</v>
      </c>
      <c r="H1712" s="10">
        <v>405</v>
      </c>
      <c r="I1712" s="7"/>
    </row>
    <row r="1713" spans="1:9" x14ac:dyDescent="0.3">
      <c r="A1713" s="7" t="s">
        <v>2206</v>
      </c>
      <c r="B1713" s="7" t="s">
        <v>2208</v>
      </c>
      <c r="C1713" s="8">
        <v>43046</v>
      </c>
      <c r="D1713" s="9"/>
      <c r="E1713" s="10">
        <v>2227.3200000000002</v>
      </c>
      <c r="F1713" s="10" t="s">
        <v>4885</v>
      </c>
      <c r="G1713" s="10"/>
      <c r="H1713" s="10">
        <v>364</v>
      </c>
      <c r="I1713" s="7"/>
    </row>
    <row r="1714" spans="1:9" x14ac:dyDescent="0.3">
      <c r="A1714" s="7" t="s">
        <v>2206</v>
      </c>
      <c r="B1714" s="7" t="s">
        <v>2209</v>
      </c>
      <c r="C1714" s="8">
        <v>43073</v>
      </c>
      <c r="D1714" s="9">
        <v>7080</v>
      </c>
      <c r="E1714" s="9"/>
      <c r="F1714" s="10" t="s">
        <v>4885</v>
      </c>
      <c r="G1714" s="10" t="str">
        <f>VLOOKUP(B:B,'[1]Billwise Report (10)'!$D:$H,5,0)</f>
        <v>Service</v>
      </c>
      <c r="H1714" s="10">
        <v>337</v>
      </c>
      <c r="I1714" s="7"/>
    </row>
    <row r="1715" spans="1:9" x14ac:dyDescent="0.3">
      <c r="A1715" s="7" t="s">
        <v>2206</v>
      </c>
      <c r="B1715" s="7" t="s">
        <v>2210</v>
      </c>
      <c r="C1715" s="8">
        <v>43181</v>
      </c>
      <c r="D1715" s="9">
        <v>52093.440000000002</v>
      </c>
      <c r="E1715" s="9"/>
      <c r="F1715" s="10" t="s">
        <v>4885</v>
      </c>
      <c r="G1715" s="10" t="str">
        <f>VLOOKUP(B:B,'[1]Billwise Report (10)'!$D:$H,5,0)</f>
        <v>Sales</v>
      </c>
      <c r="H1715" s="10">
        <v>229</v>
      </c>
      <c r="I1715" s="7"/>
    </row>
    <row r="1716" spans="1:9" x14ac:dyDescent="0.3">
      <c r="A1716" s="7" t="s">
        <v>2206</v>
      </c>
      <c r="B1716" s="7" t="s">
        <v>2211</v>
      </c>
      <c r="C1716" s="8">
        <v>43182</v>
      </c>
      <c r="D1716" s="9"/>
      <c r="E1716" s="10">
        <v>27239</v>
      </c>
      <c r="F1716" s="10" t="s">
        <v>4885</v>
      </c>
      <c r="G1716" s="10"/>
      <c r="H1716" s="10">
        <v>228</v>
      </c>
      <c r="I1716" s="7"/>
    </row>
    <row r="1717" spans="1:9" x14ac:dyDescent="0.3">
      <c r="A1717" s="7" t="s">
        <v>2206</v>
      </c>
      <c r="B1717" s="7" t="s">
        <v>2213</v>
      </c>
      <c r="C1717" s="8">
        <v>43330</v>
      </c>
      <c r="D1717" s="9"/>
      <c r="E1717" s="10">
        <v>4559</v>
      </c>
      <c r="F1717" s="10" t="s">
        <v>4885</v>
      </c>
      <c r="G1717" s="10"/>
      <c r="H1717" s="10">
        <v>80</v>
      </c>
      <c r="I1717" s="7" t="s">
        <v>2214</v>
      </c>
    </row>
    <row r="1718" spans="1:9" x14ac:dyDescent="0.3">
      <c r="A1718" s="7" t="s">
        <v>2206</v>
      </c>
      <c r="B1718" s="7" t="s">
        <v>2212</v>
      </c>
      <c r="C1718" s="8">
        <v>43341</v>
      </c>
      <c r="D1718" s="9"/>
      <c r="E1718" s="10">
        <v>40194</v>
      </c>
      <c r="F1718" s="10" t="s">
        <v>4885</v>
      </c>
      <c r="G1718" s="10"/>
      <c r="H1718" s="10">
        <v>69</v>
      </c>
      <c r="I1718" s="7"/>
    </row>
    <row r="1719" spans="1:9" x14ac:dyDescent="0.3">
      <c r="A1719" s="7" t="s">
        <v>2206</v>
      </c>
      <c r="B1719" s="7" t="s">
        <v>2215</v>
      </c>
      <c r="C1719" s="8">
        <v>43349</v>
      </c>
      <c r="D1719" s="9">
        <v>5310</v>
      </c>
      <c r="E1719" s="9"/>
      <c r="F1719" s="10" t="s">
        <v>4885</v>
      </c>
      <c r="G1719" s="10" t="str">
        <f>VLOOKUP(B:B,'[1]Billwise Report (10)'!$D:$H,5,0)</f>
        <v>Service</v>
      </c>
      <c r="H1719" s="10">
        <v>61</v>
      </c>
      <c r="I1719" s="7"/>
    </row>
    <row r="1720" spans="1:9" x14ac:dyDescent="0.3">
      <c r="A1720" s="7" t="s">
        <v>2206</v>
      </c>
      <c r="B1720" s="7" t="s">
        <v>2216</v>
      </c>
      <c r="C1720" s="8">
        <v>43364</v>
      </c>
      <c r="D1720" s="9">
        <v>9912</v>
      </c>
      <c r="E1720" s="9"/>
      <c r="F1720" s="10" t="s">
        <v>4885</v>
      </c>
      <c r="G1720" s="10" t="str">
        <f>VLOOKUP(B:B,'[1]Billwise Report (10)'!$D:$H,5,0)</f>
        <v>Service</v>
      </c>
      <c r="H1720" s="10">
        <v>46</v>
      </c>
      <c r="I1720" s="7"/>
    </row>
    <row r="1721" spans="1:9" ht="31.2" hidden="1" x14ac:dyDescent="0.3">
      <c r="A1721" s="7" t="s">
        <v>2217</v>
      </c>
      <c r="B1721" s="7" t="s">
        <v>2218</v>
      </c>
      <c r="C1721" s="8">
        <v>42644</v>
      </c>
      <c r="D1721" s="9"/>
      <c r="E1721" s="10">
        <v>16910</v>
      </c>
      <c r="F1721" s="10" t="s">
        <v>4890</v>
      </c>
      <c r="G1721" s="10"/>
      <c r="H1721" s="10">
        <v>766</v>
      </c>
      <c r="I1721" s="7"/>
    </row>
    <row r="1722" spans="1:9" ht="31.2" hidden="1" x14ac:dyDescent="0.3">
      <c r="A1722" s="7" t="s">
        <v>2217</v>
      </c>
      <c r="B1722" s="7" t="s">
        <v>2219</v>
      </c>
      <c r="C1722" s="8">
        <v>42667</v>
      </c>
      <c r="D1722" s="9"/>
      <c r="E1722" s="10">
        <v>1071</v>
      </c>
      <c r="F1722" s="10" t="s">
        <v>4890</v>
      </c>
      <c r="G1722" s="10"/>
      <c r="H1722" s="10">
        <v>743</v>
      </c>
      <c r="I1722" s="7"/>
    </row>
    <row r="1723" spans="1:9" ht="31.2" hidden="1" x14ac:dyDescent="0.3">
      <c r="A1723" s="7" t="s">
        <v>2217</v>
      </c>
      <c r="B1723" s="7" t="s">
        <v>2220</v>
      </c>
      <c r="C1723" s="8">
        <v>42669</v>
      </c>
      <c r="D1723" s="9"/>
      <c r="E1723" s="10">
        <v>17192</v>
      </c>
      <c r="F1723" s="10" t="s">
        <v>4890</v>
      </c>
      <c r="G1723" s="10"/>
      <c r="H1723" s="10">
        <v>741</v>
      </c>
      <c r="I1723" s="7"/>
    </row>
    <row r="1724" spans="1:9" ht="31.2" hidden="1" x14ac:dyDescent="0.3">
      <c r="A1724" s="7" t="s">
        <v>2217</v>
      </c>
      <c r="B1724" s="7" t="s">
        <v>2221</v>
      </c>
      <c r="C1724" s="8">
        <v>42853</v>
      </c>
      <c r="D1724" s="9">
        <v>17250</v>
      </c>
      <c r="E1724" s="9"/>
      <c r="F1724" s="10" t="s">
        <v>4890</v>
      </c>
      <c r="G1724" s="10" t="str">
        <f>VLOOKUP(B:B,'[1]Billwise Report (10)'!$D:$H,5,0)</f>
        <v>Service</v>
      </c>
      <c r="H1724" s="10">
        <v>557</v>
      </c>
      <c r="I1724" s="7"/>
    </row>
    <row r="1725" spans="1:9" ht="31.2" hidden="1" x14ac:dyDescent="0.3">
      <c r="A1725" s="7" t="s">
        <v>2217</v>
      </c>
      <c r="B1725" s="7" t="s">
        <v>2222</v>
      </c>
      <c r="C1725" s="8">
        <v>43076</v>
      </c>
      <c r="D1725" s="9">
        <v>17700</v>
      </c>
      <c r="E1725" s="9"/>
      <c r="F1725" s="10" t="s">
        <v>4890</v>
      </c>
      <c r="G1725" s="10" t="str">
        <f>VLOOKUP(B:B,'[1]Billwise Report (10)'!$D:$H,5,0)</f>
        <v>Service</v>
      </c>
      <c r="H1725" s="10">
        <v>334</v>
      </c>
      <c r="I1725" s="7"/>
    </row>
    <row r="1726" spans="1:9" ht="31.2" hidden="1" x14ac:dyDescent="0.3">
      <c r="A1726" s="7" t="s">
        <v>2217</v>
      </c>
      <c r="B1726" s="7" t="s">
        <v>2223</v>
      </c>
      <c r="C1726" s="8">
        <v>43076</v>
      </c>
      <c r="D1726" s="9">
        <v>8850</v>
      </c>
      <c r="E1726" s="9"/>
      <c r="F1726" s="10" t="s">
        <v>4890</v>
      </c>
      <c r="G1726" s="10" t="str">
        <f>VLOOKUP(B:B,'[1]Billwise Report (10)'!$D:$H,5,0)</f>
        <v>Service</v>
      </c>
      <c r="H1726" s="10">
        <v>334</v>
      </c>
      <c r="I1726" s="7"/>
    </row>
    <row r="1727" spans="1:9" ht="31.2" hidden="1" x14ac:dyDescent="0.3">
      <c r="A1727" s="7" t="s">
        <v>2217</v>
      </c>
      <c r="B1727" s="7" t="s">
        <v>2224</v>
      </c>
      <c r="C1727" s="8">
        <v>43112</v>
      </c>
      <c r="D1727" s="9">
        <v>5310</v>
      </c>
      <c r="E1727" s="9"/>
      <c r="F1727" s="10" t="s">
        <v>4890</v>
      </c>
      <c r="G1727" s="10" t="str">
        <f>VLOOKUP(B:B,'[1]Billwise Report (10)'!$D:$H,5,0)</f>
        <v>Service</v>
      </c>
      <c r="H1727" s="10">
        <v>298</v>
      </c>
      <c r="I1727" s="7"/>
    </row>
    <row r="1728" spans="1:9" ht="31.2" hidden="1" x14ac:dyDescent="0.3">
      <c r="A1728" s="7" t="s">
        <v>2217</v>
      </c>
      <c r="B1728" s="7" t="s">
        <v>2225</v>
      </c>
      <c r="C1728" s="8">
        <v>43167</v>
      </c>
      <c r="D1728" s="9"/>
      <c r="E1728" s="10">
        <v>13937</v>
      </c>
      <c r="F1728" s="10" t="s">
        <v>4890</v>
      </c>
      <c r="G1728" s="10"/>
      <c r="H1728" s="10">
        <v>243</v>
      </c>
      <c r="I1728" s="7"/>
    </row>
    <row r="1729" spans="1:9" ht="31.2" hidden="1" x14ac:dyDescent="0.3">
      <c r="A1729" s="7" t="s">
        <v>2217</v>
      </c>
      <c r="B1729" s="7" t="s">
        <v>2226</v>
      </c>
      <c r="C1729" s="8">
        <v>43168</v>
      </c>
      <c r="D1729" s="9">
        <v>17700</v>
      </c>
      <c r="E1729" s="9"/>
      <c r="F1729" s="10" t="s">
        <v>4890</v>
      </c>
      <c r="G1729" s="10" t="str">
        <f>VLOOKUP(B:B,'[1]Billwise Report (10)'!$D:$H,5,0)</f>
        <v>Service</v>
      </c>
      <c r="H1729" s="10">
        <v>242</v>
      </c>
      <c r="I1729" s="7"/>
    </row>
    <row r="1730" spans="1:9" ht="31.2" hidden="1" x14ac:dyDescent="0.3">
      <c r="A1730" s="7" t="s">
        <v>2227</v>
      </c>
      <c r="B1730" s="7" t="s">
        <v>2228</v>
      </c>
      <c r="C1730" s="8">
        <v>42695</v>
      </c>
      <c r="D1730" s="9"/>
      <c r="E1730" s="10">
        <v>3213</v>
      </c>
      <c r="F1730" s="10" t="s">
        <v>4891</v>
      </c>
      <c r="G1730" s="10"/>
      <c r="H1730" s="10">
        <v>715</v>
      </c>
      <c r="I1730" s="7"/>
    </row>
    <row r="1731" spans="1:9" hidden="1" x14ac:dyDescent="0.3">
      <c r="A1731" s="7" t="s">
        <v>2227</v>
      </c>
      <c r="B1731" s="7" t="s">
        <v>2229</v>
      </c>
      <c r="C1731" s="8">
        <v>42810</v>
      </c>
      <c r="D1731" s="9"/>
      <c r="E1731" s="10">
        <v>3873</v>
      </c>
      <c r="F1731" s="10" t="s">
        <v>4891</v>
      </c>
      <c r="G1731" s="10"/>
      <c r="H1731" s="10">
        <v>600</v>
      </c>
      <c r="I1731" s="7"/>
    </row>
    <row r="1732" spans="1:9" hidden="1" x14ac:dyDescent="0.3">
      <c r="A1732" s="7" t="s">
        <v>2227</v>
      </c>
      <c r="B1732" s="7" t="s">
        <v>2230</v>
      </c>
      <c r="C1732" s="8">
        <v>42821</v>
      </c>
      <c r="D1732" s="9"/>
      <c r="E1732" s="9">
        <v>847</v>
      </c>
      <c r="F1732" s="10" t="s">
        <v>4891</v>
      </c>
      <c r="G1732" s="10"/>
      <c r="H1732" s="10">
        <v>589</v>
      </c>
      <c r="I1732" s="7"/>
    </row>
    <row r="1733" spans="1:9" hidden="1" x14ac:dyDescent="0.3">
      <c r="A1733" s="7" t="s">
        <v>2227</v>
      </c>
      <c r="B1733" s="7" t="s">
        <v>2231</v>
      </c>
      <c r="C1733" s="8">
        <v>43190</v>
      </c>
      <c r="D1733" s="9"/>
      <c r="E1733" s="10">
        <v>4872</v>
      </c>
      <c r="F1733" s="10" t="s">
        <v>4891</v>
      </c>
      <c r="G1733" s="10"/>
      <c r="H1733" s="10">
        <v>220</v>
      </c>
      <c r="I1733" s="7"/>
    </row>
    <row r="1734" spans="1:9" hidden="1" x14ac:dyDescent="0.3">
      <c r="A1734" s="7" t="s">
        <v>2232</v>
      </c>
      <c r="B1734" s="7">
        <v>941</v>
      </c>
      <c r="C1734" s="8">
        <v>41761</v>
      </c>
      <c r="D1734" s="9"/>
      <c r="E1734" s="9">
        <v>355</v>
      </c>
      <c r="F1734" s="10" t="s">
        <v>4891</v>
      </c>
      <c r="G1734" s="10"/>
      <c r="H1734" s="10">
        <v>1649</v>
      </c>
      <c r="I1734" s="7"/>
    </row>
    <row r="1735" spans="1:9" hidden="1" x14ac:dyDescent="0.3">
      <c r="A1735" s="7" t="s">
        <v>2232</v>
      </c>
      <c r="B1735" s="7" t="s">
        <v>2233</v>
      </c>
      <c r="C1735" s="8">
        <v>42717</v>
      </c>
      <c r="D1735" s="9"/>
      <c r="E1735" s="10">
        <v>7383</v>
      </c>
      <c r="F1735" s="10" t="s">
        <v>4891</v>
      </c>
      <c r="G1735" s="10"/>
      <c r="H1735" s="10">
        <v>693</v>
      </c>
      <c r="I1735" s="7"/>
    </row>
    <row r="1736" spans="1:9" hidden="1" x14ac:dyDescent="0.3">
      <c r="A1736" s="7" t="s">
        <v>2232</v>
      </c>
      <c r="B1736" s="7" t="s">
        <v>2234</v>
      </c>
      <c r="C1736" s="8">
        <v>42951</v>
      </c>
      <c r="D1736" s="9">
        <v>2002</v>
      </c>
      <c r="E1736" s="9"/>
      <c r="F1736" s="10" t="s">
        <v>4891</v>
      </c>
      <c r="G1736" s="10"/>
      <c r="H1736" s="10">
        <v>459</v>
      </c>
      <c r="I1736" s="7"/>
    </row>
    <row r="1737" spans="1:9" hidden="1" x14ac:dyDescent="0.3">
      <c r="A1737" s="7" t="s">
        <v>2232</v>
      </c>
      <c r="B1737" s="7" t="s">
        <v>2235</v>
      </c>
      <c r="C1737" s="8">
        <v>43081</v>
      </c>
      <c r="D1737" s="9"/>
      <c r="E1737" s="9">
        <v>128734</v>
      </c>
      <c r="F1737" s="10" t="s">
        <v>4891</v>
      </c>
      <c r="G1737" s="10"/>
      <c r="H1737" s="10">
        <v>329</v>
      </c>
      <c r="I1737" s="7"/>
    </row>
    <row r="1738" spans="1:9" hidden="1" x14ac:dyDescent="0.3">
      <c r="A1738" s="7" t="s">
        <v>2232</v>
      </c>
      <c r="B1738" s="7" t="s">
        <v>2236</v>
      </c>
      <c r="C1738" s="8">
        <v>43201</v>
      </c>
      <c r="D1738" s="9"/>
      <c r="E1738" s="10">
        <v>8850</v>
      </c>
      <c r="F1738" s="10" t="s">
        <v>4891</v>
      </c>
      <c r="G1738" s="10"/>
      <c r="H1738" s="10">
        <v>209</v>
      </c>
      <c r="I1738" s="7"/>
    </row>
    <row r="1739" spans="1:9" hidden="1" x14ac:dyDescent="0.3">
      <c r="A1739" s="7" t="s">
        <v>2232</v>
      </c>
      <c r="B1739" s="7" t="s">
        <v>2237</v>
      </c>
      <c r="C1739" s="8">
        <v>43319</v>
      </c>
      <c r="D1739" s="9"/>
      <c r="E1739" s="10">
        <v>48984.160000000003</v>
      </c>
      <c r="F1739" s="10" t="s">
        <v>4891</v>
      </c>
      <c r="G1739" s="10"/>
      <c r="H1739" s="10">
        <v>91</v>
      </c>
      <c r="I1739" s="7" t="s">
        <v>2238</v>
      </c>
    </row>
    <row r="1740" spans="1:9" hidden="1" x14ac:dyDescent="0.3">
      <c r="A1740" s="7" t="s">
        <v>2239</v>
      </c>
      <c r="B1740" s="7" t="s">
        <v>2240</v>
      </c>
      <c r="C1740" s="8">
        <v>42867</v>
      </c>
      <c r="D1740" s="9">
        <v>1416</v>
      </c>
      <c r="E1740" s="9"/>
      <c r="F1740" s="10" t="s">
        <v>4884</v>
      </c>
      <c r="G1740" s="10" t="str">
        <f>VLOOKUP(B:B,'[1]Billwise Report (10)'!$D:$H,5,0)</f>
        <v>Service</v>
      </c>
      <c r="H1740" s="10">
        <v>543</v>
      </c>
      <c r="I1740" s="7"/>
    </row>
    <row r="1741" spans="1:9" hidden="1" x14ac:dyDescent="0.3">
      <c r="A1741" s="7" t="s">
        <v>2239</v>
      </c>
      <c r="B1741" s="7" t="s">
        <v>2241</v>
      </c>
      <c r="C1741" s="8">
        <v>43180</v>
      </c>
      <c r="D1741" s="9">
        <v>12744</v>
      </c>
      <c r="E1741" s="9"/>
      <c r="F1741" s="10" t="s">
        <v>4884</v>
      </c>
      <c r="G1741" s="10" t="str">
        <f>VLOOKUP(B:B,'[1]Billwise Report (10)'!$D:$H,5,0)</f>
        <v>Service</v>
      </c>
      <c r="H1741" s="10">
        <v>230</v>
      </c>
      <c r="I1741" s="7"/>
    </row>
    <row r="1742" spans="1:9" hidden="1" x14ac:dyDescent="0.3">
      <c r="A1742" s="7" t="s">
        <v>2239</v>
      </c>
      <c r="B1742" s="7" t="s">
        <v>2242</v>
      </c>
      <c r="C1742" s="8">
        <v>43186</v>
      </c>
      <c r="D1742" s="9">
        <v>31152</v>
      </c>
      <c r="E1742" s="9"/>
      <c r="F1742" s="10" t="s">
        <v>4884</v>
      </c>
      <c r="G1742" s="10" t="str">
        <f>VLOOKUP(B:B,'[1]Billwise Report (10)'!$D:$H,5,0)</f>
        <v>Service</v>
      </c>
      <c r="H1742" s="10">
        <v>224</v>
      </c>
      <c r="I1742" s="7"/>
    </row>
    <row r="1743" spans="1:9" hidden="1" x14ac:dyDescent="0.3">
      <c r="A1743" s="7" t="s">
        <v>2239</v>
      </c>
      <c r="B1743" s="7" t="s">
        <v>2243</v>
      </c>
      <c r="C1743" s="8">
        <v>43217</v>
      </c>
      <c r="D1743" s="9"/>
      <c r="E1743" s="10">
        <v>43708</v>
      </c>
      <c r="F1743" s="10" t="s">
        <v>4884</v>
      </c>
      <c r="G1743" s="10"/>
      <c r="H1743" s="10">
        <v>193</v>
      </c>
      <c r="I1743" s="7"/>
    </row>
    <row r="1744" spans="1:9" hidden="1" x14ac:dyDescent="0.3">
      <c r="A1744" s="7" t="s">
        <v>2239</v>
      </c>
      <c r="B1744" s="7" t="s">
        <v>2244</v>
      </c>
      <c r="C1744" s="8">
        <v>43361</v>
      </c>
      <c r="D1744" s="9">
        <v>3053.84</v>
      </c>
      <c r="E1744" s="9"/>
      <c r="F1744" s="10" t="s">
        <v>4884</v>
      </c>
      <c r="G1744" s="10" t="str">
        <f>VLOOKUP(B:B,'[1]Billwise Report (10)'!$D:$H,5,0)</f>
        <v>Service</v>
      </c>
      <c r="H1744" s="10">
        <v>49</v>
      </c>
      <c r="I1744" s="7"/>
    </row>
    <row r="1745" spans="1:9" hidden="1" x14ac:dyDescent="0.3">
      <c r="A1745" s="7" t="s">
        <v>2239</v>
      </c>
      <c r="B1745" s="7" t="s">
        <v>2245</v>
      </c>
      <c r="C1745" s="8">
        <v>43367</v>
      </c>
      <c r="D1745" s="9"/>
      <c r="E1745" s="10">
        <v>10566</v>
      </c>
      <c r="F1745" s="10" t="s">
        <v>4884</v>
      </c>
      <c r="G1745" s="10"/>
      <c r="H1745" s="10">
        <v>43</v>
      </c>
      <c r="I1745" s="7" t="s">
        <v>2246</v>
      </c>
    </row>
    <row r="1746" spans="1:9" hidden="1" x14ac:dyDescent="0.3">
      <c r="A1746" s="7" t="s">
        <v>2247</v>
      </c>
      <c r="B1746" s="7" t="s">
        <v>2248</v>
      </c>
      <c r="C1746" s="8">
        <v>43033</v>
      </c>
      <c r="D1746" s="9">
        <v>8850</v>
      </c>
      <c r="E1746" s="9"/>
      <c r="F1746" s="10" t="s">
        <v>4888</v>
      </c>
      <c r="G1746" s="10" t="str">
        <f>VLOOKUP(B:B,'[1]Billwise Report (10)'!$D:$H,5,0)</f>
        <v>Service</v>
      </c>
      <c r="H1746" s="10">
        <v>377</v>
      </c>
      <c r="I1746" s="7"/>
    </row>
    <row r="1747" spans="1:9" hidden="1" x14ac:dyDescent="0.3">
      <c r="A1747" s="7" t="s">
        <v>2247</v>
      </c>
      <c r="B1747" s="7" t="s">
        <v>2249</v>
      </c>
      <c r="C1747" s="8">
        <v>43286</v>
      </c>
      <c r="D1747" s="9">
        <v>13275</v>
      </c>
      <c r="E1747" s="9"/>
      <c r="F1747" s="10" t="s">
        <v>4888</v>
      </c>
      <c r="G1747" s="10" t="str">
        <f>VLOOKUP(B:B,'[1]Billwise Report (10)'!$D:$H,5,0)</f>
        <v>Service</v>
      </c>
      <c r="H1747" s="10">
        <v>124</v>
      </c>
      <c r="I1747" s="7"/>
    </row>
    <row r="1748" spans="1:9" hidden="1" x14ac:dyDescent="0.3">
      <c r="A1748" s="7" t="s">
        <v>2247</v>
      </c>
      <c r="B1748" s="7" t="s">
        <v>2250</v>
      </c>
      <c r="C1748" s="8">
        <v>43294</v>
      </c>
      <c r="D1748" s="9"/>
      <c r="E1748" s="9">
        <v>204485</v>
      </c>
      <c r="F1748" s="10" t="s">
        <v>4888</v>
      </c>
      <c r="G1748" s="10"/>
      <c r="H1748" s="10">
        <v>116</v>
      </c>
      <c r="I1748" s="7" t="s">
        <v>2251</v>
      </c>
    </row>
    <row r="1749" spans="1:9" hidden="1" x14ac:dyDescent="0.3">
      <c r="A1749" s="7" t="s">
        <v>2252</v>
      </c>
      <c r="B1749" s="7" t="s">
        <v>2253</v>
      </c>
      <c r="C1749" s="8">
        <v>42425</v>
      </c>
      <c r="D1749" s="9">
        <v>68146</v>
      </c>
      <c r="E1749" s="9"/>
      <c r="F1749" s="10" t="s">
        <v>4884</v>
      </c>
      <c r="G1749" s="10" t="str">
        <f>VLOOKUP(B:B,'[1]Billwise Report (10)'!$D:$H,5,0)</f>
        <v>Debit Note</v>
      </c>
      <c r="H1749" s="10">
        <v>985</v>
      </c>
      <c r="I1749" s="7"/>
    </row>
    <row r="1750" spans="1:9" x14ac:dyDescent="0.3">
      <c r="A1750" s="7" t="s">
        <v>2254</v>
      </c>
      <c r="B1750" s="7" t="s">
        <v>2255</v>
      </c>
      <c r="C1750" s="8">
        <v>43402</v>
      </c>
      <c r="D1750" s="9"/>
      <c r="E1750" s="9">
        <v>140625</v>
      </c>
      <c r="F1750" s="10" t="s">
        <v>4885</v>
      </c>
      <c r="G1750" s="10"/>
      <c r="H1750" s="10">
        <v>8</v>
      </c>
      <c r="I1750" s="7" t="s">
        <v>2256</v>
      </c>
    </row>
    <row r="1751" spans="1:9" hidden="1" x14ac:dyDescent="0.3">
      <c r="A1751" s="7" t="s">
        <v>2257</v>
      </c>
      <c r="B1751" s="7" t="s">
        <v>2258</v>
      </c>
      <c r="C1751" s="8">
        <v>42460</v>
      </c>
      <c r="D1751" s="9"/>
      <c r="E1751" s="9">
        <v>173925</v>
      </c>
      <c r="F1751" s="10" t="s">
        <v>4890</v>
      </c>
      <c r="G1751" s="10"/>
      <c r="H1751" s="10">
        <v>950</v>
      </c>
      <c r="I1751" s="7"/>
    </row>
    <row r="1752" spans="1:9" hidden="1" x14ac:dyDescent="0.3">
      <c r="A1752" s="7" t="s">
        <v>2257</v>
      </c>
      <c r="B1752" s="7" t="s">
        <v>2259</v>
      </c>
      <c r="C1752" s="8">
        <v>42697</v>
      </c>
      <c r="D1752" s="9">
        <v>3450</v>
      </c>
      <c r="E1752" s="9"/>
      <c r="F1752" s="10" t="s">
        <v>4890</v>
      </c>
      <c r="G1752" s="10" t="str">
        <f>VLOOKUP(B:B,'[1]Billwise Report (10)'!$D:$H,5,0)</f>
        <v>Service</v>
      </c>
      <c r="H1752" s="10">
        <v>713</v>
      </c>
      <c r="I1752" s="7"/>
    </row>
    <row r="1753" spans="1:9" hidden="1" x14ac:dyDescent="0.3">
      <c r="A1753" s="7" t="s">
        <v>2257</v>
      </c>
      <c r="B1753" s="7" t="s">
        <v>2260</v>
      </c>
      <c r="C1753" s="8">
        <v>42802</v>
      </c>
      <c r="D1753" s="9">
        <v>3450</v>
      </c>
      <c r="E1753" s="9"/>
      <c r="F1753" s="10" t="s">
        <v>4890</v>
      </c>
      <c r="G1753" s="10" t="str">
        <f>VLOOKUP(B:B,'[1]Billwise Report (10)'!$D:$H,5,0)</f>
        <v>Service</v>
      </c>
      <c r="H1753" s="10">
        <v>608</v>
      </c>
      <c r="I1753" s="7"/>
    </row>
    <row r="1754" spans="1:9" hidden="1" x14ac:dyDescent="0.3">
      <c r="A1754" s="7" t="s">
        <v>2257</v>
      </c>
      <c r="B1754" s="7" t="s">
        <v>2261</v>
      </c>
      <c r="C1754" s="8">
        <v>42838</v>
      </c>
      <c r="D1754" s="9"/>
      <c r="E1754" s="9">
        <v>101241</v>
      </c>
      <c r="F1754" s="10" t="s">
        <v>4890</v>
      </c>
      <c r="G1754" s="10"/>
      <c r="H1754" s="10">
        <v>572</v>
      </c>
      <c r="I1754" s="7"/>
    </row>
    <row r="1755" spans="1:9" hidden="1" x14ac:dyDescent="0.3">
      <c r="A1755" s="7" t="s">
        <v>2257</v>
      </c>
      <c r="B1755" s="7" t="s">
        <v>2262</v>
      </c>
      <c r="C1755" s="8">
        <v>42873</v>
      </c>
      <c r="D1755" s="9">
        <v>723.66</v>
      </c>
      <c r="E1755" s="9"/>
      <c r="F1755" s="10" t="s">
        <v>4890</v>
      </c>
      <c r="G1755" s="10" t="str">
        <f>VLOOKUP(B:B,'[1]Billwise Report (10)'!$D:$H,5,0)</f>
        <v>Sales</v>
      </c>
      <c r="H1755" s="10">
        <v>537</v>
      </c>
      <c r="I1755" s="7"/>
    </row>
    <row r="1756" spans="1:9" hidden="1" x14ac:dyDescent="0.3">
      <c r="A1756" s="7" t="s">
        <v>2257</v>
      </c>
      <c r="B1756" s="7" t="s">
        <v>2263</v>
      </c>
      <c r="C1756" s="8">
        <v>42877</v>
      </c>
      <c r="D1756" s="9">
        <v>45009</v>
      </c>
      <c r="E1756" s="9"/>
      <c r="F1756" s="10" t="s">
        <v>4890</v>
      </c>
      <c r="G1756" s="10" t="str">
        <f>VLOOKUP(B:B,'[1]Billwise Report (10)'!$D:$H,5,0)</f>
        <v>Sales</v>
      </c>
      <c r="H1756" s="10">
        <v>533</v>
      </c>
      <c r="I1756" s="7"/>
    </row>
    <row r="1757" spans="1:9" hidden="1" x14ac:dyDescent="0.3">
      <c r="A1757" s="7" t="s">
        <v>2257</v>
      </c>
      <c r="B1757" s="7" t="s">
        <v>2264</v>
      </c>
      <c r="C1757" s="8">
        <v>43208</v>
      </c>
      <c r="D1757" s="9"/>
      <c r="E1757" s="9">
        <v>532879.98</v>
      </c>
      <c r="F1757" s="10" t="s">
        <v>4890</v>
      </c>
      <c r="G1757" s="10"/>
      <c r="H1757" s="10">
        <v>202</v>
      </c>
      <c r="I1757" s="7" t="s">
        <v>2265</v>
      </c>
    </row>
    <row r="1758" spans="1:9" hidden="1" x14ac:dyDescent="0.3">
      <c r="A1758" s="7" t="s">
        <v>2266</v>
      </c>
      <c r="B1758" s="7" t="s">
        <v>2267</v>
      </c>
      <c r="C1758" s="8">
        <v>41729</v>
      </c>
      <c r="D1758" s="9"/>
      <c r="E1758" s="9">
        <v>274</v>
      </c>
      <c r="F1758" s="10" t="s">
        <v>4890</v>
      </c>
      <c r="G1758" s="10"/>
      <c r="H1758" s="10">
        <v>1681</v>
      </c>
      <c r="I1758" s="7"/>
    </row>
    <row r="1759" spans="1:9" hidden="1" x14ac:dyDescent="0.3">
      <c r="A1759" s="7" t="s">
        <v>2266</v>
      </c>
      <c r="B1759" s="7" t="s">
        <v>2268</v>
      </c>
      <c r="C1759" s="8">
        <v>42627</v>
      </c>
      <c r="D1759" s="9"/>
      <c r="E1759" s="10">
        <v>14825</v>
      </c>
      <c r="F1759" s="10" t="s">
        <v>4890</v>
      </c>
      <c r="G1759" s="10"/>
      <c r="H1759" s="10">
        <v>783</v>
      </c>
      <c r="I1759" s="7"/>
    </row>
    <row r="1760" spans="1:9" hidden="1" x14ac:dyDescent="0.3">
      <c r="A1760" s="7" t="s">
        <v>2269</v>
      </c>
      <c r="B1760" s="7" t="s">
        <v>2270</v>
      </c>
      <c r="C1760" s="8">
        <v>41729</v>
      </c>
      <c r="D1760" s="9"/>
      <c r="E1760" s="10">
        <v>1294</v>
      </c>
      <c r="F1760" s="10" t="s">
        <v>4884</v>
      </c>
      <c r="G1760" s="10"/>
      <c r="H1760" s="10">
        <v>1681</v>
      </c>
      <c r="I1760" s="7"/>
    </row>
    <row r="1761" spans="1:9" hidden="1" x14ac:dyDescent="0.3">
      <c r="A1761" s="7" t="s">
        <v>2269</v>
      </c>
      <c r="B1761" s="7" t="s">
        <v>2271</v>
      </c>
      <c r="C1761" s="8">
        <v>42521</v>
      </c>
      <c r="D1761" s="9"/>
      <c r="E1761" s="10">
        <v>10710</v>
      </c>
      <c r="F1761" s="10" t="s">
        <v>4884</v>
      </c>
      <c r="G1761" s="10"/>
      <c r="H1761" s="10">
        <v>889</v>
      </c>
      <c r="I1761" s="7"/>
    </row>
    <row r="1762" spans="1:9" hidden="1" x14ac:dyDescent="0.3">
      <c r="A1762" s="7" t="s">
        <v>2269</v>
      </c>
      <c r="B1762" s="7" t="s">
        <v>2272</v>
      </c>
      <c r="C1762" s="8">
        <v>42877</v>
      </c>
      <c r="D1762" s="9"/>
      <c r="E1762" s="10">
        <v>44147</v>
      </c>
      <c r="F1762" s="10" t="s">
        <v>4884</v>
      </c>
      <c r="G1762" s="10"/>
      <c r="H1762" s="10">
        <v>533</v>
      </c>
      <c r="I1762" s="7"/>
    </row>
    <row r="1763" spans="1:9" hidden="1" x14ac:dyDescent="0.3">
      <c r="A1763" s="7" t="s">
        <v>2269</v>
      </c>
      <c r="B1763" s="7" t="s">
        <v>2273</v>
      </c>
      <c r="C1763" s="8">
        <v>42936</v>
      </c>
      <c r="D1763" s="9"/>
      <c r="E1763" s="10">
        <v>1350</v>
      </c>
      <c r="F1763" s="10" t="s">
        <v>4884</v>
      </c>
      <c r="G1763" s="10"/>
      <c r="H1763" s="10">
        <v>474</v>
      </c>
      <c r="I1763" s="7"/>
    </row>
    <row r="1764" spans="1:9" hidden="1" x14ac:dyDescent="0.3">
      <c r="A1764" s="7" t="s">
        <v>2269</v>
      </c>
      <c r="B1764" s="7" t="s">
        <v>2274</v>
      </c>
      <c r="C1764" s="8">
        <v>42949</v>
      </c>
      <c r="D1764" s="9"/>
      <c r="E1764" s="10">
        <v>2569</v>
      </c>
      <c r="F1764" s="10" t="s">
        <v>4884</v>
      </c>
      <c r="G1764" s="10"/>
      <c r="H1764" s="10">
        <v>461</v>
      </c>
      <c r="I1764" s="7"/>
    </row>
    <row r="1765" spans="1:9" hidden="1" x14ac:dyDescent="0.3">
      <c r="A1765" s="7" t="s">
        <v>2275</v>
      </c>
      <c r="B1765" s="7" t="s">
        <v>2276</v>
      </c>
      <c r="C1765" s="8">
        <v>42108</v>
      </c>
      <c r="D1765" s="9"/>
      <c r="E1765" s="10">
        <v>3675</v>
      </c>
      <c r="F1765" s="10" t="s">
        <v>4884</v>
      </c>
      <c r="G1765" s="10"/>
      <c r="H1765" s="10">
        <v>1302</v>
      </c>
      <c r="I1765" s="7"/>
    </row>
    <row r="1766" spans="1:9" hidden="1" x14ac:dyDescent="0.3">
      <c r="A1766" s="7" t="s">
        <v>2275</v>
      </c>
      <c r="B1766" s="7" t="s">
        <v>2277</v>
      </c>
      <c r="C1766" s="8">
        <v>42604</v>
      </c>
      <c r="D1766" s="9"/>
      <c r="E1766" s="10">
        <v>3213</v>
      </c>
      <c r="F1766" s="10" t="s">
        <v>4884</v>
      </c>
      <c r="G1766" s="10"/>
      <c r="H1766" s="10">
        <v>806</v>
      </c>
      <c r="I1766" s="7"/>
    </row>
    <row r="1767" spans="1:9" hidden="1" x14ac:dyDescent="0.3">
      <c r="A1767" s="7" t="s">
        <v>2275</v>
      </c>
      <c r="B1767" s="7" t="s">
        <v>2278</v>
      </c>
      <c r="C1767" s="8">
        <v>42961</v>
      </c>
      <c r="D1767" s="9">
        <v>32901.120000000003</v>
      </c>
      <c r="E1767" s="9"/>
      <c r="F1767" s="10" t="s">
        <v>4884</v>
      </c>
      <c r="G1767" s="10" t="str">
        <f>VLOOKUP(B:B,'[1]Billwise Report (10)'!$D:$H,5,0)</f>
        <v>Sales</v>
      </c>
      <c r="H1767" s="10">
        <v>449</v>
      </c>
      <c r="I1767" s="7"/>
    </row>
    <row r="1768" spans="1:9" hidden="1" x14ac:dyDescent="0.3">
      <c r="A1768" s="7" t="s">
        <v>2275</v>
      </c>
      <c r="B1768" s="7" t="s">
        <v>2279</v>
      </c>
      <c r="C1768" s="8">
        <v>42961</v>
      </c>
      <c r="D1768" s="9">
        <v>15165.36</v>
      </c>
      <c r="E1768" s="9"/>
      <c r="F1768" s="10" t="s">
        <v>4884</v>
      </c>
      <c r="G1768" s="10" t="str">
        <f>VLOOKUP(B:B,'[1]Billwise Report (10)'!$D:$H,5,0)</f>
        <v>Sales</v>
      </c>
      <c r="H1768" s="10">
        <v>449</v>
      </c>
      <c r="I1768" s="7"/>
    </row>
    <row r="1769" spans="1:9" hidden="1" x14ac:dyDescent="0.3">
      <c r="A1769" s="7" t="s">
        <v>2275</v>
      </c>
      <c r="B1769" s="7" t="s">
        <v>2280</v>
      </c>
      <c r="C1769" s="8">
        <v>43036</v>
      </c>
      <c r="D1769" s="9">
        <v>6195</v>
      </c>
      <c r="E1769" s="9"/>
      <c r="F1769" s="10" t="s">
        <v>4884</v>
      </c>
      <c r="G1769" s="10" t="str">
        <f>VLOOKUP(B:B,'[1]Billwise Report (10)'!$D:$H,5,0)</f>
        <v>Service</v>
      </c>
      <c r="H1769" s="10">
        <v>374</v>
      </c>
      <c r="I1769" s="7"/>
    </row>
    <row r="1770" spans="1:9" hidden="1" x14ac:dyDescent="0.3">
      <c r="A1770" s="7" t="s">
        <v>2275</v>
      </c>
      <c r="B1770" s="7" t="s">
        <v>2281</v>
      </c>
      <c r="C1770" s="8">
        <v>43039</v>
      </c>
      <c r="D1770" s="9">
        <v>15930</v>
      </c>
      <c r="E1770" s="9"/>
      <c r="F1770" s="10" t="s">
        <v>4884</v>
      </c>
      <c r="G1770" s="10" t="str">
        <f>VLOOKUP(B:B,'[1]Billwise Report (10)'!$D:$H,5,0)</f>
        <v>Service</v>
      </c>
      <c r="H1770" s="10">
        <v>371</v>
      </c>
      <c r="I1770" s="7"/>
    </row>
    <row r="1771" spans="1:9" hidden="1" x14ac:dyDescent="0.3">
      <c r="A1771" s="7" t="s">
        <v>2275</v>
      </c>
      <c r="B1771" s="7" t="s">
        <v>2282</v>
      </c>
      <c r="C1771" s="8">
        <v>43168</v>
      </c>
      <c r="D1771" s="9">
        <v>7080</v>
      </c>
      <c r="E1771" s="9"/>
      <c r="F1771" s="10" t="s">
        <v>4884</v>
      </c>
      <c r="G1771" s="10" t="str">
        <f>VLOOKUP(B:B,'[1]Billwise Report (10)'!$D:$H,5,0)</f>
        <v>Service</v>
      </c>
      <c r="H1771" s="10">
        <v>242</v>
      </c>
      <c r="I1771" s="7"/>
    </row>
    <row r="1772" spans="1:9" hidden="1" x14ac:dyDescent="0.3">
      <c r="A1772" s="7" t="s">
        <v>2275</v>
      </c>
      <c r="B1772" s="7" t="s">
        <v>2283</v>
      </c>
      <c r="C1772" s="8">
        <v>43283</v>
      </c>
      <c r="D1772" s="9">
        <v>3540</v>
      </c>
      <c r="E1772" s="9"/>
      <c r="F1772" s="10" t="s">
        <v>4884</v>
      </c>
      <c r="G1772" s="10" t="str">
        <f>VLOOKUP(B:B,'[1]Billwise Report (10)'!$D:$H,5,0)</f>
        <v>Service</v>
      </c>
      <c r="H1772" s="10">
        <v>127</v>
      </c>
      <c r="I1772" s="7"/>
    </row>
    <row r="1773" spans="1:9" hidden="1" x14ac:dyDescent="0.3">
      <c r="A1773" s="7" t="s">
        <v>2284</v>
      </c>
      <c r="B1773" s="7" t="s">
        <v>2285</v>
      </c>
      <c r="C1773" s="8">
        <v>43361</v>
      </c>
      <c r="D1773" s="9">
        <v>3110.18</v>
      </c>
      <c r="E1773" s="9"/>
      <c r="F1773" s="10" t="s">
        <v>4884</v>
      </c>
      <c r="G1773" s="10" t="str">
        <f>VLOOKUP(B:B,'[1]Billwise Report (10)'!$D:$H,5,0)</f>
        <v>Service</v>
      </c>
      <c r="H1773" s="10">
        <v>49</v>
      </c>
      <c r="I1773" s="7"/>
    </row>
    <row r="1774" spans="1:9" hidden="1" x14ac:dyDescent="0.3">
      <c r="A1774" s="7" t="s">
        <v>2284</v>
      </c>
      <c r="B1774" s="7" t="s">
        <v>2286</v>
      </c>
      <c r="C1774" s="8">
        <v>43363</v>
      </c>
      <c r="D1774" s="9">
        <v>3540</v>
      </c>
      <c r="E1774" s="9"/>
      <c r="F1774" s="10" t="s">
        <v>4884</v>
      </c>
      <c r="G1774" s="10" t="str">
        <f>VLOOKUP(B:B,'[1]Billwise Report (10)'!$D:$H,5,0)</f>
        <v>Service</v>
      </c>
      <c r="H1774" s="10">
        <v>47</v>
      </c>
      <c r="I1774" s="7"/>
    </row>
    <row r="1775" spans="1:9" hidden="1" x14ac:dyDescent="0.3">
      <c r="A1775" s="7" t="s">
        <v>2284</v>
      </c>
      <c r="B1775" s="7" t="s">
        <v>2287</v>
      </c>
      <c r="C1775" s="8">
        <v>43364</v>
      </c>
      <c r="D1775" s="9">
        <v>672600</v>
      </c>
      <c r="E1775" s="9"/>
      <c r="F1775" s="10" t="s">
        <v>4884</v>
      </c>
      <c r="G1775" s="10" t="str">
        <f>VLOOKUP(B:B,'[1]Billwise Report (10)'!$D:$H,5,0)</f>
        <v>Sales</v>
      </c>
      <c r="H1775" s="10">
        <v>46</v>
      </c>
      <c r="I1775" s="7"/>
    </row>
    <row r="1776" spans="1:9" hidden="1" x14ac:dyDescent="0.3">
      <c r="A1776" s="7" t="s">
        <v>2284</v>
      </c>
      <c r="B1776" s="7" t="s">
        <v>2288</v>
      </c>
      <c r="C1776" s="8">
        <v>43368</v>
      </c>
      <c r="D1776" s="9">
        <v>3540</v>
      </c>
      <c r="E1776" s="9"/>
      <c r="F1776" s="10" t="s">
        <v>4884</v>
      </c>
      <c r="G1776" s="10" t="str">
        <f>VLOOKUP(B:B,'[1]Billwise Report (10)'!$D:$H,5,0)</f>
        <v>Service</v>
      </c>
      <c r="H1776" s="10">
        <v>42</v>
      </c>
      <c r="I1776" s="7"/>
    </row>
    <row r="1777" spans="1:9" hidden="1" x14ac:dyDescent="0.3">
      <c r="A1777" s="7" t="s">
        <v>2284</v>
      </c>
      <c r="B1777" s="7" t="s">
        <v>2289</v>
      </c>
      <c r="C1777" s="8">
        <v>43398</v>
      </c>
      <c r="D1777" s="9">
        <v>3540</v>
      </c>
      <c r="E1777" s="9"/>
      <c r="F1777" s="10" t="s">
        <v>4884</v>
      </c>
      <c r="G1777" s="10" t="s">
        <v>135</v>
      </c>
      <c r="H1777" s="10">
        <v>12</v>
      </c>
      <c r="I1777" s="7"/>
    </row>
    <row r="1778" spans="1:9" hidden="1" x14ac:dyDescent="0.3">
      <c r="A1778" s="7" t="s">
        <v>2290</v>
      </c>
      <c r="B1778" s="7" t="s">
        <v>2291</v>
      </c>
      <c r="C1778" s="8">
        <v>42598</v>
      </c>
      <c r="D1778" s="9"/>
      <c r="E1778" s="10">
        <v>5000</v>
      </c>
      <c r="F1778" s="10" t="s">
        <v>4884</v>
      </c>
      <c r="G1778" s="10"/>
      <c r="H1778" s="10">
        <v>812</v>
      </c>
      <c r="I1778" s="7"/>
    </row>
    <row r="1779" spans="1:9" hidden="1" x14ac:dyDescent="0.3">
      <c r="A1779" s="7" t="s">
        <v>2290</v>
      </c>
      <c r="B1779" s="7" t="s">
        <v>2292</v>
      </c>
      <c r="C1779" s="8">
        <v>42648</v>
      </c>
      <c r="D1779" s="9"/>
      <c r="E1779" s="10">
        <v>12640</v>
      </c>
      <c r="F1779" s="10" t="s">
        <v>4884</v>
      </c>
      <c r="G1779" s="10"/>
      <c r="H1779" s="10">
        <v>762</v>
      </c>
      <c r="I1779" s="7"/>
    </row>
    <row r="1780" spans="1:9" hidden="1" x14ac:dyDescent="0.3">
      <c r="A1780" s="7" t="s">
        <v>2290</v>
      </c>
      <c r="B1780" s="7" t="s">
        <v>2293</v>
      </c>
      <c r="C1780" s="8">
        <v>43391</v>
      </c>
      <c r="D1780" s="9"/>
      <c r="E1780" s="9">
        <v>1975000</v>
      </c>
      <c r="F1780" s="10" t="s">
        <v>4884</v>
      </c>
      <c r="G1780" s="10"/>
      <c r="H1780" s="10">
        <v>19</v>
      </c>
      <c r="I1780" s="7" t="s">
        <v>2294</v>
      </c>
    </row>
    <row r="1781" spans="1:9" hidden="1" x14ac:dyDescent="0.3">
      <c r="A1781" s="7" t="s">
        <v>2295</v>
      </c>
      <c r="B1781" s="7" t="s">
        <v>536</v>
      </c>
      <c r="C1781" s="8">
        <v>42611</v>
      </c>
      <c r="D1781" s="9"/>
      <c r="E1781" s="10">
        <v>5618</v>
      </c>
      <c r="F1781" s="10" t="s">
        <v>4891</v>
      </c>
      <c r="G1781" s="10"/>
      <c r="H1781" s="10">
        <v>799</v>
      </c>
      <c r="I1781" s="7"/>
    </row>
    <row r="1782" spans="1:9" hidden="1" x14ac:dyDescent="0.3">
      <c r="A1782" s="7" t="s">
        <v>2296</v>
      </c>
      <c r="B1782" s="7" t="s">
        <v>2297</v>
      </c>
      <c r="C1782" s="8">
        <v>43347</v>
      </c>
      <c r="D1782" s="9">
        <v>3540</v>
      </c>
      <c r="E1782" s="9"/>
      <c r="F1782" s="10" t="s">
        <v>4888</v>
      </c>
      <c r="G1782" s="10" t="str">
        <f>VLOOKUP(B:B,'[1]Billwise Report (10)'!$D:$H,5,0)</f>
        <v>Service</v>
      </c>
      <c r="H1782" s="10">
        <v>63</v>
      </c>
      <c r="I1782" s="7"/>
    </row>
    <row r="1783" spans="1:9" hidden="1" x14ac:dyDescent="0.3">
      <c r="A1783" s="7" t="s">
        <v>2296</v>
      </c>
      <c r="B1783" s="7" t="s">
        <v>2298</v>
      </c>
      <c r="C1783" s="8">
        <v>43372</v>
      </c>
      <c r="D1783" s="9">
        <v>53100</v>
      </c>
      <c r="E1783" s="9"/>
      <c r="F1783" s="10" t="s">
        <v>4888</v>
      </c>
      <c r="G1783" s="10" t="str">
        <f>VLOOKUP(B:B,'[1]Billwise Report (10)'!$D:$H,5,0)</f>
        <v>Service</v>
      </c>
      <c r="H1783" s="10">
        <v>38</v>
      </c>
      <c r="I1783" s="7"/>
    </row>
    <row r="1784" spans="1:9" hidden="1" x14ac:dyDescent="0.3">
      <c r="A1784" s="7" t="s">
        <v>2296</v>
      </c>
      <c r="B1784" s="7" t="s">
        <v>2299</v>
      </c>
      <c r="C1784" s="8">
        <v>43400</v>
      </c>
      <c r="D1784" s="9">
        <v>123900</v>
      </c>
      <c r="E1784" s="9"/>
      <c r="F1784" s="10" t="s">
        <v>4888</v>
      </c>
      <c r="G1784" s="10" t="s">
        <v>135</v>
      </c>
      <c r="H1784" s="10">
        <v>10</v>
      </c>
      <c r="I1784" s="7"/>
    </row>
    <row r="1785" spans="1:9" hidden="1" x14ac:dyDescent="0.3">
      <c r="A1785" s="7" t="s">
        <v>2296</v>
      </c>
      <c r="B1785" s="7" t="s">
        <v>2300</v>
      </c>
      <c r="C1785" s="8">
        <v>43400</v>
      </c>
      <c r="D1785" s="9">
        <v>3540</v>
      </c>
      <c r="E1785" s="9"/>
      <c r="F1785" s="10" t="s">
        <v>4888</v>
      </c>
      <c r="G1785" s="10" t="s">
        <v>135</v>
      </c>
      <c r="H1785" s="10">
        <v>10</v>
      </c>
      <c r="I1785" s="7"/>
    </row>
    <row r="1786" spans="1:9" hidden="1" x14ac:dyDescent="0.3">
      <c r="A1786" s="7" t="s">
        <v>2301</v>
      </c>
      <c r="B1786" s="7" t="s">
        <v>2302</v>
      </c>
      <c r="C1786" s="8">
        <v>41729</v>
      </c>
      <c r="D1786" s="9">
        <v>11236</v>
      </c>
      <c r="E1786" s="9"/>
      <c r="F1786" s="10" t="s">
        <v>4888</v>
      </c>
      <c r="G1786" s="10" t="str">
        <f>VLOOKUP(B:B,'[1]Billwise Report (10)'!$D:$H,5,0)</f>
        <v>Service</v>
      </c>
      <c r="H1786" s="10">
        <v>1681</v>
      </c>
      <c r="I1786" s="7"/>
    </row>
    <row r="1787" spans="1:9" hidden="1" x14ac:dyDescent="0.3">
      <c r="A1787" s="7" t="s">
        <v>2301</v>
      </c>
      <c r="B1787" s="7" t="s">
        <v>2303</v>
      </c>
      <c r="C1787" s="8">
        <v>42662</v>
      </c>
      <c r="D1787" s="9">
        <v>6900</v>
      </c>
      <c r="E1787" s="9"/>
      <c r="F1787" s="10" t="s">
        <v>4888</v>
      </c>
      <c r="G1787" s="10" t="str">
        <f>VLOOKUP(B:B,'[1]Billwise Report (10)'!$D:$H,5,0)</f>
        <v>service</v>
      </c>
      <c r="H1787" s="10">
        <v>748</v>
      </c>
      <c r="I1787" s="7"/>
    </row>
    <row r="1788" spans="1:9" ht="31.2" hidden="1" x14ac:dyDescent="0.3">
      <c r="A1788" s="7" t="s">
        <v>2301</v>
      </c>
      <c r="B1788" s="7" t="s">
        <v>2304</v>
      </c>
      <c r="C1788" s="8">
        <v>42732</v>
      </c>
      <c r="D1788" s="9"/>
      <c r="E1788" s="10">
        <v>3181</v>
      </c>
      <c r="F1788" s="10" t="s">
        <v>4888</v>
      </c>
      <c r="G1788" s="10"/>
      <c r="H1788" s="10">
        <v>678</v>
      </c>
      <c r="I1788" s="7"/>
    </row>
    <row r="1789" spans="1:9" hidden="1" x14ac:dyDescent="0.3">
      <c r="A1789" s="7" t="s">
        <v>2301</v>
      </c>
      <c r="B1789" s="7" t="s">
        <v>2305</v>
      </c>
      <c r="C1789" s="8">
        <v>43206</v>
      </c>
      <c r="D1789" s="9">
        <v>3540</v>
      </c>
      <c r="E1789" s="9"/>
      <c r="F1789" s="10" t="s">
        <v>4888</v>
      </c>
      <c r="G1789" s="10" t="str">
        <f>VLOOKUP(B:B,'[1]Billwise Report (10)'!$D:$H,5,0)</f>
        <v>Service</v>
      </c>
      <c r="H1789" s="10">
        <v>204</v>
      </c>
      <c r="I1789" s="7"/>
    </row>
    <row r="1790" spans="1:9" hidden="1" x14ac:dyDescent="0.3">
      <c r="A1790" s="7" t="s">
        <v>2301</v>
      </c>
      <c r="B1790" s="7" t="s">
        <v>2306</v>
      </c>
      <c r="C1790" s="8">
        <v>43250</v>
      </c>
      <c r="D1790" s="9">
        <v>3540</v>
      </c>
      <c r="E1790" s="9"/>
      <c r="F1790" s="10" t="s">
        <v>4888</v>
      </c>
      <c r="G1790" s="10" t="str">
        <f>VLOOKUP(B:B,'[1]Billwise Report (10)'!$D:$H,5,0)</f>
        <v>Service</v>
      </c>
      <c r="H1790" s="10">
        <v>160</v>
      </c>
      <c r="I1790" s="7"/>
    </row>
    <row r="1791" spans="1:9" hidden="1" x14ac:dyDescent="0.3">
      <c r="A1791" s="7" t="s">
        <v>2301</v>
      </c>
      <c r="B1791" s="7" t="s">
        <v>2308</v>
      </c>
      <c r="C1791" s="8">
        <v>43298</v>
      </c>
      <c r="D1791" s="9"/>
      <c r="E1791" s="9">
        <v>676.18</v>
      </c>
      <c r="F1791" s="10" t="s">
        <v>4888</v>
      </c>
      <c r="G1791" s="10"/>
      <c r="H1791" s="10">
        <v>112</v>
      </c>
      <c r="I1791" s="7" t="s">
        <v>2307</v>
      </c>
    </row>
    <row r="1792" spans="1:9" hidden="1" x14ac:dyDescent="0.3">
      <c r="A1792" s="7" t="s">
        <v>2301</v>
      </c>
      <c r="B1792" s="7" t="s">
        <v>2309</v>
      </c>
      <c r="C1792" s="8">
        <v>43322</v>
      </c>
      <c r="D1792" s="9">
        <v>8850</v>
      </c>
      <c r="E1792" s="9"/>
      <c r="F1792" s="10" t="s">
        <v>4888</v>
      </c>
      <c r="G1792" s="10" t="str">
        <f>VLOOKUP(B:B,'[1]Billwise Report (10)'!$D:$H,5,0)</f>
        <v>Service</v>
      </c>
      <c r="H1792" s="10">
        <v>88</v>
      </c>
      <c r="I1792" s="7"/>
    </row>
    <row r="1793" spans="1:9" hidden="1" x14ac:dyDescent="0.3">
      <c r="A1793" s="7" t="s">
        <v>2301</v>
      </c>
      <c r="B1793" s="7" t="s">
        <v>2310</v>
      </c>
      <c r="C1793" s="8">
        <v>43360</v>
      </c>
      <c r="D1793" s="9">
        <v>5310</v>
      </c>
      <c r="E1793" s="9"/>
      <c r="F1793" s="10" t="s">
        <v>4888</v>
      </c>
      <c r="G1793" s="10" t="str">
        <f>VLOOKUP(B:B,'[1]Billwise Report (10)'!$D:$H,5,0)</f>
        <v>Service</v>
      </c>
      <c r="H1793" s="10">
        <v>50</v>
      </c>
      <c r="I1793" s="7"/>
    </row>
    <row r="1794" spans="1:9" hidden="1" x14ac:dyDescent="0.3">
      <c r="A1794" s="7" t="s">
        <v>2301</v>
      </c>
      <c r="B1794" s="7" t="s">
        <v>2311</v>
      </c>
      <c r="C1794" s="8">
        <v>43360</v>
      </c>
      <c r="D1794" s="9">
        <v>7080</v>
      </c>
      <c r="E1794" s="9"/>
      <c r="F1794" s="10" t="s">
        <v>4888</v>
      </c>
      <c r="G1794" s="10" t="str">
        <f>VLOOKUP(B:B,'[1]Billwise Report (10)'!$D:$H,5,0)</f>
        <v>Service</v>
      </c>
      <c r="H1794" s="10">
        <v>50</v>
      </c>
      <c r="I1794" s="7"/>
    </row>
    <row r="1795" spans="1:9" hidden="1" x14ac:dyDescent="0.3">
      <c r="A1795" s="7" t="s">
        <v>2301</v>
      </c>
      <c r="B1795" s="7" t="s">
        <v>2312</v>
      </c>
      <c r="C1795" s="8">
        <v>43372</v>
      </c>
      <c r="D1795" s="9">
        <v>3540</v>
      </c>
      <c r="E1795" s="9"/>
      <c r="F1795" s="10" t="s">
        <v>4888</v>
      </c>
      <c r="G1795" s="10" t="str">
        <f>VLOOKUP(B:B,'[1]Billwise Report (10)'!$D:$H,5,0)</f>
        <v>Service</v>
      </c>
      <c r="H1795" s="10">
        <v>38</v>
      </c>
      <c r="I1795" s="7"/>
    </row>
    <row r="1796" spans="1:9" hidden="1" x14ac:dyDescent="0.3">
      <c r="A1796" s="7" t="s">
        <v>2301</v>
      </c>
      <c r="B1796" s="7" t="s">
        <v>2313</v>
      </c>
      <c r="C1796" s="8">
        <v>43399</v>
      </c>
      <c r="D1796" s="9"/>
      <c r="E1796" s="9">
        <v>308</v>
      </c>
      <c r="F1796" s="10" t="s">
        <v>4888</v>
      </c>
      <c r="G1796" s="10"/>
      <c r="H1796" s="10">
        <v>11</v>
      </c>
      <c r="I1796" s="7" t="s">
        <v>2314</v>
      </c>
    </row>
    <row r="1797" spans="1:9" hidden="1" x14ac:dyDescent="0.3">
      <c r="A1797" s="7" t="s">
        <v>2301</v>
      </c>
      <c r="B1797" s="7" t="s">
        <v>2315</v>
      </c>
      <c r="C1797" s="8">
        <v>43405</v>
      </c>
      <c r="D1797" s="9"/>
      <c r="E1797" s="10">
        <v>11936</v>
      </c>
      <c r="F1797" s="10" t="s">
        <v>4888</v>
      </c>
      <c r="G1797" s="10"/>
      <c r="H1797" s="10">
        <v>5</v>
      </c>
      <c r="I1797" s="7" t="s">
        <v>2316</v>
      </c>
    </row>
    <row r="1798" spans="1:9" hidden="1" x14ac:dyDescent="0.3">
      <c r="A1798" s="7" t="s">
        <v>2317</v>
      </c>
      <c r="B1798" s="7" t="s">
        <v>2318</v>
      </c>
      <c r="C1798" s="8">
        <v>42534</v>
      </c>
      <c r="D1798" s="9"/>
      <c r="E1798" s="10">
        <v>3213</v>
      </c>
      <c r="F1798" s="10" t="s">
        <v>4884</v>
      </c>
      <c r="G1798" s="10"/>
      <c r="H1798" s="10">
        <v>876</v>
      </c>
      <c r="I1798" s="7"/>
    </row>
    <row r="1799" spans="1:9" hidden="1" x14ac:dyDescent="0.3">
      <c r="A1799" s="7" t="s">
        <v>2317</v>
      </c>
      <c r="B1799" s="7" t="s">
        <v>2319</v>
      </c>
      <c r="C1799" s="8">
        <v>42537</v>
      </c>
      <c r="D1799" s="9"/>
      <c r="E1799" s="10">
        <v>9853</v>
      </c>
      <c r="F1799" s="10" t="s">
        <v>4884</v>
      </c>
      <c r="G1799" s="10"/>
      <c r="H1799" s="10">
        <v>873</v>
      </c>
      <c r="I1799" s="7"/>
    </row>
    <row r="1800" spans="1:9" hidden="1" x14ac:dyDescent="0.3">
      <c r="A1800" s="7" t="s">
        <v>2317</v>
      </c>
      <c r="B1800" s="7" t="s">
        <v>2320</v>
      </c>
      <c r="C1800" s="8">
        <v>42696</v>
      </c>
      <c r="D1800" s="9"/>
      <c r="E1800" s="10">
        <v>7392</v>
      </c>
      <c r="F1800" s="10" t="s">
        <v>4884</v>
      </c>
      <c r="G1800" s="10"/>
      <c r="H1800" s="10">
        <v>714</v>
      </c>
      <c r="I1800" s="7"/>
    </row>
    <row r="1801" spans="1:9" hidden="1" x14ac:dyDescent="0.3">
      <c r="A1801" s="7" t="s">
        <v>2317</v>
      </c>
      <c r="B1801" s="7" t="s">
        <v>2321</v>
      </c>
      <c r="C1801" s="8">
        <v>42889</v>
      </c>
      <c r="D1801" s="9"/>
      <c r="E1801" s="10">
        <v>1735</v>
      </c>
      <c r="F1801" s="10" t="s">
        <v>4884</v>
      </c>
      <c r="G1801" s="10"/>
      <c r="H1801" s="10">
        <v>521</v>
      </c>
      <c r="I1801" s="7"/>
    </row>
    <row r="1802" spans="1:9" hidden="1" x14ac:dyDescent="0.3">
      <c r="A1802" s="7" t="s">
        <v>2317</v>
      </c>
      <c r="B1802" s="7" t="s">
        <v>2322</v>
      </c>
      <c r="C1802" s="8">
        <v>42913</v>
      </c>
      <c r="D1802" s="9">
        <v>8625</v>
      </c>
      <c r="E1802" s="9"/>
      <c r="F1802" s="10" t="s">
        <v>4884</v>
      </c>
      <c r="G1802" s="10" t="str">
        <f>VLOOKUP(B:B,'[1]Billwise Report (10)'!$D:$H,5,0)</f>
        <v>Service</v>
      </c>
      <c r="H1802" s="10">
        <v>497</v>
      </c>
      <c r="I1802" s="7"/>
    </row>
    <row r="1803" spans="1:9" hidden="1" x14ac:dyDescent="0.3">
      <c r="A1803" s="7" t="s">
        <v>2317</v>
      </c>
      <c r="B1803" s="7" t="s">
        <v>2323</v>
      </c>
      <c r="C1803" s="8">
        <v>43124</v>
      </c>
      <c r="D1803" s="9"/>
      <c r="E1803" s="10">
        <v>6890</v>
      </c>
      <c r="F1803" s="10" t="s">
        <v>4884</v>
      </c>
      <c r="G1803" s="10"/>
      <c r="H1803" s="10">
        <v>286</v>
      </c>
      <c r="I1803" s="7"/>
    </row>
    <row r="1804" spans="1:9" hidden="1" x14ac:dyDescent="0.3">
      <c r="A1804" s="7" t="s">
        <v>2317</v>
      </c>
      <c r="B1804" s="7" t="s">
        <v>2324</v>
      </c>
      <c r="C1804" s="8">
        <v>43271</v>
      </c>
      <c r="D1804" s="9">
        <v>3540</v>
      </c>
      <c r="E1804" s="9"/>
      <c r="F1804" s="10" t="s">
        <v>4884</v>
      </c>
      <c r="G1804" s="10" t="str">
        <f>VLOOKUP(B:B,'[1]Billwise Report (10)'!$D:$H,5,0)</f>
        <v>Service</v>
      </c>
      <c r="H1804" s="10">
        <v>139</v>
      </c>
      <c r="I1804" s="7"/>
    </row>
    <row r="1805" spans="1:9" ht="31.2" hidden="1" x14ac:dyDescent="0.3">
      <c r="A1805" s="7" t="s">
        <v>2325</v>
      </c>
      <c r="B1805" s="7" t="s">
        <v>2326</v>
      </c>
      <c r="C1805" s="8">
        <v>43271</v>
      </c>
      <c r="D1805" s="9">
        <v>17700</v>
      </c>
      <c r="E1805" s="9"/>
      <c r="F1805" s="10" t="s">
        <v>4884</v>
      </c>
      <c r="G1805" s="10" t="str">
        <f>VLOOKUP(B:B,'[1]Billwise Report (10)'!$D:$H,5,0)</f>
        <v>Service</v>
      </c>
      <c r="H1805" s="10">
        <v>139</v>
      </c>
      <c r="I1805" s="7"/>
    </row>
    <row r="1806" spans="1:9" ht="31.2" x14ac:dyDescent="0.3">
      <c r="A1806" s="7" t="s">
        <v>2327</v>
      </c>
      <c r="B1806" s="7" t="s">
        <v>2328</v>
      </c>
      <c r="C1806" s="8">
        <v>42165</v>
      </c>
      <c r="D1806" s="9"/>
      <c r="E1806" s="9">
        <v>599</v>
      </c>
      <c r="F1806" s="10" t="s">
        <v>4886</v>
      </c>
      <c r="G1806" s="10"/>
      <c r="H1806" s="10">
        <v>1245</v>
      </c>
      <c r="I1806" s="7"/>
    </row>
    <row r="1807" spans="1:9" hidden="1" x14ac:dyDescent="0.3">
      <c r="A1807" s="7" t="s">
        <v>2329</v>
      </c>
      <c r="B1807" s="7" t="s">
        <v>2330</v>
      </c>
      <c r="C1807" s="8">
        <v>43088</v>
      </c>
      <c r="D1807" s="9">
        <v>5310</v>
      </c>
      <c r="E1807" s="9"/>
      <c r="F1807" s="10" t="s">
        <v>4891</v>
      </c>
      <c r="G1807" s="10" t="str">
        <f>VLOOKUP(B:B,'[1]Billwise Report (10)'!$D:$H,5,0)</f>
        <v>Service</v>
      </c>
      <c r="H1807" s="10">
        <v>322</v>
      </c>
      <c r="I1807" s="7"/>
    </row>
    <row r="1808" spans="1:9" hidden="1" x14ac:dyDescent="0.3">
      <c r="A1808" s="7" t="s">
        <v>2329</v>
      </c>
      <c r="B1808" s="7" t="s">
        <v>2331</v>
      </c>
      <c r="C1808" s="8">
        <v>43355</v>
      </c>
      <c r="D1808" s="9">
        <v>29205</v>
      </c>
      <c r="E1808" s="9"/>
      <c r="F1808" s="10" t="s">
        <v>4891</v>
      </c>
      <c r="G1808" s="10" t="str">
        <f>VLOOKUP(B:B,'[1]Billwise Report (10)'!$D:$H,5,0)</f>
        <v>Service</v>
      </c>
      <c r="H1808" s="10">
        <v>55</v>
      </c>
      <c r="I1808" s="7"/>
    </row>
    <row r="1809" spans="1:9" hidden="1" x14ac:dyDescent="0.3">
      <c r="A1809" s="7" t="s">
        <v>2329</v>
      </c>
      <c r="B1809" s="7" t="s">
        <v>2332</v>
      </c>
      <c r="C1809" s="8">
        <v>43376</v>
      </c>
      <c r="D1809" s="9">
        <v>17986.740000000002</v>
      </c>
      <c r="E1809" s="9"/>
      <c r="F1809" s="10" t="s">
        <v>4891</v>
      </c>
      <c r="G1809" s="10" t="str">
        <f>VLOOKUP(B:B,'[1]Billwise Report (10)'!$D:$H,5,0)</f>
        <v>Sales</v>
      </c>
      <c r="H1809" s="10">
        <v>34</v>
      </c>
      <c r="I1809" s="7"/>
    </row>
    <row r="1810" spans="1:9" hidden="1" x14ac:dyDescent="0.3">
      <c r="A1810" s="7" t="s">
        <v>2329</v>
      </c>
      <c r="B1810" s="7" t="s">
        <v>2333</v>
      </c>
      <c r="C1810" s="8">
        <v>43384</v>
      </c>
      <c r="D1810" s="9">
        <v>10620</v>
      </c>
      <c r="E1810" s="9"/>
      <c r="F1810" s="10" t="s">
        <v>4891</v>
      </c>
      <c r="G1810" s="10" t="s">
        <v>135</v>
      </c>
      <c r="H1810" s="10">
        <v>26</v>
      </c>
      <c r="I1810" s="7"/>
    </row>
    <row r="1811" spans="1:9" hidden="1" x14ac:dyDescent="0.3">
      <c r="A1811" s="7" t="s">
        <v>2329</v>
      </c>
      <c r="B1811" s="7" t="s">
        <v>2334</v>
      </c>
      <c r="C1811" s="8">
        <v>43399</v>
      </c>
      <c r="D1811" s="9">
        <v>36679.120000000003</v>
      </c>
      <c r="E1811" s="9"/>
      <c r="F1811" s="10" t="s">
        <v>4891</v>
      </c>
      <c r="G1811" s="10" t="s">
        <v>4895</v>
      </c>
      <c r="H1811" s="10">
        <v>11</v>
      </c>
      <c r="I1811" s="7"/>
    </row>
    <row r="1812" spans="1:9" x14ac:dyDescent="0.3">
      <c r="A1812" s="7" t="s">
        <v>2048</v>
      </c>
      <c r="B1812" s="7" t="s">
        <v>2062</v>
      </c>
      <c r="C1812" s="8">
        <v>43285</v>
      </c>
      <c r="D1812" s="9">
        <v>10620</v>
      </c>
      <c r="E1812" s="9"/>
      <c r="F1812" s="10" t="s">
        <v>4886</v>
      </c>
      <c r="G1812" s="10" t="str">
        <f>VLOOKUP(B:B,'[1]Billwise Report (10)'!$D:$H,5,0)</f>
        <v>Service</v>
      </c>
      <c r="H1812" s="10">
        <v>125</v>
      </c>
      <c r="I1812" s="7"/>
    </row>
    <row r="1813" spans="1:9" ht="31.2" x14ac:dyDescent="0.3">
      <c r="A1813" s="7" t="s">
        <v>2337</v>
      </c>
      <c r="B1813" s="7" t="s">
        <v>2338</v>
      </c>
      <c r="C1813" s="8">
        <v>43294</v>
      </c>
      <c r="D1813" s="9"/>
      <c r="E1813" s="10">
        <v>14160</v>
      </c>
      <c r="F1813" s="10" t="s">
        <v>4886</v>
      </c>
      <c r="G1813" s="10"/>
      <c r="H1813" s="10">
        <v>116</v>
      </c>
      <c r="I1813" s="7" t="s">
        <v>4</v>
      </c>
    </row>
    <row r="1814" spans="1:9" x14ac:dyDescent="0.3">
      <c r="A1814" s="7" t="s">
        <v>2339</v>
      </c>
      <c r="B1814" s="7" t="s">
        <v>2340</v>
      </c>
      <c r="C1814" s="8">
        <v>41877</v>
      </c>
      <c r="D1814" s="9"/>
      <c r="E1814" s="9">
        <v>286767</v>
      </c>
      <c r="F1814" s="10" t="s">
        <v>4885</v>
      </c>
      <c r="G1814" s="10"/>
      <c r="H1814" s="10">
        <v>1533</v>
      </c>
      <c r="I1814" s="7" t="s">
        <v>2340</v>
      </c>
    </row>
    <row r="1815" spans="1:9" x14ac:dyDescent="0.3">
      <c r="A1815" s="7" t="s">
        <v>2339</v>
      </c>
      <c r="B1815" s="7" t="s">
        <v>2341</v>
      </c>
      <c r="C1815" s="8">
        <v>41990</v>
      </c>
      <c r="D1815" s="9"/>
      <c r="E1815" s="10">
        <v>5618</v>
      </c>
      <c r="F1815" s="10" t="s">
        <v>4885</v>
      </c>
      <c r="G1815" s="10"/>
      <c r="H1815" s="10">
        <v>1420</v>
      </c>
      <c r="I1815" s="7" t="s">
        <v>2341</v>
      </c>
    </row>
    <row r="1816" spans="1:9" x14ac:dyDescent="0.3">
      <c r="A1816" s="7" t="s">
        <v>2339</v>
      </c>
      <c r="B1816" s="7" t="s">
        <v>2342</v>
      </c>
      <c r="C1816" s="8">
        <v>43272</v>
      </c>
      <c r="D1816" s="9"/>
      <c r="E1816" s="10">
        <v>9481</v>
      </c>
      <c r="F1816" s="10" t="s">
        <v>4885</v>
      </c>
      <c r="G1816" s="10"/>
      <c r="H1816" s="10">
        <v>138</v>
      </c>
      <c r="I1816" s="7"/>
    </row>
    <row r="1817" spans="1:9" x14ac:dyDescent="0.3">
      <c r="A1817" s="7" t="s">
        <v>2343</v>
      </c>
      <c r="B1817" s="7" t="s">
        <v>2344</v>
      </c>
      <c r="C1817" s="8">
        <v>43059</v>
      </c>
      <c r="D1817" s="9">
        <v>17700</v>
      </c>
      <c r="E1817" s="9"/>
      <c r="F1817" s="10" t="s">
        <v>4885</v>
      </c>
      <c r="G1817" s="10" t="str">
        <f>VLOOKUP(B:B,'[1]Billwise Report (10)'!$D:$H,5,0)</f>
        <v>Service</v>
      </c>
      <c r="H1817" s="10">
        <v>351</v>
      </c>
      <c r="I1817" s="7"/>
    </row>
    <row r="1818" spans="1:9" x14ac:dyDescent="0.3">
      <c r="A1818" s="7" t="s">
        <v>2343</v>
      </c>
      <c r="B1818" s="7" t="s">
        <v>2345</v>
      </c>
      <c r="C1818" s="8">
        <v>43290</v>
      </c>
      <c r="D1818" s="9">
        <v>3540</v>
      </c>
      <c r="E1818" s="9"/>
      <c r="F1818" s="10" t="s">
        <v>4885</v>
      </c>
      <c r="G1818" s="10" t="str">
        <f>VLOOKUP(B:B,'[1]Billwise Report (10)'!$D:$H,5,0)</f>
        <v>Service</v>
      </c>
      <c r="H1818" s="10">
        <v>120</v>
      </c>
      <c r="I1818" s="7"/>
    </row>
    <row r="1819" spans="1:9" x14ac:dyDescent="0.3">
      <c r="A1819" s="7" t="s">
        <v>2346</v>
      </c>
      <c r="B1819" s="7" t="s">
        <v>2347</v>
      </c>
      <c r="C1819" s="8">
        <v>41991</v>
      </c>
      <c r="D1819" s="9"/>
      <c r="E1819" s="10">
        <v>40928</v>
      </c>
      <c r="F1819" s="10" t="s">
        <v>4885</v>
      </c>
      <c r="G1819" s="10"/>
      <c r="H1819" s="10">
        <v>1419</v>
      </c>
      <c r="I1819" s="7"/>
    </row>
    <row r="1820" spans="1:9" x14ac:dyDescent="0.3">
      <c r="A1820" s="7" t="s">
        <v>2346</v>
      </c>
      <c r="B1820" s="7" t="s">
        <v>2348</v>
      </c>
      <c r="C1820" s="8">
        <v>42832</v>
      </c>
      <c r="D1820" s="9">
        <v>155003</v>
      </c>
      <c r="E1820" s="9"/>
      <c r="F1820" s="10" t="s">
        <v>4885</v>
      </c>
      <c r="G1820" s="10" t="str">
        <f>VLOOKUP(B:B,'[1]Billwise Report (10)'!$D:$H,5,0)</f>
        <v>Sales</v>
      </c>
      <c r="H1820" s="10">
        <v>578</v>
      </c>
      <c r="I1820" s="7"/>
    </row>
    <row r="1821" spans="1:9" x14ac:dyDescent="0.3">
      <c r="A1821" s="7" t="s">
        <v>2346</v>
      </c>
      <c r="B1821" s="7" t="s">
        <v>2349</v>
      </c>
      <c r="C1821" s="8">
        <v>43158</v>
      </c>
      <c r="D1821" s="9"/>
      <c r="E1821" s="10">
        <v>36748</v>
      </c>
      <c r="F1821" s="10" t="s">
        <v>4885</v>
      </c>
      <c r="G1821" s="10"/>
      <c r="H1821" s="10">
        <v>252</v>
      </c>
      <c r="I1821" s="7"/>
    </row>
    <row r="1822" spans="1:9" x14ac:dyDescent="0.3">
      <c r="A1822" s="7" t="s">
        <v>2346</v>
      </c>
      <c r="B1822" s="7" t="s">
        <v>2350</v>
      </c>
      <c r="C1822" s="8">
        <v>43190</v>
      </c>
      <c r="D1822" s="9">
        <v>34352.160000000003</v>
      </c>
      <c r="E1822" s="9"/>
      <c r="F1822" s="10" t="s">
        <v>4885</v>
      </c>
      <c r="G1822" s="10" t="str">
        <f>VLOOKUP(B:B,'[1]Billwise Report (10)'!$D:$H,5,0)</f>
        <v>Sales</v>
      </c>
      <c r="H1822" s="10">
        <v>220</v>
      </c>
      <c r="I1822" s="7"/>
    </row>
    <row r="1823" spans="1:9" x14ac:dyDescent="0.3">
      <c r="A1823" s="7" t="s">
        <v>2346</v>
      </c>
      <c r="B1823" s="7" t="s">
        <v>2351</v>
      </c>
      <c r="C1823" s="8">
        <v>43383</v>
      </c>
      <c r="D1823" s="9">
        <v>8850</v>
      </c>
      <c r="E1823" s="9"/>
      <c r="F1823" s="10" t="s">
        <v>4885</v>
      </c>
      <c r="G1823" s="10" t="s">
        <v>135</v>
      </c>
      <c r="H1823" s="10">
        <v>27</v>
      </c>
      <c r="I1823" s="7"/>
    </row>
    <row r="1824" spans="1:9" hidden="1" x14ac:dyDescent="0.3">
      <c r="A1824" s="7" t="s">
        <v>2352</v>
      </c>
      <c r="B1824" s="7" t="s">
        <v>2353</v>
      </c>
      <c r="C1824" s="8">
        <v>42458</v>
      </c>
      <c r="D1824" s="9">
        <v>47384</v>
      </c>
      <c r="E1824" s="9"/>
      <c r="F1824" s="10" t="s">
        <v>4890</v>
      </c>
      <c r="G1824" s="10" t="str">
        <f>VLOOKUP(B:B,'[1]Billwise Report (10)'!$D:$H,5,0)</f>
        <v>Machine</v>
      </c>
      <c r="H1824" s="10">
        <v>952</v>
      </c>
      <c r="I1824" s="7"/>
    </row>
    <row r="1825" spans="1:9" hidden="1" x14ac:dyDescent="0.3">
      <c r="A1825" s="7" t="s">
        <v>2354</v>
      </c>
      <c r="B1825" s="7" t="s">
        <v>2355</v>
      </c>
      <c r="C1825" s="8">
        <v>42521</v>
      </c>
      <c r="D1825" s="9">
        <v>1197</v>
      </c>
      <c r="E1825" s="9"/>
      <c r="F1825" s="10" t="s">
        <v>4884</v>
      </c>
      <c r="G1825" s="10" t="str">
        <f>VLOOKUP(B:B,'[1]Billwise Report (10)'!$D:$H,5,0)</f>
        <v>Debit Note</v>
      </c>
      <c r="H1825" s="10">
        <v>889</v>
      </c>
      <c r="I1825" s="7"/>
    </row>
    <row r="1826" spans="1:9" hidden="1" x14ac:dyDescent="0.3">
      <c r="A1826" s="7" t="s">
        <v>2354</v>
      </c>
      <c r="B1826" s="7" t="s">
        <v>2356</v>
      </c>
      <c r="C1826" s="8">
        <v>42725</v>
      </c>
      <c r="D1826" s="9"/>
      <c r="E1826" s="10">
        <v>9607</v>
      </c>
      <c r="F1826" s="10" t="s">
        <v>4884</v>
      </c>
      <c r="G1826" s="10"/>
      <c r="H1826" s="10">
        <v>685</v>
      </c>
      <c r="I1826" s="7"/>
    </row>
    <row r="1827" spans="1:9" hidden="1" x14ac:dyDescent="0.3">
      <c r="A1827" s="7" t="s">
        <v>2354</v>
      </c>
      <c r="B1827" s="7" t="s">
        <v>2357</v>
      </c>
      <c r="C1827" s="8">
        <v>43066</v>
      </c>
      <c r="D1827" s="9"/>
      <c r="E1827" s="9">
        <v>146.30000000000001</v>
      </c>
      <c r="F1827" s="10" t="s">
        <v>4884</v>
      </c>
      <c r="G1827" s="10"/>
      <c r="H1827" s="10">
        <v>344</v>
      </c>
      <c r="I1827" s="7"/>
    </row>
    <row r="1828" spans="1:9" hidden="1" x14ac:dyDescent="0.3">
      <c r="A1828" s="7" t="s">
        <v>2358</v>
      </c>
      <c r="B1828" s="7" t="s">
        <v>2359</v>
      </c>
      <c r="C1828" s="8">
        <v>42425</v>
      </c>
      <c r="D1828" s="9"/>
      <c r="E1828" s="10">
        <v>26696</v>
      </c>
      <c r="F1828" s="10" t="s">
        <v>4884</v>
      </c>
      <c r="G1828" s="10"/>
      <c r="H1828" s="10">
        <v>985</v>
      </c>
      <c r="I1828" s="7"/>
    </row>
    <row r="1829" spans="1:9" hidden="1" x14ac:dyDescent="0.3">
      <c r="A1829" s="7" t="s">
        <v>2358</v>
      </c>
      <c r="B1829" s="7" t="s">
        <v>2360</v>
      </c>
      <c r="C1829" s="8">
        <v>42466</v>
      </c>
      <c r="D1829" s="9"/>
      <c r="E1829" s="10">
        <v>2559</v>
      </c>
      <c r="F1829" s="10" t="s">
        <v>4884</v>
      </c>
      <c r="G1829" s="10"/>
      <c r="H1829" s="10">
        <v>944</v>
      </c>
      <c r="I1829" s="7"/>
    </row>
    <row r="1830" spans="1:9" hidden="1" x14ac:dyDescent="0.3">
      <c r="A1830" s="7" t="s">
        <v>2358</v>
      </c>
      <c r="B1830" s="7" t="s">
        <v>2361</v>
      </c>
      <c r="C1830" s="8">
        <v>42628</v>
      </c>
      <c r="D1830" s="9"/>
      <c r="E1830" s="10">
        <v>11566</v>
      </c>
      <c r="F1830" s="10" t="s">
        <v>4884</v>
      </c>
      <c r="G1830" s="10"/>
      <c r="H1830" s="10">
        <v>782</v>
      </c>
      <c r="I1830" s="7"/>
    </row>
    <row r="1831" spans="1:9" hidden="1" x14ac:dyDescent="0.3">
      <c r="A1831" s="7" t="s">
        <v>2358</v>
      </c>
      <c r="B1831" s="7" t="s">
        <v>2362</v>
      </c>
      <c r="C1831" s="8">
        <v>42800</v>
      </c>
      <c r="D1831" s="9">
        <v>1863</v>
      </c>
      <c r="E1831" s="9"/>
      <c r="F1831" s="10" t="s">
        <v>4884</v>
      </c>
      <c r="G1831" s="10" t="str">
        <f>VLOOKUP(B:B,'[1]Billwise Report (10)'!$D:$H,5,0)</f>
        <v>Service</v>
      </c>
      <c r="H1831" s="10">
        <v>610</v>
      </c>
      <c r="I1831" s="7"/>
    </row>
    <row r="1832" spans="1:9" hidden="1" x14ac:dyDescent="0.3">
      <c r="A1832" s="7" t="s">
        <v>2358</v>
      </c>
      <c r="B1832" s="7" t="s">
        <v>2363</v>
      </c>
      <c r="C1832" s="8">
        <v>43271</v>
      </c>
      <c r="D1832" s="9">
        <v>24721</v>
      </c>
      <c r="E1832" s="9"/>
      <c r="F1832" s="10" t="s">
        <v>4884</v>
      </c>
      <c r="G1832" s="10" t="str">
        <f>VLOOKUP(B:B,'[1]Billwise Report (10)'!$D:$H,5,0)</f>
        <v>Service</v>
      </c>
      <c r="H1832" s="10">
        <v>139</v>
      </c>
      <c r="I1832" s="7"/>
    </row>
    <row r="1833" spans="1:9" hidden="1" x14ac:dyDescent="0.3">
      <c r="A1833" s="7" t="s">
        <v>2358</v>
      </c>
      <c r="B1833" s="7" t="s">
        <v>2364</v>
      </c>
      <c r="C1833" s="8">
        <v>43271</v>
      </c>
      <c r="D1833" s="9">
        <v>21771</v>
      </c>
      <c r="E1833" s="9"/>
      <c r="F1833" s="10" t="s">
        <v>4884</v>
      </c>
      <c r="G1833" s="10" t="str">
        <f>VLOOKUP(B:B,'[1]Billwise Report (10)'!$D:$H,5,0)</f>
        <v>Service</v>
      </c>
      <c r="H1833" s="10">
        <v>139</v>
      </c>
      <c r="I1833" s="7"/>
    </row>
    <row r="1834" spans="1:9" x14ac:dyDescent="0.3">
      <c r="A1834" s="7" t="s">
        <v>2365</v>
      </c>
      <c r="B1834" s="7" t="s">
        <v>2366</v>
      </c>
      <c r="C1834" s="8">
        <v>41729</v>
      </c>
      <c r="D1834" s="9"/>
      <c r="E1834" s="9">
        <v>193</v>
      </c>
      <c r="F1834" s="10" t="s">
        <v>4886</v>
      </c>
      <c r="G1834" s="10"/>
      <c r="H1834" s="10">
        <v>1681</v>
      </c>
      <c r="I1834" s="7"/>
    </row>
    <row r="1835" spans="1:9" x14ac:dyDescent="0.3">
      <c r="A1835" s="7" t="s">
        <v>2365</v>
      </c>
      <c r="B1835" s="7" t="s">
        <v>2367</v>
      </c>
      <c r="C1835" s="8">
        <v>41729</v>
      </c>
      <c r="D1835" s="9"/>
      <c r="E1835" s="9">
        <v>83</v>
      </c>
      <c r="F1835" s="10" t="s">
        <v>4886</v>
      </c>
      <c r="G1835" s="10"/>
      <c r="H1835" s="10">
        <v>1681</v>
      </c>
      <c r="I1835" s="7"/>
    </row>
    <row r="1836" spans="1:9" x14ac:dyDescent="0.3">
      <c r="A1836" s="7" t="s">
        <v>2365</v>
      </c>
      <c r="B1836" s="7" t="s">
        <v>2368</v>
      </c>
      <c r="C1836" s="8">
        <v>41729</v>
      </c>
      <c r="D1836" s="9"/>
      <c r="E1836" s="9">
        <v>110</v>
      </c>
      <c r="F1836" s="10" t="s">
        <v>4886</v>
      </c>
      <c r="G1836" s="10"/>
      <c r="H1836" s="10">
        <v>1681</v>
      </c>
      <c r="I1836" s="7"/>
    </row>
    <row r="1837" spans="1:9" x14ac:dyDescent="0.3">
      <c r="A1837" s="7" t="s">
        <v>2365</v>
      </c>
      <c r="B1837" s="7" t="s">
        <v>2369</v>
      </c>
      <c r="C1837" s="8">
        <v>41729</v>
      </c>
      <c r="D1837" s="9"/>
      <c r="E1837" s="9">
        <v>193</v>
      </c>
      <c r="F1837" s="10" t="s">
        <v>4886</v>
      </c>
      <c r="G1837" s="10"/>
      <c r="H1837" s="10">
        <v>1681</v>
      </c>
      <c r="I1837" s="7"/>
    </row>
    <row r="1838" spans="1:9" x14ac:dyDescent="0.3">
      <c r="A1838" s="7" t="s">
        <v>2365</v>
      </c>
      <c r="B1838" s="7" t="s">
        <v>2370</v>
      </c>
      <c r="C1838" s="8">
        <v>41729</v>
      </c>
      <c r="D1838" s="9"/>
      <c r="E1838" s="9">
        <v>83</v>
      </c>
      <c r="F1838" s="10" t="s">
        <v>4886</v>
      </c>
      <c r="G1838" s="10"/>
      <c r="H1838" s="10">
        <v>1681</v>
      </c>
      <c r="I1838" s="7"/>
    </row>
    <row r="1839" spans="1:9" x14ac:dyDescent="0.3">
      <c r="A1839" s="7" t="s">
        <v>2365</v>
      </c>
      <c r="B1839" s="7" t="s">
        <v>2371</v>
      </c>
      <c r="C1839" s="8">
        <v>41729</v>
      </c>
      <c r="D1839" s="9"/>
      <c r="E1839" s="9">
        <v>112</v>
      </c>
      <c r="F1839" s="10" t="s">
        <v>4886</v>
      </c>
      <c r="G1839" s="10"/>
      <c r="H1839" s="10">
        <v>1681</v>
      </c>
      <c r="I1839" s="7"/>
    </row>
    <row r="1840" spans="1:9" x14ac:dyDescent="0.3">
      <c r="A1840" s="7" t="s">
        <v>2365</v>
      </c>
      <c r="B1840" s="7" t="s">
        <v>2372</v>
      </c>
      <c r="C1840" s="8">
        <v>41729</v>
      </c>
      <c r="D1840" s="9"/>
      <c r="E1840" s="9">
        <v>84</v>
      </c>
      <c r="F1840" s="10" t="s">
        <v>4886</v>
      </c>
      <c r="G1840" s="10"/>
      <c r="H1840" s="10">
        <v>1681</v>
      </c>
      <c r="I1840" s="7"/>
    </row>
    <row r="1841" spans="1:9" x14ac:dyDescent="0.3">
      <c r="A1841" s="7" t="s">
        <v>2365</v>
      </c>
      <c r="B1841" s="7" t="s">
        <v>2373</v>
      </c>
      <c r="C1841" s="8">
        <v>41729</v>
      </c>
      <c r="D1841" s="9"/>
      <c r="E1841" s="9">
        <v>112</v>
      </c>
      <c r="F1841" s="10" t="s">
        <v>4886</v>
      </c>
      <c r="G1841" s="10"/>
      <c r="H1841" s="10">
        <v>1681</v>
      </c>
      <c r="I1841" s="7"/>
    </row>
    <row r="1842" spans="1:9" x14ac:dyDescent="0.3">
      <c r="A1842" s="7" t="s">
        <v>2365</v>
      </c>
      <c r="B1842" s="7" t="s">
        <v>2374</v>
      </c>
      <c r="C1842" s="8">
        <v>41729</v>
      </c>
      <c r="D1842" s="9"/>
      <c r="E1842" s="9">
        <v>84</v>
      </c>
      <c r="F1842" s="10" t="s">
        <v>4886</v>
      </c>
      <c r="G1842" s="10"/>
      <c r="H1842" s="10">
        <v>1681</v>
      </c>
      <c r="I1842" s="7"/>
    </row>
    <row r="1843" spans="1:9" x14ac:dyDescent="0.3">
      <c r="A1843" s="7" t="s">
        <v>2365</v>
      </c>
      <c r="B1843" s="7" t="s">
        <v>2375</v>
      </c>
      <c r="C1843" s="8">
        <v>41729</v>
      </c>
      <c r="D1843" s="9"/>
      <c r="E1843" s="9">
        <v>84</v>
      </c>
      <c r="F1843" s="10" t="s">
        <v>4886</v>
      </c>
      <c r="G1843" s="10"/>
      <c r="H1843" s="10">
        <v>1681</v>
      </c>
      <c r="I1843" s="7"/>
    </row>
    <row r="1844" spans="1:9" x14ac:dyDescent="0.3">
      <c r="A1844" s="7" t="s">
        <v>2365</v>
      </c>
      <c r="B1844" s="7" t="s">
        <v>2376</v>
      </c>
      <c r="C1844" s="8">
        <v>41729</v>
      </c>
      <c r="D1844" s="9"/>
      <c r="E1844" s="9">
        <v>84</v>
      </c>
      <c r="F1844" s="10" t="s">
        <v>4886</v>
      </c>
      <c r="G1844" s="10"/>
      <c r="H1844" s="10">
        <v>1681</v>
      </c>
      <c r="I1844" s="7"/>
    </row>
    <row r="1845" spans="1:9" x14ac:dyDescent="0.3">
      <c r="A1845" s="7" t="s">
        <v>2365</v>
      </c>
      <c r="B1845" s="7" t="s">
        <v>2377</v>
      </c>
      <c r="C1845" s="8">
        <v>41729</v>
      </c>
      <c r="D1845" s="9"/>
      <c r="E1845" s="9">
        <v>197</v>
      </c>
      <c r="F1845" s="10" t="s">
        <v>4886</v>
      </c>
      <c r="G1845" s="10"/>
      <c r="H1845" s="10">
        <v>1681</v>
      </c>
      <c r="I1845" s="7"/>
    </row>
    <row r="1846" spans="1:9" x14ac:dyDescent="0.3">
      <c r="A1846" s="7" t="s">
        <v>2365</v>
      </c>
      <c r="B1846" s="7" t="s">
        <v>2378</v>
      </c>
      <c r="C1846" s="8">
        <v>41729</v>
      </c>
      <c r="D1846" s="9"/>
      <c r="E1846" s="9">
        <v>84</v>
      </c>
      <c r="F1846" s="10" t="s">
        <v>4886</v>
      </c>
      <c r="G1846" s="10"/>
      <c r="H1846" s="10">
        <v>1681</v>
      </c>
      <c r="I1846" s="7"/>
    </row>
    <row r="1847" spans="1:9" x14ac:dyDescent="0.3">
      <c r="A1847" s="7" t="s">
        <v>2379</v>
      </c>
      <c r="B1847" s="7" t="s">
        <v>2380</v>
      </c>
      <c r="C1847" s="8">
        <v>41881</v>
      </c>
      <c r="D1847" s="9"/>
      <c r="E1847" s="10">
        <v>7026</v>
      </c>
      <c r="F1847" s="10" t="s">
        <v>4886</v>
      </c>
      <c r="G1847" s="10"/>
      <c r="H1847" s="10">
        <v>1529</v>
      </c>
      <c r="I1847" s="7"/>
    </row>
    <row r="1848" spans="1:9" x14ac:dyDescent="0.3">
      <c r="A1848" s="7" t="s">
        <v>2379</v>
      </c>
      <c r="B1848" s="7" t="s">
        <v>2381</v>
      </c>
      <c r="C1848" s="8">
        <v>42357</v>
      </c>
      <c r="D1848" s="9"/>
      <c r="E1848" s="10">
        <v>2958</v>
      </c>
      <c r="F1848" s="10" t="s">
        <v>4886</v>
      </c>
      <c r="G1848" s="10"/>
      <c r="H1848" s="10">
        <v>1053</v>
      </c>
      <c r="I1848" s="7"/>
    </row>
    <row r="1849" spans="1:9" x14ac:dyDescent="0.3">
      <c r="A1849" s="7" t="s">
        <v>2379</v>
      </c>
      <c r="B1849" s="7" t="s">
        <v>2382</v>
      </c>
      <c r="C1849" s="8">
        <v>42697</v>
      </c>
      <c r="D1849" s="9"/>
      <c r="E1849" s="10">
        <v>72536</v>
      </c>
      <c r="F1849" s="10" t="s">
        <v>4886</v>
      </c>
      <c r="G1849" s="10"/>
      <c r="H1849" s="10">
        <v>713</v>
      </c>
      <c r="I1849" s="7"/>
    </row>
    <row r="1850" spans="1:9" ht="31.2" x14ac:dyDescent="0.3">
      <c r="A1850" s="7" t="s">
        <v>2383</v>
      </c>
      <c r="B1850" s="7" t="s">
        <v>2384</v>
      </c>
      <c r="C1850" s="8">
        <v>41729</v>
      </c>
      <c r="D1850" s="9"/>
      <c r="E1850" s="9">
        <v>843</v>
      </c>
      <c r="F1850" s="10" t="s">
        <v>4885</v>
      </c>
      <c r="G1850" s="10"/>
      <c r="H1850" s="10">
        <v>1681</v>
      </c>
      <c r="I1850" s="7"/>
    </row>
    <row r="1851" spans="1:9" ht="31.2" x14ac:dyDescent="0.3">
      <c r="A1851" s="7" t="s">
        <v>2383</v>
      </c>
      <c r="B1851" s="7" t="s">
        <v>2385</v>
      </c>
      <c r="C1851" s="8">
        <v>41729</v>
      </c>
      <c r="D1851" s="9"/>
      <c r="E1851" s="9">
        <v>983</v>
      </c>
      <c r="F1851" s="10" t="s">
        <v>4885</v>
      </c>
      <c r="G1851" s="10"/>
      <c r="H1851" s="10">
        <v>1681</v>
      </c>
      <c r="I1851" s="7"/>
    </row>
    <row r="1852" spans="1:9" ht="31.2" x14ac:dyDescent="0.3">
      <c r="A1852" s="7" t="s">
        <v>2383</v>
      </c>
      <c r="B1852" s="7" t="s">
        <v>2386</v>
      </c>
      <c r="C1852" s="8">
        <v>43364</v>
      </c>
      <c r="D1852" s="9">
        <v>14160</v>
      </c>
      <c r="E1852" s="9"/>
      <c r="F1852" s="10" t="s">
        <v>4885</v>
      </c>
      <c r="G1852" s="10" t="str">
        <f>VLOOKUP(B:B,'[1]Billwise Report (10)'!$D:$H,5,0)</f>
        <v>Service</v>
      </c>
      <c r="H1852" s="10">
        <v>46</v>
      </c>
      <c r="I1852" s="7"/>
    </row>
    <row r="1853" spans="1:9" hidden="1" x14ac:dyDescent="0.3">
      <c r="A1853" s="7" t="s">
        <v>2387</v>
      </c>
      <c r="B1853" s="7" t="s">
        <v>2388</v>
      </c>
      <c r="C1853" s="8">
        <v>43039</v>
      </c>
      <c r="D1853" s="9">
        <v>12023.42</v>
      </c>
      <c r="E1853" s="9"/>
      <c r="F1853" s="10" t="s">
        <v>4884</v>
      </c>
      <c r="G1853" s="10" t="str">
        <f>VLOOKUP(B:B,'[1]Billwise Report (10)'!$D:$H,5,0)</f>
        <v>Service</v>
      </c>
      <c r="H1853" s="10">
        <v>371</v>
      </c>
      <c r="I1853" s="7"/>
    </row>
    <row r="1854" spans="1:9" hidden="1" x14ac:dyDescent="0.3">
      <c r="A1854" s="7" t="s">
        <v>2387</v>
      </c>
      <c r="B1854" s="7" t="s">
        <v>2389</v>
      </c>
      <c r="C1854" s="8">
        <v>43063</v>
      </c>
      <c r="D1854" s="9">
        <v>7080</v>
      </c>
      <c r="E1854" s="9"/>
      <c r="F1854" s="10" t="s">
        <v>4884</v>
      </c>
      <c r="G1854" s="10" t="str">
        <f>VLOOKUP(B:B,'[1]Billwise Report (10)'!$D:$H,5,0)</f>
        <v>Service</v>
      </c>
      <c r="H1854" s="10">
        <v>347</v>
      </c>
      <c r="I1854" s="7"/>
    </row>
    <row r="1855" spans="1:9" hidden="1" x14ac:dyDescent="0.3">
      <c r="A1855" s="7" t="s">
        <v>2387</v>
      </c>
      <c r="B1855" s="7" t="s">
        <v>2390</v>
      </c>
      <c r="C1855" s="8">
        <v>43063</v>
      </c>
      <c r="D1855" s="9">
        <v>10620</v>
      </c>
      <c r="E1855" s="9"/>
      <c r="F1855" s="10" t="s">
        <v>4884</v>
      </c>
      <c r="G1855" s="10" t="str">
        <f>VLOOKUP(B:B,'[1]Billwise Report (10)'!$D:$H,5,0)</f>
        <v>Service</v>
      </c>
      <c r="H1855" s="10">
        <v>347</v>
      </c>
      <c r="I1855" s="7"/>
    </row>
    <row r="1856" spans="1:9" hidden="1" x14ac:dyDescent="0.3">
      <c r="A1856" s="7" t="s">
        <v>2387</v>
      </c>
      <c r="B1856" s="7" t="s">
        <v>2391</v>
      </c>
      <c r="C1856" s="8">
        <v>43096</v>
      </c>
      <c r="D1856" s="9"/>
      <c r="E1856" s="10">
        <v>9620</v>
      </c>
      <c r="F1856" s="10" t="s">
        <v>4884</v>
      </c>
      <c r="G1856" s="10"/>
      <c r="H1856" s="10">
        <v>314</v>
      </c>
      <c r="I1856" s="7"/>
    </row>
    <row r="1857" spans="1:9" hidden="1" x14ac:dyDescent="0.3">
      <c r="A1857" s="7" t="s">
        <v>2387</v>
      </c>
      <c r="B1857" s="7" t="s">
        <v>2392</v>
      </c>
      <c r="C1857" s="8">
        <v>43208</v>
      </c>
      <c r="D1857" s="9">
        <v>7080</v>
      </c>
      <c r="E1857" s="9"/>
      <c r="F1857" s="10" t="s">
        <v>4884</v>
      </c>
      <c r="G1857" s="10" t="str">
        <f>VLOOKUP(B:B,'[1]Billwise Report (10)'!$D:$H,5,0)</f>
        <v>Service</v>
      </c>
      <c r="H1857" s="10">
        <v>202</v>
      </c>
      <c r="I1857" s="7"/>
    </row>
    <row r="1858" spans="1:9" hidden="1" x14ac:dyDescent="0.3">
      <c r="A1858" s="7" t="s">
        <v>2387</v>
      </c>
      <c r="B1858" s="7" t="s">
        <v>2393</v>
      </c>
      <c r="C1858" s="8">
        <v>43271</v>
      </c>
      <c r="D1858" s="9">
        <v>3540</v>
      </c>
      <c r="E1858" s="9"/>
      <c r="F1858" s="10" t="s">
        <v>4884</v>
      </c>
      <c r="G1858" s="10" t="str">
        <f>VLOOKUP(B:B,'[1]Billwise Report (10)'!$D:$H,5,0)</f>
        <v>Service</v>
      </c>
      <c r="H1858" s="10">
        <v>139</v>
      </c>
      <c r="I1858" s="7"/>
    </row>
    <row r="1859" spans="1:9" hidden="1" x14ac:dyDescent="0.3">
      <c r="A1859" s="7" t="s">
        <v>2387</v>
      </c>
      <c r="B1859" s="7" t="s">
        <v>2394</v>
      </c>
      <c r="C1859" s="8">
        <v>43277</v>
      </c>
      <c r="D1859" s="9">
        <v>7080</v>
      </c>
      <c r="E1859" s="9"/>
      <c r="F1859" s="10" t="s">
        <v>4884</v>
      </c>
      <c r="G1859" s="10" t="str">
        <f>VLOOKUP(B:B,'[1]Billwise Report (10)'!$D:$H,5,0)</f>
        <v>Service</v>
      </c>
      <c r="H1859" s="10">
        <v>133</v>
      </c>
      <c r="I1859" s="7"/>
    </row>
    <row r="1860" spans="1:9" hidden="1" x14ac:dyDescent="0.3">
      <c r="A1860" s="7" t="s">
        <v>2387</v>
      </c>
      <c r="B1860" s="7" t="s">
        <v>2395</v>
      </c>
      <c r="C1860" s="8">
        <v>43281</v>
      </c>
      <c r="D1860" s="9"/>
      <c r="E1860" s="10">
        <v>16740</v>
      </c>
      <c r="F1860" s="10" t="s">
        <v>4884</v>
      </c>
      <c r="G1860" s="10"/>
      <c r="H1860" s="10">
        <v>129</v>
      </c>
      <c r="I1860" s="7"/>
    </row>
    <row r="1861" spans="1:9" hidden="1" x14ac:dyDescent="0.3">
      <c r="A1861" s="7" t="s">
        <v>2387</v>
      </c>
      <c r="B1861" s="7" t="s">
        <v>2396</v>
      </c>
      <c r="C1861" s="8">
        <v>43348</v>
      </c>
      <c r="D1861" s="9"/>
      <c r="E1861" s="9">
        <v>103731</v>
      </c>
      <c r="F1861" s="10" t="s">
        <v>4884</v>
      </c>
      <c r="G1861" s="10"/>
      <c r="H1861" s="10">
        <v>62</v>
      </c>
      <c r="I1861" s="7" t="s">
        <v>2397</v>
      </c>
    </row>
    <row r="1862" spans="1:9" hidden="1" x14ac:dyDescent="0.3">
      <c r="A1862" s="7" t="s">
        <v>2387</v>
      </c>
      <c r="B1862" s="7" t="s">
        <v>2398</v>
      </c>
      <c r="C1862" s="8">
        <v>43355</v>
      </c>
      <c r="D1862" s="9"/>
      <c r="E1862" s="10">
        <v>8042</v>
      </c>
      <c r="F1862" s="10" t="s">
        <v>4884</v>
      </c>
      <c r="G1862" s="10"/>
      <c r="H1862" s="10">
        <v>55</v>
      </c>
      <c r="I1862" s="7"/>
    </row>
    <row r="1863" spans="1:9" hidden="1" x14ac:dyDescent="0.3">
      <c r="A1863" s="7" t="s">
        <v>2387</v>
      </c>
      <c r="B1863" s="7" t="s">
        <v>2399</v>
      </c>
      <c r="C1863" s="8">
        <v>43361</v>
      </c>
      <c r="D1863" s="9">
        <v>7080</v>
      </c>
      <c r="E1863" s="9"/>
      <c r="F1863" s="10" t="s">
        <v>4884</v>
      </c>
      <c r="G1863" s="10" t="str">
        <f>VLOOKUP(B:B,'[1]Billwise Report (10)'!$D:$H,5,0)</f>
        <v>Service</v>
      </c>
      <c r="H1863" s="10">
        <v>49</v>
      </c>
      <c r="I1863" s="7"/>
    </row>
    <row r="1864" spans="1:9" hidden="1" x14ac:dyDescent="0.3">
      <c r="A1864" s="7" t="s">
        <v>2387</v>
      </c>
      <c r="B1864" s="7" t="s">
        <v>2400</v>
      </c>
      <c r="C1864" s="8">
        <v>43363</v>
      </c>
      <c r="D1864" s="9">
        <v>15930</v>
      </c>
      <c r="E1864" s="9"/>
      <c r="F1864" s="10" t="s">
        <v>4884</v>
      </c>
      <c r="G1864" s="10" t="str">
        <f>VLOOKUP(B:B,'[1]Billwise Report (10)'!$D:$H,5,0)</f>
        <v>Service</v>
      </c>
      <c r="H1864" s="10">
        <v>47</v>
      </c>
      <c r="I1864" s="7"/>
    </row>
    <row r="1865" spans="1:9" hidden="1" x14ac:dyDescent="0.3">
      <c r="A1865" s="7" t="s">
        <v>2387</v>
      </c>
      <c r="B1865" s="7" t="s">
        <v>2401</v>
      </c>
      <c r="C1865" s="8">
        <v>43363</v>
      </c>
      <c r="D1865" s="9">
        <v>25488</v>
      </c>
      <c r="E1865" s="9"/>
      <c r="F1865" s="10" t="s">
        <v>4884</v>
      </c>
      <c r="G1865" s="10" t="str">
        <f>VLOOKUP(B:B,'[1]Billwise Report (10)'!$D:$H,5,0)</f>
        <v>Service</v>
      </c>
      <c r="H1865" s="10">
        <v>47</v>
      </c>
      <c r="I1865" s="7"/>
    </row>
    <row r="1866" spans="1:9" hidden="1" x14ac:dyDescent="0.3">
      <c r="A1866" s="7" t="s">
        <v>2402</v>
      </c>
      <c r="B1866" s="7" t="s">
        <v>2403</v>
      </c>
      <c r="C1866" s="8">
        <v>42558</v>
      </c>
      <c r="D1866" s="9"/>
      <c r="E1866" s="10">
        <v>6426</v>
      </c>
      <c r="F1866" s="10" t="s">
        <v>4891</v>
      </c>
      <c r="G1866" s="10"/>
      <c r="H1866" s="10">
        <v>852</v>
      </c>
      <c r="I1866" s="7"/>
    </row>
    <row r="1867" spans="1:9" hidden="1" x14ac:dyDescent="0.3">
      <c r="A1867" s="7" t="s">
        <v>2402</v>
      </c>
      <c r="B1867" s="7" t="s">
        <v>2404</v>
      </c>
      <c r="C1867" s="8">
        <v>42619</v>
      </c>
      <c r="D1867" s="9"/>
      <c r="E1867" s="10">
        <v>22370</v>
      </c>
      <c r="F1867" s="10" t="s">
        <v>4891</v>
      </c>
      <c r="G1867" s="10"/>
      <c r="H1867" s="10">
        <v>791</v>
      </c>
      <c r="I1867" s="7"/>
    </row>
    <row r="1868" spans="1:9" hidden="1" x14ac:dyDescent="0.3">
      <c r="A1868" s="7" t="s">
        <v>2402</v>
      </c>
      <c r="B1868" s="7" t="s">
        <v>2405</v>
      </c>
      <c r="C1868" s="8">
        <v>42766</v>
      </c>
      <c r="D1868" s="9"/>
      <c r="E1868" s="10">
        <v>5355</v>
      </c>
      <c r="F1868" s="10" t="s">
        <v>4891</v>
      </c>
      <c r="G1868" s="10"/>
      <c r="H1868" s="10">
        <v>644</v>
      </c>
      <c r="I1868" s="7"/>
    </row>
    <row r="1869" spans="1:9" hidden="1" x14ac:dyDescent="0.3">
      <c r="A1869" s="7" t="s">
        <v>2406</v>
      </c>
      <c r="B1869" s="7" t="s">
        <v>2407</v>
      </c>
      <c r="C1869" s="8">
        <v>42710</v>
      </c>
      <c r="D1869" s="9"/>
      <c r="E1869" s="10">
        <v>80000</v>
      </c>
      <c r="F1869" s="10" t="s">
        <v>4884</v>
      </c>
      <c r="G1869" s="10"/>
      <c r="H1869" s="10">
        <v>700</v>
      </c>
      <c r="I1869" s="7"/>
    </row>
    <row r="1870" spans="1:9" hidden="1" x14ac:dyDescent="0.3">
      <c r="A1870" s="7" t="s">
        <v>2408</v>
      </c>
      <c r="B1870" s="7" t="s">
        <v>2409</v>
      </c>
      <c r="C1870" s="8">
        <v>41729</v>
      </c>
      <c r="D1870" s="9"/>
      <c r="E1870" s="9">
        <v>179.93</v>
      </c>
      <c r="F1870" s="10" t="s">
        <v>4890</v>
      </c>
      <c r="G1870" s="10"/>
      <c r="H1870" s="10">
        <v>1681</v>
      </c>
      <c r="I1870" s="7"/>
    </row>
    <row r="1871" spans="1:9" hidden="1" x14ac:dyDescent="0.3">
      <c r="A1871" s="7" t="s">
        <v>2408</v>
      </c>
      <c r="B1871" s="7" t="s">
        <v>2410</v>
      </c>
      <c r="C1871" s="8">
        <v>42034</v>
      </c>
      <c r="D1871" s="9">
        <v>3943</v>
      </c>
      <c r="E1871" s="9"/>
      <c r="F1871" s="10" t="s">
        <v>4890</v>
      </c>
      <c r="G1871" s="10" t="str">
        <f>VLOOKUP(B:B,'[1]Billwise Report (10)'!$D:$H,5,0)</f>
        <v>Sales</v>
      </c>
      <c r="H1871" s="10">
        <v>1376</v>
      </c>
      <c r="I1871" s="7"/>
    </row>
    <row r="1872" spans="1:9" hidden="1" x14ac:dyDescent="0.3">
      <c r="A1872" s="7" t="s">
        <v>2408</v>
      </c>
      <c r="B1872" s="7" t="s">
        <v>2411</v>
      </c>
      <c r="C1872" s="8">
        <v>42236</v>
      </c>
      <c r="D1872" s="9"/>
      <c r="E1872" s="10">
        <v>1134</v>
      </c>
      <c r="F1872" s="10" t="s">
        <v>4890</v>
      </c>
      <c r="G1872" s="10"/>
      <c r="H1872" s="10">
        <v>1174</v>
      </c>
      <c r="I1872" s="7"/>
    </row>
    <row r="1873" spans="1:9" hidden="1" x14ac:dyDescent="0.3">
      <c r="A1873" s="7" t="s">
        <v>2408</v>
      </c>
      <c r="B1873" s="7" t="s">
        <v>2412</v>
      </c>
      <c r="C1873" s="8">
        <v>42518</v>
      </c>
      <c r="D1873" s="9"/>
      <c r="E1873" s="9">
        <v>493</v>
      </c>
      <c r="F1873" s="10" t="s">
        <v>4890</v>
      </c>
      <c r="G1873" s="10"/>
      <c r="H1873" s="10">
        <v>892</v>
      </c>
      <c r="I1873" s="7"/>
    </row>
    <row r="1874" spans="1:9" hidden="1" x14ac:dyDescent="0.3">
      <c r="A1874" s="7" t="s">
        <v>2408</v>
      </c>
      <c r="B1874" s="7" t="s">
        <v>2413</v>
      </c>
      <c r="C1874" s="8">
        <v>42790</v>
      </c>
      <c r="D1874" s="9"/>
      <c r="E1874" s="10">
        <v>28854</v>
      </c>
      <c r="F1874" s="10" t="s">
        <v>4890</v>
      </c>
      <c r="G1874" s="10"/>
      <c r="H1874" s="10">
        <v>620</v>
      </c>
      <c r="I1874" s="7"/>
    </row>
    <row r="1875" spans="1:9" hidden="1" x14ac:dyDescent="0.3">
      <c r="A1875" s="7" t="s">
        <v>2408</v>
      </c>
      <c r="B1875" s="7" t="s">
        <v>2414</v>
      </c>
      <c r="C1875" s="8">
        <v>42864</v>
      </c>
      <c r="D1875" s="9"/>
      <c r="E1875" s="10">
        <v>8667</v>
      </c>
      <c r="F1875" s="10" t="s">
        <v>4890</v>
      </c>
      <c r="G1875" s="10"/>
      <c r="H1875" s="10">
        <v>546</v>
      </c>
      <c r="I1875" s="7"/>
    </row>
    <row r="1876" spans="1:9" hidden="1" x14ac:dyDescent="0.3">
      <c r="A1876" s="7" t="s">
        <v>2408</v>
      </c>
      <c r="B1876" s="7" t="s">
        <v>2415</v>
      </c>
      <c r="C1876" s="8">
        <v>42908</v>
      </c>
      <c r="D1876" s="9">
        <v>39327</v>
      </c>
      <c r="E1876" s="9"/>
      <c r="F1876" s="10" t="s">
        <v>4890</v>
      </c>
      <c r="G1876" s="10" t="str">
        <f>VLOOKUP(B:B,'[1]Billwise Report (10)'!$D:$H,5,0)</f>
        <v>Sales</v>
      </c>
      <c r="H1876" s="10">
        <v>502</v>
      </c>
      <c r="I1876" s="7"/>
    </row>
    <row r="1877" spans="1:9" hidden="1" x14ac:dyDescent="0.3">
      <c r="A1877" s="7" t="s">
        <v>2408</v>
      </c>
      <c r="B1877" s="7" t="s">
        <v>2416</v>
      </c>
      <c r="C1877" s="8">
        <v>43040</v>
      </c>
      <c r="D1877" s="9"/>
      <c r="E1877" s="10">
        <v>3908</v>
      </c>
      <c r="F1877" s="10" t="s">
        <v>4890</v>
      </c>
      <c r="G1877" s="10"/>
      <c r="H1877" s="10">
        <v>370</v>
      </c>
      <c r="I1877" s="7"/>
    </row>
    <row r="1878" spans="1:9" hidden="1" x14ac:dyDescent="0.3">
      <c r="A1878" s="7" t="s">
        <v>2408</v>
      </c>
      <c r="B1878" s="7" t="s">
        <v>2417</v>
      </c>
      <c r="C1878" s="8">
        <v>43106</v>
      </c>
      <c r="D1878" s="9"/>
      <c r="E1878" s="10">
        <v>5141</v>
      </c>
      <c r="F1878" s="10" t="s">
        <v>4890</v>
      </c>
      <c r="G1878" s="10"/>
      <c r="H1878" s="10">
        <v>304</v>
      </c>
      <c r="I1878" s="7"/>
    </row>
    <row r="1879" spans="1:9" hidden="1" x14ac:dyDescent="0.3">
      <c r="A1879" s="7" t="s">
        <v>2418</v>
      </c>
      <c r="B1879" s="7" t="s">
        <v>2419</v>
      </c>
      <c r="C1879" s="8">
        <v>43061</v>
      </c>
      <c r="D1879" s="9">
        <v>10620</v>
      </c>
      <c r="E1879" s="9"/>
      <c r="F1879" s="10" t="s">
        <v>4884</v>
      </c>
      <c r="G1879" s="10" t="str">
        <f>VLOOKUP(B:B,'[1]Billwise Report (10)'!$D:$H,5,0)</f>
        <v>Service</v>
      </c>
      <c r="H1879" s="10">
        <v>349</v>
      </c>
      <c r="I1879" s="7"/>
    </row>
    <row r="1880" spans="1:9" hidden="1" x14ac:dyDescent="0.3">
      <c r="A1880" s="7" t="s">
        <v>2418</v>
      </c>
      <c r="B1880" s="7" t="s">
        <v>2420</v>
      </c>
      <c r="C1880" s="8">
        <v>43061</v>
      </c>
      <c r="D1880" s="9">
        <v>5310</v>
      </c>
      <c r="E1880" s="9"/>
      <c r="F1880" s="10" t="s">
        <v>4884</v>
      </c>
      <c r="G1880" s="10" t="str">
        <f>VLOOKUP(B:B,'[1]Billwise Report (10)'!$D:$H,5,0)</f>
        <v>Service</v>
      </c>
      <c r="H1880" s="10">
        <v>349</v>
      </c>
      <c r="I1880" s="7"/>
    </row>
    <row r="1881" spans="1:9" hidden="1" x14ac:dyDescent="0.3">
      <c r="A1881" s="7" t="s">
        <v>2418</v>
      </c>
      <c r="B1881" s="7" t="s">
        <v>2421</v>
      </c>
      <c r="C1881" s="8">
        <v>43129</v>
      </c>
      <c r="D1881" s="9">
        <v>53100</v>
      </c>
      <c r="E1881" s="9"/>
      <c r="F1881" s="10" t="s">
        <v>4884</v>
      </c>
      <c r="G1881" s="10" t="str">
        <f>VLOOKUP(B:B,'[1]Billwise Report (10)'!$D:$H,5,0)</f>
        <v>Service</v>
      </c>
      <c r="H1881" s="10">
        <v>281</v>
      </c>
      <c r="I1881" s="7"/>
    </row>
    <row r="1882" spans="1:9" hidden="1" x14ac:dyDescent="0.3">
      <c r="A1882" s="7" t="s">
        <v>2418</v>
      </c>
      <c r="B1882" s="7" t="s">
        <v>2422</v>
      </c>
      <c r="C1882" s="8">
        <v>43140</v>
      </c>
      <c r="D1882" s="9">
        <v>12390</v>
      </c>
      <c r="E1882" s="9"/>
      <c r="F1882" s="10" t="s">
        <v>4884</v>
      </c>
      <c r="G1882" s="10" t="str">
        <f>VLOOKUP(B:B,'[1]Billwise Report (10)'!$D:$H,5,0)</f>
        <v>Service</v>
      </c>
      <c r="H1882" s="10">
        <v>270</v>
      </c>
      <c r="I1882" s="7"/>
    </row>
    <row r="1883" spans="1:9" hidden="1" x14ac:dyDescent="0.3">
      <c r="A1883" s="7" t="s">
        <v>2423</v>
      </c>
      <c r="B1883" s="7" t="s">
        <v>2424</v>
      </c>
      <c r="C1883" s="8">
        <v>43235</v>
      </c>
      <c r="D1883" s="9">
        <v>84960</v>
      </c>
      <c r="E1883" s="9"/>
      <c r="F1883" s="10" t="s">
        <v>4884</v>
      </c>
      <c r="G1883" s="10" t="str">
        <f>VLOOKUP(B:B,'[1]Billwise Report (10)'!$D:$H,5,0)</f>
        <v>Sales</v>
      </c>
      <c r="H1883" s="10">
        <v>175</v>
      </c>
      <c r="I1883" s="7"/>
    </row>
    <row r="1884" spans="1:9" hidden="1" x14ac:dyDescent="0.3">
      <c r="A1884" s="7" t="s">
        <v>2423</v>
      </c>
      <c r="B1884" s="7" t="s">
        <v>2425</v>
      </c>
      <c r="C1884" s="8">
        <v>43395</v>
      </c>
      <c r="D1884" s="9"/>
      <c r="E1884" s="9">
        <v>176100</v>
      </c>
      <c r="F1884" s="10" t="s">
        <v>4884</v>
      </c>
      <c r="G1884" s="10"/>
      <c r="H1884" s="10">
        <v>15</v>
      </c>
      <c r="I1884" s="7" t="s">
        <v>2426</v>
      </c>
    </row>
    <row r="1885" spans="1:9" ht="31.2" hidden="1" x14ac:dyDescent="0.3">
      <c r="A1885" s="7" t="s">
        <v>2427</v>
      </c>
      <c r="B1885" s="7" t="s">
        <v>2428</v>
      </c>
      <c r="C1885" s="8">
        <v>43076</v>
      </c>
      <c r="D1885" s="9">
        <v>2570</v>
      </c>
      <c r="E1885" s="9"/>
      <c r="F1885" s="10" t="s">
        <v>4890</v>
      </c>
      <c r="G1885" s="10" t="str">
        <f>VLOOKUP(B:B,'[1]Billwise Report (10)'!$D:$H,5,0)</f>
        <v>Service</v>
      </c>
      <c r="H1885" s="10">
        <v>334</v>
      </c>
      <c r="I1885" s="7"/>
    </row>
    <row r="1886" spans="1:9" ht="31.2" hidden="1" x14ac:dyDescent="0.3">
      <c r="A1886" s="7" t="s">
        <v>2427</v>
      </c>
      <c r="B1886" s="7" t="s">
        <v>2429</v>
      </c>
      <c r="C1886" s="8">
        <v>43162</v>
      </c>
      <c r="D1886" s="9"/>
      <c r="E1886" s="10">
        <v>2570</v>
      </c>
      <c r="F1886" s="10" t="s">
        <v>4890</v>
      </c>
      <c r="G1886" s="10"/>
      <c r="H1886" s="10">
        <v>248</v>
      </c>
      <c r="I1886" s="7"/>
    </row>
    <row r="1887" spans="1:9" x14ac:dyDescent="0.3">
      <c r="A1887" s="7" t="s">
        <v>2430</v>
      </c>
      <c r="B1887" s="7" t="s">
        <v>2431</v>
      </c>
      <c r="C1887" s="8">
        <v>41729</v>
      </c>
      <c r="D1887" s="9">
        <v>6894</v>
      </c>
      <c r="E1887" s="9"/>
      <c r="F1887" s="10" t="s">
        <v>4889</v>
      </c>
      <c r="G1887" s="10"/>
      <c r="H1887" s="10">
        <v>1681</v>
      </c>
      <c r="I1887" s="7"/>
    </row>
    <row r="1888" spans="1:9" x14ac:dyDescent="0.3">
      <c r="A1888" s="7" t="s">
        <v>2432</v>
      </c>
      <c r="B1888" s="7" t="s">
        <v>2433</v>
      </c>
      <c r="C1888" s="8">
        <v>42957</v>
      </c>
      <c r="D1888" s="9"/>
      <c r="E1888" s="10">
        <v>17250</v>
      </c>
      <c r="F1888" s="10" t="s">
        <v>4886</v>
      </c>
      <c r="G1888" s="10"/>
      <c r="H1888" s="10">
        <v>453</v>
      </c>
      <c r="I1888" s="7"/>
    </row>
    <row r="1889" spans="1:9" x14ac:dyDescent="0.3">
      <c r="A1889" s="7" t="s">
        <v>2432</v>
      </c>
      <c r="B1889" s="7" t="s">
        <v>2434</v>
      </c>
      <c r="C1889" s="8">
        <v>43096</v>
      </c>
      <c r="D1889" s="9"/>
      <c r="E1889" s="10">
        <v>2718</v>
      </c>
      <c r="F1889" s="10" t="s">
        <v>4886</v>
      </c>
      <c r="G1889" s="10"/>
      <c r="H1889" s="10">
        <v>314</v>
      </c>
      <c r="I1889" s="7"/>
    </row>
    <row r="1890" spans="1:9" x14ac:dyDescent="0.3">
      <c r="A1890" s="7" t="s">
        <v>2048</v>
      </c>
      <c r="B1890" s="7" t="s">
        <v>2063</v>
      </c>
      <c r="C1890" s="8">
        <v>43294</v>
      </c>
      <c r="D1890" s="9">
        <v>5310</v>
      </c>
      <c r="E1890" s="9"/>
      <c r="F1890" s="10" t="s">
        <v>4886</v>
      </c>
      <c r="G1890" s="10" t="str">
        <f>VLOOKUP(B:B,'[1]Billwise Report (10)'!$D:$H,5,0)</f>
        <v>Service</v>
      </c>
      <c r="H1890" s="10">
        <v>116</v>
      </c>
      <c r="I1890" s="7"/>
    </row>
    <row r="1891" spans="1:9" hidden="1" x14ac:dyDescent="0.3">
      <c r="A1891" s="7" t="s">
        <v>2436</v>
      </c>
      <c r="B1891" s="7" t="s">
        <v>2438</v>
      </c>
      <c r="C1891" s="8">
        <v>42696</v>
      </c>
      <c r="D1891" s="9">
        <v>22080</v>
      </c>
      <c r="E1891" s="9"/>
      <c r="F1891" s="10" t="s">
        <v>4890</v>
      </c>
      <c r="G1891" s="10" t="str">
        <f>VLOOKUP(B:B,'[1]Billwise Report (10)'!$D:$H,5,0)</f>
        <v>Service</v>
      </c>
      <c r="H1891" s="10">
        <v>714</v>
      </c>
      <c r="I1891" s="7"/>
    </row>
    <row r="1892" spans="1:9" hidden="1" x14ac:dyDescent="0.3">
      <c r="A1892" s="7" t="s">
        <v>2436</v>
      </c>
      <c r="B1892" s="7" t="s">
        <v>2439</v>
      </c>
      <c r="C1892" s="8">
        <v>42739</v>
      </c>
      <c r="D1892" s="9"/>
      <c r="E1892" s="10">
        <v>5544</v>
      </c>
      <c r="F1892" s="10" t="s">
        <v>4890</v>
      </c>
      <c r="G1892" s="10"/>
      <c r="H1892" s="10">
        <v>671</v>
      </c>
      <c r="I1892" s="7"/>
    </row>
    <row r="1893" spans="1:9" hidden="1" x14ac:dyDescent="0.3">
      <c r="A1893" s="7" t="s">
        <v>2436</v>
      </c>
      <c r="B1893" s="7" t="s">
        <v>2440</v>
      </c>
      <c r="C1893" s="8">
        <v>43397</v>
      </c>
      <c r="D1893" s="9"/>
      <c r="E1893" s="10">
        <v>3540</v>
      </c>
      <c r="F1893" s="10" t="s">
        <v>4890</v>
      </c>
      <c r="G1893" s="10"/>
      <c r="H1893" s="10">
        <v>13</v>
      </c>
      <c r="I1893" s="7"/>
    </row>
    <row r="1894" spans="1:9" hidden="1" x14ac:dyDescent="0.3">
      <c r="A1894" s="7" t="s">
        <v>2436</v>
      </c>
      <c r="B1894" s="7" t="s">
        <v>2437</v>
      </c>
      <c r="C1894" s="8">
        <v>43403</v>
      </c>
      <c r="D1894" s="9"/>
      <c r="E1894" s="9">
        <v>991</v>
      </c>
      <c r="F1894" s="10" t="s">
        <v>4890</v>
      </c>
      <c r="G1894" s="10"/>
      <c r="H1894" s="10">
        <v>7</v>
      </c>
      <c r="I1894" s="7"/>
    </row>
    <row r="1895" spans="1:9" ht="31.2" hidden="1" x14ac:dyDescent="0.3">
      <c r="A1895" s="7" t="s">
        <v>2441</v>
      </c>
      <c r="B1895" s="7" t="s">
        <v>2442</v>
      </c>
      <c r="C1895" s="8">
        <v>43336</v>
      </c>
      <c r="D1895" s="9">
        <v>7080</v>
      </c>
      <c r="E1895" s="9"/>
      <c r="F1895" s="10" t="s">
        <v>4890</v>
      </c>
      <c r="G1895" s="10" t="str">
        <f>VLOOKUP(B:B,'[1]Billwise Report (10)'!$D:$H,5,0)</f>
        <v>Service</v>
      </c>
      <c r="H1895" s="10">
        <v>74</v>
      </c>
      <c r="I1895" s="7"/>
    </row>
    <row r="1896" spans="1:9" ht="31.2" hidden="1" x14ac:dyDescent="0.3">
      <c r="A1896" s="7" t="s">
        <v>2441</v>
      </c>
      <c r="B1896" s="7" t="s">
        <v>2443</v>
      </c>
      <c r="C1896" s="8">
        <v>43346</v>
      </c>
      <c r="D1896" s="9">
        <v>11120.32</v>
      </c>
      <c r="E1896" s="9"/>
      <c r="F1896" s="10" t="s">
        <v>4890</v>
      </c>
      <c r="G1896" s="10" t="str">
        <f>VLOOKUP(B:B,'[1]Billwise Report (10)'!$D:$H,5,0)</f>
        <v>Sales</v>
      </c>
      <c r="H1896" s="10">
        <v>64</v>
      </c>
      <c r="I1896" s="7"/>
    </row>
    <row r="1897" spans="1:9" ht="31.2" hidden="1" x14ac:dyDescent="0.3">
      <c r="A1897" s="7" t="s">
        <v>2441</v>
      </c>
      <c r="B1897" s="7" t="s">
        <v>2444</v>
      </c>
      <c r="C1897" s="8">
        <v>43364</v>
      </c>
      <c r="D1897" s="9">
        <v>5310</v>
      </c>
      <c r="E1897" s="9"/>
      <c r="F1897" s="10" t="s">
        <v>4890</v>
      </c>
      <c r="G1897" s="10" t="str">
        <f>VLOOKUP(B:B,'[1]Billwise Report (10)'!$D:$H,5,0)</f>
        <v>Service</v>
      </c>
      <c r="H1897" s="10">
        <v>46</v>
      </c>
      <c r="I1897" s="7"/>
    </row>
    <row r="1898" spans="1:9" ht="31.2" hidden="1" x14ac:dyDescent="0.3">
      <c r="A1898" s="7" t="s">
        <v>2441</v>
      </c>
      <c r="B1898" s="7" t="s">
        <v>2445</v>
      </c>
      <c r="C1898" s="8">
        <v>43383</v>
      </c>
      <c r="D1898" s="9"/>
      <c r="E1898" s="10">
        <v>10931</v>
      </c>
      <c r="F1898" s="10" t="s">
        <v>4890</v>
      </c>
      <c r="G1898" s="10"/>
      <c r="H1898" s="10">
        <v>27</v>
      </c>
      <c r="I1898" s="7"/>
    </row>
    <row r="1899" spans="1:9" hidden="1" x14ac:dyDescent="0.3">
      <c r="A1899" s="7" t="s">
        <v>2446</v>
      </c>
      <c r="B1899" s="7" t="s">
        <v>2447</v>
      </c>
      <c r="C1899" s="8">
        <v>42285</v>
      </c>
      <c r="D1899" s="9"/>
      <c r="E1899" s="9">
        <v>220</v>
      </c>
      <c r="F1899" s="10" t="s">
        <v>4891</v>
      </c>
      <c r="G1899" s="10"/>
      <c r="H1899" s="10">
        <v>1125</v>
      </c>
      <c r="I1899" s="7"/>
    </row>
    <row r="1900" spans="1:9" hidden="1" x14ac:dyDescent="0.3">
      <c r="A1900" s="7" t="s">
        <v>2448</v>
      </c>
      <c r="B1900" s="7" t="s">
        <v>2449</v>
      </c>
      <c r="C1900" s="8">
        <v>41729</v>
      </c>
      <c r="D1900" s="9">
        <v>7885</v>
      </c>
      <c r="E1900" s="9"/>
      <c r="F1900" s="10" t="s">
        <v>4890</v>
      </c>
      <c r="G1900" s="10" t="str">
        <f>VLOOKUP(B:B,'[1]Billwise Report (10)'!$D:$H,5,0)</f>
        <v>Service</v>
      </c>
      <c r="H1900" s="10">
        <v>1681</v>
      </c>
      <c r="I1900" s="7"/>
    </row>
    <row r="1901" spans="1:9" hidden="1" x14ac:dyDescent="0.3">
      <c r="A1901" s="7" t="s">
        <v>2448</v>
      </c>
      <c r="B1901" s="7" t="s">
        <v>2450</v>
      </c>
      <c r="C1901" s="8">
        <v>41729</v>
      </c>
      <c r="D1901" s="9">
        <v>14045</v>
      </c>
      <c r="E1901" s="9"/>
      <c r="F1901" s="10" t="s">
        <v>4890</v>
      </c>
      <c r="G1901" s="10" t="str">
        <f>VLOOKUP(B:B,'[1]Billwise Report (10)'!$D:$H,5,0)</f>
        <v>Service</v>
      </c>
      <c r="H1901" s="10">
        <v>1681</v>
      </c>
      <c r="I1901" s="7"/>
    </row>
    <row r="1902" spans="1:9" hidden="1" x14ac:dyDescent="0.3">
      <c r="A1902" s="7" t="s">
        <v>2451</v>
      </c>
      <c r="B1902" s="7" t="s">
        <v>2452</v>
      </c>
      <c r="C1902" s="8">
        <v>42383</v>
      </c>
      <c r="D1902" s="9">
        <v>6870</v>
      </c>
      <c r="E1902" s="9"/>
      <c r="F1902" s="10" t="s">
        <v>4890</v>
      </c>
      <c r="G1902" s="10" t="str">
        <f>VLOOKUP(B:B,'[1]Billwise Report (10)'!$D:$H,5,0)</f>
        <v>Service</v>
      </c>
      <c r="H1902" s="10">
        <v>1027</v>
      </c>
      <c r="I1902" s="7"/>
    </row>
    <row r="1903" spans="1:9" hidden="1" x14ac:dyDescent="0.3">
      <c r="A1903" s="7" t="s">
        <v>2451</v>
      </c>
      <c r="B1903" s="7" t="s">
        <v>2453</v>
      </c>
      <c r="C1903" s="8">
        <v>42509</v>
      </c>
      <c r="D1903" s="9"/>
      <c r="E1903" s="10">
        <v>11532.14</v>
      </c>
      <c r="F1903" s="10" t="s">
        <v>4890</v>
      </c>
      <c r="G1903" s="10"/>
      <c r="H1903" s="10">
        <v>901</v>
      </c>
      <c r="I1903" s="7"/>
    </row>
    <row r="1904" spans="1:9" hidden="1" x14ac:dyDescent="0.3">
      <c r="A1904" s="7" t="s">
        <v>2451</v>
      </c>
      <c r="B1904" s="7" t="s">
        <v>2454</v>
      </c>
      <c r="C1904" s="8">
        <v>42538</v>
      </c>
      <c r="D1904" s="9">
        <v>14550</v>
      </c>
      <c r="E1904" s="9"/>
      <c r="F1904" s="10" t="s">
        <v>4890</v>
      </c>
      <c r="G1904" s="10" t="str">
        <f>VLOOKUP(B:B,'[1]Billwise Report (10)'!$D:$H,5,0)</f>
        <v>Service</v>
      </c>
      <c r="H1904" s="10">
        <v>872</v>
      </c>
      <c r="I1904" s="7"/>
    </row>
    <row r="1905" spans="1:9" hidden="1" x14ac:dyDescent="0.3">
      <c r="A1905" s="7" t="s">
        <v>2451</v>
      </c>
      <c r="B1905" s="7" t="s">
        <v>2455</v>
      </c>
      <c r="C1905" s="8">
        <v>43406</v>
      </c>
      <c r="D1905" s="9"/>
      <c r="E1905" s="10">
        <v>5829</v>
      </c>
      <c r="F1905" s="10" t="s">
        <v>4890</v>
      </c>
      <c r="G1905" s="10"/>
      <c r="H1905" s="10">
        <v>4</v>
      </c>
      <c r="I1905" s="7"/>
    </row>
    <row r="1906" spans="1:9" hidden="1" x14ac:dyDescent="0.3">
      <c r="A1906" s="7" t="s">
        <v>2456</v>
      </c>
      <c r="B1906" s="7" t="s">
        <v>2457</v>
      </c>
      <c r="C1906" s="8">
        <v>42619</v>
      </c>
      <c r="D1906" s="9"/>
      <c r="E1906" s="9">
        <v>447</v>
      </c>
      <c r="F1906" s="10" t="s">
        <v>4891</v>
      </c>
      <c r="G1906" s="10"/>
      <c r="H1906" s="10">
        <v>791</v>
      </c>
      <c r="I1906" s="7"/>
    </row>
    <row r="1907" spans="1:9" hidden="1" x14ac:dyDescent="0.3">
      <c r="A1907" s="7" t="s">
        <v>2456</v>
      </c>
      <c r="B1907" s="7" t="s">
        <v>2458</v>
      </c>
      <c r="C1907" s="8">
        <v>42795</v>
      </c>
      <c r="D1907" s="9"/>
      <c r="E1907" s="10">
        <v>3213</v>
      </c>
      <c r="F1907" s="10" t="s">
        <v>4891</v>
      </c>
      <c r="G1907" s="10"/>
      <c r="H1907" s="10">
        <v>615</v>
      </c>
      <c r="I1907" s="7"/>
    </row>
    <row r="1908" spans="1:9" hidden="1" x14ac:dyDescent="0.3">
      <c r="A1908" s="7" t="s">
        <v>2456</v>
      </c>
      <c r="B1908" s="7" t="s">
        <v>2459</v>
      </c>
      <c r="C1908" s="8">
        <v>43123</v>
      </c>
      <c r="D1908" s="9">
        <v>4069.94</v>
      </c>
      <c r="E1908" s="9"/>
      <c r="F1908" s="10" t="s">
        <v>4891</v>
      </c>
      <c r="G1908" s="10" t="str">
        <f>VLOOKUP(B:B,'[1]Billwise Report (10)'!$D:$H,5,0)</f>
        <v>Sales</v>
      </c>
      <c r="H1908" s="10">
        <v>287</v>
      </c>
      <c r="I1908" s="7"/>
    </row>
    <row r="1909" spans="1:9" hidden="1" x14ac:dyDescent="0.3">
      <c r="A1909" s="7" t="s">
        <v>2456</v>
      </c>
      <c r="B1909" s="7" t="s">
        <v>2460</v>
      </c>
      <c r="C1909" s="8">
        <v>43140</v>
      </c>
      <c r="D1909" s="9">
        <v>23010</v>
      </c>
      <c r="E1909" s="9"/>
      <c r="F1909" s="10" t="s">
        <v>4891</v>
      </c>
      <c r="G1909" s="10" t="str">
        <f>VLOOKUP(B:B,'[1]Billwise Report (10)'!$D:$H,5,0)</f>
        <v>Service</v>
      </c>
      <c r="H1909" s="10">
        <v>270</v>
      </c>
      <c r="I1909" s="7"/>
    </row>
    <row r="1910" spans="1:9" hidden="1" x14ac:dyDescent="0.3">
      <c r="A1910" s="7" t="s">
        <v>2456</v>
      </c>
      <c r="B1910" s="7" t="s">
        <v>2461</v>
      </c>
      <c r="C1910" s="8">
        <v>43144</v>
      </c>
      <c r="D1910" s="9">
        <v>25960</v>
      </c>
      <c r="E1910" s="9"/>
      <c r="F1910" s="10" t="s">
        <v>4891</v>
      </c>
      <c r="G1910" s="10" t="str">
        <f>VLOOKUP(B:B,'[1]Billwise Report (10)'!$D:$H,5,0)</f>
        <v>Service</v>
      </c>
      <c r="H1910" s="10">
        <v>266</v>
      </c>
      <c r="I1910" s="7"/>
    </row>
    <row r="1911" spans="1:9" hidden="1" x14ac:dyDescent="0.3">
      <c r="A1911" s="7" t="s">
        <v>2456</v>
      </c>
      <c r="B1911" s="7" t="s">
        <v>2462</v>
      </c>
      <c r="C1911" s="8">
        <v>43174</v>
      </c>
      <c r="D1911" s="9">
        <v>25960</v>
      </c>
      <c r="E1911" s="9"/>
      <c r="F1911" s="10" t="s">
        <v>4891</v>
      </c>
      <c r="G1911" s="10" t="str">
        <f>VLOOKUP(B:B,'[1]Billwise Report (10)'!$D:$H,5,0)</f>
        <v>Service</v>
      </c>
      <c r="H1911" s="10">
        <v>236</v>
      </c>
      <c r="I1911" s="7"/>
    </row>
    <row r="1912" spans="1:9" hidden="1" x14ac:dyDescent="0.3">
      <c r="A1912" s="7" t="s">
        <v>2456</v>
      </c>
      <c r="B1912" s="7" t="s">
        <v>2463</v>
      </c>
      <c r="C1912" s="8">
        <v>43220</v>
      </c>
      <c r="D1912" s="9">
        <v>3540</v>
      </c>
      <c r="E1912" s="9"/>
      <c r="F1912" s="10" t="s">
        <v>4891</v>
      </c>
      <c r="G1912" s="10" t="str">
        <f>VLOOKUP(B:B,'[1]Billwise Report (10)'!$D:$H,5,0)</f>
        <v>Service</v>
      </c>
      <c r="H1912" s="10">
        <v>190</v>
      </c>
      <c r="I1912" s="7"/>
    </row>
    <row r="1913" spans="1:9" hidden="1" x14ac:dyDescent="0.3">
      <c r="A1913" s="7" t="s">
        <v>2464</v>
      </c>
      <c r="B1913" s="7" t="s">
        <v>2465</v>
      </c>
      <c r="C1913" s="8">
        <v>43350</v>
      </c>
      <c r="D1913" s="9">
        <v>134465.72</v>
      </c>
      <c r="E1913" s="9"/>
      <c r="F1913" s="10" t="s">
        <v>4884</v>
      </c>
      <c r="G1913" s="10" t="str">
        <f>VLOOKUP(B:B,'[1]Billwise Report (10)'!$D:$H,5,0)</f>
        <v>Sales</v>
      </c>
      <c r="H1913" s="10">
        <v>60</v>
      </c>
      <c r="I1913" s="7"/>
    </row>
    <row r="1914" spans="1:9" hidden="1" x14ac:dyDescent="0.3">
      <c r="A1914" s="7" t="s">
        <v>2464</v>
      </c>
      <c r="B1914" s="7" t="s">
        <v>2466</v>
      </c>
      <c r="C1914" s="8">
        <v>43382</v>
      </c>
      <c r="D1914" s="9">
        <v>35238.58</v>
      </c>
      <c r="E1914" s="9"/>
      <c r="F1914" s="10" t="s">
        <v>4884</v>
      </c>
      <c r="G1914" s="10" t="s">
        <v>4895</v>
      </c>
      <c r="H1914" s="10">
        <v>28</v>
      </c>
      <c r="I1914" s="7"/>
    </row>
    <row r="1915" spans="1:9" hidden="1" x14ac:dyDescent="0.3">
      <c r="A1915" s="7" t="s">
        <v>2464</v>
      </c>
      <c r="B1915" s="7" t="s">
        <v>2467</v>
      </c>
      <c r="C1915" s="8">
        <v>43383</v>
      </c>
      <c r="D1915" s="9"/>
      <c r="E1915" s="9">
        <v>1276248</v>
      </c>
      <c r="F1915" s="10" t="s">
        <v>4884</v>
      </c>
      <c r="G1915" s="10"/>
      <c r="H1915" s="10">
        <v>27</v>
      </c>
      <c r="I1915" s="7" t="s">
        <v>2468</v>
      </c>
    </row>
    <row r="1916" spans="1:9" hidden="1" x14ac:dyDescent="0.3">
      <c r="A1916" s="7" t="s">
        <v>2469</v>
      </c>
      <c r="B1916" s="7" t="s">
        <v>2470</v>
      </c>
      <c r="C1916" s="8">
        <v>41989</v>
      </c>
      <c r="D1916" s="9"/>
      <c r="E1916" s="10">
        <v>63403</v>
      </c>
      <c r="F1916" s="10" t="s">
        <v>4888</v>
      </c>
      <c r="G1916" s="10"/>
      <c r="H1916" s="10">
        <v>1421</v>
      </c>
      <c r="I1916" s="7"/>
    </row>
    <row r="1917" spans="1:9" hidden="1" x14ac:dyDescent="0.3">
      <c r="A1917" s="7" t="s">
        <v>2471</v>
      </c>
      <c r="B1917" s="7" t="s">
        <v>2472</v>
      </c>
      <c r="C1917" s="8">
        <v>42293</v>
      </c>
      <c r="D1917" s="9"/>
      <c r="E1917" s="10">
        <v>5248</v>
      </c>
      <c r="F1917" s="10" t="s">
        <v>4888</v>
      </c>
      <c r="G1917" s="10"/>
      <c r="H1917" s="10">
        <v>1117</v>
      </c>
      <c r="I1917" s="7"/>
    </row>
    <row r="1918" spans="1:9" hidden="1" x14ac:dyDescent="0.3">
      <c r="A1918" s="7" t="s">
        <v>2471</v>
      </c>
      <c r="B1918" s="7" t="s">
        <v>2473</v>
      </c>
      <c r="C1918" s="8">
        <v>42445</v>
      </c>
      <c r="D1918" s="9"/>
      <c r="E1918" s="10">
        <v>42823</v>
      </c>
      <c r="F1918" s="10" t="s">
        <v>4888</v>
      </c>
      <c r="G1918" s="10"/>
      <c r="H1918" s="10">
        <v>965</v>
      </c>
      <c r="I1918" s="7"/>
    </row>
    <row r="1919" spans="1:9" ht="31.2" hidden="1" x14ac:dyDescent="0.3">
      <c r="A1919" s="7" t="s">
        <v>2474</v>
      </c>
      <c r="B1919" s="7" t="s">
        <v>2475</v>
      </c>
      <c r="C1919" s="8">
        <v>41729</v>
      </c>
      <c r="D1919" s="9"/>
      <c r="E1919" s="10">
        <v>1800</v>
      </c>
      <c r="F1919" s="10" t="s">
        <v>4888</v>
      </c>
      <c r="G1919" s="10"/>
      <c r="H1919" s="10">
        <v>1681</v>
      </c>
      <c r="I1919" s="7"/>
    </row>
    <row r="1920" spans="1:9" hidden="1" x14ac:dyDescent="0.3">
      <c r="A1920" s="7" t="s">
        <v>2476</v>
      </c>
      <c r="B1920" s="7" t="s">
        <v>2477</v>
      </c>
      <c r="C1920" s="8">
        <v>42842</v>
      </c>
      <c r="D1920" s="9">
        <v>75246</v>
      </c>
      <c r="E1920" s="9"/>
      <c r="F1920" s="10" t="s">
        <v>4888</v>
      </c>
      <c r="G1920" s="10" t="str">
        <f>VLOOKUP(B:B,'[1]Billwise Report (10)'!$D:$H,5,0)</f>
        <v>Sales</v>
      </c>
      <c r="H1920" s="10">
        <v>568</v>
      </c>
      <c r="I1920" s="7"/>
    </row>
    <row r="1921" spans="1:9" hidden="1" x14ac:dyDescent="0.3">
      <c r="A1921" s="7" t="s">
        <v>2476</v>
      </c>
      <c r="B1921" s="7" t="s">
        <v>2478</v>
      </c>
      <c r="C1921" s="8">
        <v>42907</v>
      </c>
      <c r="D1921" s="9">
        <v>276746</v>
      </c>
      <c r="E1921" s="9"/>
      <c r="F1921" s="10" t="s">
        <v>4888</v>
      </c>
      <c r="G1921" s="10" t="str">
        <f>VLOOKUP(B:B,'[1]Billwise Report (10)'!$D:$H,5,0)</f>
        <v>Sales</v>
      </c>
      <c r="H1921" s="10">
        <v>503</v>
      </c>
      <c r="I1921" s="7"/>
    </row>
    <row r="1922" spans="1:9" hidden="1" x14ac:dyDescent="0.3">
      <c r="A1922" s="7" t="s">
        <v>2476</v>
      </c>
      <c r="B1922" s="7" t="s">
        <v>2479</v>
      </c>
      <c r="C1922" s="8">
        <v>42991</v>
      </c>
      <c r="D1922" s="9">
        <v>28320</v>
      </c>
      <c r="E1922" s="9"/>
      <c r="F1922" s="10" t="s">
        <v>4888</v>
      </c>
      <c r="G1922" s="10" t="str">
        <f>VLOOKUP(B:B,'[1]Billwise Report (10)'!$D:$H,5,0)</f>
        <v>Service</v>
      </c>
      <c r="H1922" s="10">
        <v>419</v>
      </c>
      <c r="I1922" s="7"/>
    </row>
    <row r="1923" spans="1:9" hidden="1" x14ac:dyDescent="0.3">
      <c r="A1923" s="7" t="s">
        <v>2480</v>
      </c>
      <c r="B1923" s="7">
        <v>2445</v>
      </c>
      <c r="C1923" s="8">
        <v>41729</v>
      </c>
      <c r="D1923" s="9"/>
      <c r="E1923" s="10">
        <v>5508</v>
      </c>
      <c r="F1923" s="10" t="s">
        <v>4884</v>
      </c>
      <c r="G1923" s="10"/>
      <c r="H1923" s="10">
        <v>1681</v>
      </c>
      <c r="I1923" s="7"/>
    </row>
    <row r="1924" spans="1:9" hidden="1" x14ac:dyDescent="0.3">
      <c r="A1924" s="7" t="s">
        <v>2480</v>
      </c>
      <c r="B1924" s="7" t="s">
        <v>2481</v>
      </c>
      <c r="C1924" s="8">
        <v>43363</v>
      </c>
      <c r="D1924" s="9">
        <v>3540</v>
      </c>
      <c r="E1924" s="9"/>
      <c r="F1924" s="10" t="s">
        <v>4884</v>
      </c>
      <c r="G1924" s="10" t="str">
        <f>VLOOKUP(B:B,'[1]Billwise Report (10)'!$D:$H,5,0)</f>
        <v>Service</v>
      </c>
      <c r="H1924" s="10">
        <v>47</v>
      </c>
      <c r="I1924" s="7"/>
    </row>
    <row r="1925" spans="1:9" x14ac:dyDescent="0.3">
      <c r="A1925" s="7" t="s">
        <v>2482</v>
      </c>
      <c r="B1925" s="7" t="s">
        <v>2483</v>
      </c>
      <c r="C1925" s="8">
        <v>41729</v>
      </c>
      <c r="D1925" s="9"/>
      <c r="E1925" s="10">
        <v>2129</v>
      </c>
      <c r="F1925" s="10" t="s">
        <v>4885</v>
      </c>
      <c r="G1925" s="10"/>
      <c r="H1925" s="10">
        <v>1681</v>
      </c>
      <c r="I1925" s="7"/>
    </row>
    <row r="1926" spans="1:9" x14ac:dyDescent="0.3">
      <c r="A1926" s="7" t="s">
        <v>2484</v>
      </c>
      <c r="B1926" s="7" t="s">
        <v>2485</v>
      </c>
      <c r="C1926" s="8">
        <v>43081</v>
      </c>
      <c r="D1926" s="9"/>
      <c r="E1926" s="10">
        <v>2497</v>
      </c>
      <c r="F1926" s="10" t="s">
        <v>4886</v>
      </c>
      <c r="G1926" s="10"/>
      <c r="H1926" s="10">
        <v>329</v>
      </c>
      <c r="I1926" s="7"/>
    </row>
    <row r="1927" spans="1:9" x14ac:dyDescent="0.3">
      <c r="A1927" s="7" t="s">
        <v>2486</v>
      </c>
      <c r="B1927" s="7" t="s">
        <v>2487</v>
      </c>
      <c r="C1927" s="8">
        <v>43144</v>
      </c>
      <c r="D1927" s="9"/>
      <c r="E1927" s="10">
        <v>5310</v>
      </c>
      <c r="F1927" s="10" t="s">
        <v>4889</v>
      </c>
      <c r="G1927" s="10"/>
      <c r="H1927" s="10">
        <v>266</v>
      </c>
      <c r="I1927" s="7"/>
    </row>
    <row r="1928" spans="1:9" ht="31.2" hidden="1" x14ac:dyDescent="0.3">
      <c r="A1928" s="7" t="s">
        <v>2488</v>
      </c>
      <c r="B1928" s="7">
        <v>2042</v>
      </c>
      <c r="C1928" s="8">
        <v>41729</v>
      </c>
      <c r="D1928" s="9"/>
      <c r="E1928" s="9">
        <v>227</v>
      </c>
      <c r="F1928" s="10" t="s">
        <v>4884</v>
      </c>
      <c r="G1928" s="10"/>
      <c r="H1928" s="10">
        <v>1681</v>
      </c>
      <c r="I1928" s="7"/>
    </row>
    <row r="1929" spans="1:9" ht="31.2" hidden="1" x14ac:dyDescent="0.3">
      <c r="A1929" s="7" t="s">
        <v>2488</v>
      </c>
      <c r="B1929" s="7" t="s">
        <v>2489</v>
      </c>
      <c r="C1929" s="8">
        <v>43208</v>
      </c>
      <c r="D1929" s="9"/>
      <c r="E1929" s="10">
        <v>30000</v>
      </c>
      <c r="F1929" s="10" t="s">
        <v>4884</v>
      </c>
      <c r="G1929" s="10"/>
      <c r="H1929" s="10">
        <v>202</v>
      </c>
      <c r="I1929" s="7"/>
    </row>
    <row r="1930" spans="1:9" ht="31.2" hidden="1" x14ac:dyDescent="0.3">
      <c r="A1930" s="7" t="s">
        <v>2488</v>
      </c>
      <c r="B1930" s="7" t="s">
        <v>2490</v>
      </c>
      <c r="C1930" s="8">
        <v>43209</v>
      </c>
      <c r="D1930" s="9"/>
      <c r="E1930" s="10">
        <v>30000</v>
      </c>
      <c r="F1930" s="10" t="s">
        <v>4884</v>
      </c>
      <c r="G1930" s="10"/>
      <c r="H1930" s="10">
        <v>201</v>
      </c>
      <c r="I1930" s="7"/>
    </row>
    <row r="1931" spans="1:9" ht="31.2" hidden="1" x14ac:dyDescent="0.3">
      <c r="A1931" s="7" t="s">
        <v>2491</v>
      </c>
      <c r="B1931" s="7" t="s">
        <v>2492</v>
      </c>
      <c r="C1931" s="8">
        <v>41729</v>
      </c>
      <c r="D1931" s="9"/>
      <c r="E1931" s="10">
        <v>6479</v>
      </c>
      <c r="F1931" s="10" t="s">
        <v>4884</v>
      </c>
      <c r="G1931" s="10"/>
      <c r="H1931" s="10">
        <v>1681</v>
      </c>
      <c r="I1931" s="7"/>
    </row>
    <row r="1932" spans="1:9" ht="31.2" hidden="1" x14ac:dyDescent="0.3">
      <c r="A1932" s="7" t="s">
        <v>2493</v>
      </c>
      <c r="B1932" s="7" t="s">
        <v>2494</v>
      </c>
      <c r="C1932" s="8">
        <v>42643</v>
      </c>
      <c r="D1932" s="9"/>
      <c r="E1932" s="10">
        <v>3213</v>
      </c>
      <c r="F1932" s="10" t="s">
        <v>4890</v>
      </c>
      <c r="G1932" s="10"/>
      <c r="H1932" s="10">
        <v>767</v>
      </c>
      <c r="I1932" s="7"/>
    </row>
    <row r="1933" spans="1:9" ht="31.2" hidden="1" x14ac:dyDescent="0.3">
      <c r="A1933" s="7" t="s">
        <v>2493</v>
      </c>
      <c r="B1933" s="7" t="s">
        <v>2495</v>
      </c>
      <c r="C1933" s="8">
        <v>42643</v>
      </c>
      <c r="D1933" s="9">
        <v>2000</v>
      </c>
      <c r="E1933" s="9"/>
      <c r="F1933" s="10" t="s">
        <v>4890</v>
      </c>
      <c r="G1933" s="10" t="str">
        <f>VLOOKUP(B:B,'[1]Billwise Report (10)'!$D:$H,5,0)</f>
        <v>Debit Note</v>
      </c>
      <c r="H1933" s="10">
        <v>767</v>
      </c>
      <c r="I1933" s="7"/>
    </row>
    <row r="1934" spans="1:9" ht="31.2" hidden="1" x14ac:dyDescent="0.3">
      <c r="A1934" s="7" t="s">
        <v>2493</v>
      </c>
      <c r="B1934" s="7" t="s">
        <v>2496</v>
      </c>
      <c r="C1934" s="8">
        <v>42695</v>
      </c>
      <c r="D1934" s="9">
        <v>25150</v>
      </c>
      <c r="E1934" s="9"/>
      <c r="F1934" s="10" t="s">
        <v>4890</v>
      </c>
      <c r="G1934" s="10" t="str">
        <f>VLOOKUP(B:B,'[1]Billwise Report (10)'!$D:$H,5,0)</f>
        <v>Debit Note</v>
      </c>
      <c r="H1934" s="10">
        <v>715</v>
      </c>
      <c r="I1934" s="7"/>
    </row>
    <row r="1935" spans="1:9" ht="31.2" hidden="1" x14ac:dyDescent="0.3">
      <c r="A1935" s="7" t="s">
        <v>2493</v>
      </c>
      <c r="B1935" s="7" t="s">
        <v>2497</v>
      </c>
      <c r="C1935" s="8">
        <v>42744</v>
      </c>
      <c r="D1935" s="9"/>
      <c r="E1935" s="10">
        <v>3213</v>
      </c>
      <c r="F1935" s="10" t="s">
        <v>4890</v>
      </c>
      <c r="G1935" s="10"/>
      <c r="H1935" s="10">
        <v>666</v>
      </c>
      <c r="I1935" s="7"/>
    </row>
    <row r="1936" spans="1:9" ht="31.2" hidden="1" x14ac:dyDescent="0.3">
      <c r="A1936" s="7" t="s">
        <v>2493</v>
      </c>
      <c r="B1936" s="7" t="s">
        <v>2498</v>
      </c>
      <c r="C1936" s="8">
        <v>42838</v>
      </c>
      <c r="D1936" s="9"/>
      <c r="E1936" s="10">
        <v>29447</v>
      </c>
      <c r="F1936" s="10" t="s">
        <v>4890</v>
      </c>
      <c r="G1936" s="10"/>
      <c r="H1936" s="10">
        <v>572</v>
      </c>
      <c r="I1936" s="7"/>
    </row>
    <row r="1937" spans="1:9" ht="31.2" hidden="1" x14ac:dyDescent="0.3">
      <c r="A1937" s="7" t="s">
        <v>2493</v>
      </c>
      <c r="B1937" s="7" t="s">
        <v>2499</v>
      </c>
      <c r="C1937" s="8">
        <v>42985</v>
      </c>
      <c r="D1937" s="9">
        <v>26550</v>
      </c>
      <c r="E1937" s="9"/>
      <c r="F1937" s="10" t="s">
        <v>4890</v>
      </c>
      <c r="G1937" s="10" t="str">
        <f>VLOOKUP(B:B,'[1]Billwise Report (10)'!$D:$H,5,0)</f>
        <v>Service</v>
      </c>
      <c r="H1937" s="10">
        <v>425</v>
      </c>
      <c r="I1937" s="7"/>
    </row>
    <row r="1938" spans="1:9" ht="31.2" hidden="1" x14ac:dyDescent="0.3">
      <c r="A1938" s="7" t="s">
        <v>2493</v>
      </c>
      <c r="B1938" s="7" t="s">
        <v>2500</v>
      </c>
      <c r="C1938" s="8">
        <v>43076</v>
      </c>
      <c r="D1938" s="9">
        <v>8850</v>
      </c>
      <c r="E1938" s="9"/>
      <c r="F1938" s="10" t="s">
        <v>4890</v>
      </c>
      <c r="G1938" s="10" t="str">
        <f>VLOOKUP(B:B,'[1]Billwise Report (10)'!$D:$H,5,0)</f>
        <v>Service</v>
      </c>
      <c r="H1938" s="10">
        <v>334</v>
      </c>
      <c r="I1938" s="7"/>
    </row>
    <row r="1939" spans="1:9" ht="31.2" hidden="1" x14ac:dyDescent="0.3">
      <c r="A1939" s="7" t="s">
        <v>2493</v>
      </c>
      <c r="B1939" s="7" t="s">
        <v>2501</v>
      </c>
      <c r="C1939" s="8">
        <v>43112</v>
      </c>
      <c r="D1939" s="9">
        <v>8850</v>
      </c>
      <c r="E1939" s="9"/>
      <c r="F1939" s="10" t="s">
        <v>4890</v>
      </c>
      <c r="G1939" s="10" t="str">
        <f>VLOOKUP(B:B,'[1]Billwise Report (10)'!$D:$H,5,0)</f>
        <v>Service</v>
      </c>
      <c r="H1939" s="10">
        <v>298</v>
      </c>
      <c r="I1939" s="7"/>
    </row>
    <row r="1940" spans="1:9" ht="31.2" hidden="1" x14ac:dyDescent="0.3">
      <c r="A1940" s="7" t="s">
        <v>2493</v>
      </c>
      <c r="B1940" s="7" t="s">
        <v>2502</v>
      </c>
      <c r="C1940" s="8">
        <v>43112</v>
      </c>
      <c r="D1940" s="9">
        <v>12390</v>
      </c>
      <c r="E1940" s="9"/>
      <c r="F1940" s="10" t="s">
        <v>4890</v>
      </c>
      <c r="G1940" s="10" t="str">
        <f>VLOOKUP(B:B,'[1]Billwise Report (10)'!$D:$H,5,0)</f>
        <v>Service</v>
      </c>
      <c r="H1940" s="10">
        <v>298</v>
      </c>
      <c r="I1940" s="7"/>
    </row>
    <row r="1941" spans="1:9" ht="31.2" hidden="1" x14ac:dyDescent="0.3">
      <c r="A1941" s="7" t="s">
        <v>2493</v>
      </c>
      <c r="B1941" s="7" t="s">
        <v>2503</v>
      </c>
      <c r="C1941" s="8">
        <v>43117</v>
      </c>
      <c r="D1941" s="9">
        <v>8850</v>
      </c>
      <c r="E1941" s="9"/>
      <c r="F1941" s="10" t="s">
        <v>4890</v>
      </c>
      <c r="G1941" s="10" t="str">
        <f>VLOOKUP(B:B,'[1]Billwise Report (10)'!$D:$H,5,0)</f>
        <v>Service</v>
      </c>
      <c r="H1941" s="10">
        <v>293</v>
      </c>
      <c r="I1941" s="7"/>
    </row>
    <row r="1942" spans="1:9" ht="31.2" hidden="1" x14ac:dyDescent="0.3">
      <c r="A1942" s="7" t="s">
        <v>2493</v>
      </c>
      <c r="B1942" s="7" t="s">
        <v>2504</v>
      </c>
      <c r="C1942" s="8">
        <v>43168</v>
      </c>
      <c r="D1942" s="9">
        <v>9735</v>
      </c>
      <c r="E1942" s="9"/>
      <c r="F1942" s="10" t="s">
        <v>4890</v>
      </c>
      <c r="G1942" s="10" t="str">
        <f>VLOOKUP(B:B,'[1]Billwise Report (10)'!$D:$H,5,0)</f>
        <v>Service</v>
      </c>
      <c r="H1942" s="10">
        <v>242</v>
      </c>
      <c r="I1942" s="7"/>
    </row>
    <row r="1943" spans="1:9" ht="31.2" hidden="1" x14ac:dyDescent="0.3">
      <c r="A1943" s="7" t="s">
        <v>2493</v>
      </c>
      <c r="B1943" s="7" t="s">
        <v>2505</v>
      </c>
      <c r="C1943" s="8">
        <v>43175</v>
      </c>
      <c r="D1943" s="9">
        <v>8850</v>
      </c>
      <c r="E1943" s="9"/>
      <c r="F1943" s="10" t="s">
        <v>4890</v>
      </c>
      <c r="G1943" s="10" t="str">
        <f>VLOOKUP(B:B,'[1]Billwise Report (10)'!$D:$H,5,0)</f>
        <v>Service</v>
      </c>
      <c r="H1943" s="10">
        <v>235</v>
      </c>
      <c r="I1943" s="7"/>
    </row>
    <row r="1944" spans="1:9" ht="31.2" hidden="1" x14ac:dyDescent="0.3">
      <c r="A1944" s="7" t="s">
        <v>2493</v>
      </c>
      <c r="B1944" s="7" t="s">
        <v>2506</v>
      </c>
      <c r="C1944" s="8">
        <v>43228</v>
      </c>
      <c r="D1944" s="9"/>
      <c r="E1944" s="10">
        <v>12931.1</v>
      </c>
      <c r="F1944" s="10" t="s">
        <v>4890</v>
      </c>
      <c r="G1944" s="10"/>
      <c r="H1944" s="10">
        <v>182</v>
      </c>
      <c r="I1944" s="7"/>
    </row>
    <row r="1945" spans="1:9" ht="31.2" hidden="1" x14ac:dyDescent="0.3">
      <c r="A1945" s="7" t="s">
        <v>2493</v>
      </c>
      <c r="B1945" s="7" t="s">
        <v>2507</v>
      </c>
      <c r="C1945" s="8">
        <v>43229</v>
      </c>
      <c r="D1945" s="9">
        <v>3540</v>
      </c>
      <c r="E1945" s="9"/>
      <c r="F1945" s="10" t="s">
        <v>4890</v>
      </c>
      <c r="G1945" s="10" t="str">
        <f>VLOOKUP(B:B,'[1]Billwise Report (10)'!$D:$H,5,0)</f>
        <v>Service</v>
      </c>
      <c r="H1945" s="10">
        <v>181</v>
      </c>
      <c r="I1945" s="7"/>
    </row>
    <row r="1946" spans="1:9" ht="31.2" hidden="1" x14ac:dyDescent="0.3">
      <c r="A1946" s="7" t="s">
        <v>2493</v>
      </c>
      <c r="B1946" s="7" t="s">
        <v>2508</v>
      </c>
      <c r="C1946" s="8">
        <v>43236</v>
      </c>
      <c r="D1946" s="9">
        <v>3540</v>
      </c>
      <c r="E1946" s="9"/>
      <c r="F1946" s="10" t="s">
        <v>4890</v>
      </c>
      <c r="G1946" s="10" t="str">
        <f>VLOOKUP(B:B,'[1]Billwise Report (10)'!$D:$H,5,0)</f>
        <v>Service</v>
      </c>
      <c r="H1946" s="10">
        <v>174</v>
      </c>
      <c r="I1946" s="7"/>
    </row>
    <row r="1947" spans="1:9" ht="31.2" hidden="1" x14ac:dyDescent="0.3">
      <c r="A1947" s="7" t="s">
        <v>2493</v>
      </c>
      <c r="B1947" s="7" t="s">
        <v>2509</v>
      </c>
      <c r="C1947" s="8">
        <v>43236</v>
      </c>
      <c r="D1947" s="9">
        <v>3540</v>
      </c>
      <c r="E1947" s="9"/>
      <c r="F1947" s="10" t="s">
        <v>4890</v>
      </c>
      <c r="G1947" s="10" t="str">
        <f>VLOOKUP(B:B,'[1]Billwise Report (10)'!$D:$H,5,0)</f>
        <v>Service</v>
      </c>
      <c r="H1947" s="10">
        <v>174</v>
      </c>
      <c r="I1947" s="7"/>
    </row>
    <row r="1948" spans="1:9" ht="31.2" hidden="1" x14ac:dyDescent="0.3">
      <c r="A1948" s="7" t="s">
        <v>2493</v>
      </c>
      <c r="B1948" s="7" t="s">
        <v>2510</v>
      </c>
      <c r="C1948" s="8">
        <v>43248</v>
      </c>
      <c r="D1948" s="9">
        <v>3540</v>
      </c>
      <c r="E1948" s="9"/>
      <c r="F1948" s="10" t="s">
        <v>4890</v>
      </c>
      <c r="G1948" s="10" t="str">
        <f>VLOOKUP(B:B,'[1]Billwise Report (10)'!$D:$H,5,0)</f>
        <v>Service</v>
      </c>
      <c r="H1948" s="10">
        <v>162</v>
      </c>
      <c r="I1948" s="7"/>
    </row>
    <row r="1949" spans="1:9" ht="31.2" hidden="1" x14ac:dyDescent="0.3">
      <c r="A1949" s="7" t="s">
        <v>2493</v>
      </c>
      <c r="B1949" s="7" t="s">
        <v>2511</v>
      </c>
      <c r="C1949" s="8">
        <v>43271</v>
      </c>
      <c r="D1949" s="9">
        <v>3540</v>
      </c>
      <c r="E1949" s="9"/>
      <c r="F1949" s="10" t="s">
        <v>4890</v>
      </c>
      <c r="G1949" s="10" t="str">
        <f>VLOOKUP(B:B,'[1]Billwise Report (10)'!$D:$H,5,0)</f>
        <v>Service</v>
      </c>
      <c r="H1949" s="10">
        <v>139</v>
      </c>
      <c r="I1949" s="7"/>
    </row>
    <row r="1950" spans="1:9" ht="31.2" hidden="1" x14ac:dyDescent="0.3">
      <c r="A1950" s="7" t="s">
        <v>2493</v>
      </c>
      <c r="B1950" s="7" t="s">
        <v>2512</v>
      </c>
      <c r="C1950" s="8">
        <v>43271</v>
      </c>
      <c r="D1950" s="9">
        <v>12390</v>
      </c>
      <c r="E1950" s="9"/>
      <c r="F1950" s="10" t="s">
        <v>4890</v>
      </c>
      <c r="G1950" s="10" t="str">
        <f>VLOOKUP(B:B,'[1]Billwise Report (10)'!$D:$H,5,0)</f>
        <v>Service</v>
      </c>
      <c r="H1950" s="10">
        <v>139</v>
      </c>
      <c r="I1950" s="7"/>
    </row>
    <row r="1951" spans="1:9" ht="31.2" hidden="1" x14ac:dyDescent="0.3">
      <c r="A1951" s="7" t="s">
        <v>2493</v>
      </c>
      <c r="B1951" s="7" t="s">
        <v>2513</v>
      </c>
      <c r="C1951" s="8">
        <v>43271</v>
      </c>
      <c r="D1951" s="9"/>
      <c r="E1951" s="10">
        <v>14160</v>
      </c>
      <c r="F1951" s="10" t="s">
        <v>4890</v>
      </c>
      <c r="G1951" s="10"/>
      <c r="H1951" s="10">
        <v>139</v>
      </c>
      <c r="I1951" s="7"/>
    </row>
    <row r="1952" spans="1:9" ht="31.2" hidden="1" x14ac:dyDescent="0.3">
      <c r="A1952" s="7" t="s">
        <v>2493</v>
      </c>
      <c r="B1952" s="7" t="s">
        <v>2515</v>
      </c>
      <c r="C1952" s="8">
        <v>43311</v>
      </c>
      <c r="D1952" s="9"/>
      <c r="E1952" s="10">
        <v>4967</v>
      </c>
      <c r="F1952" s="10" t="s">
        <v>4890</v>
      </c>
      <c r="G1952" s="10"/>
      <c r="H1952" s="10">
        <v>99</v>
      </c>
      <c r="I1952" s="7" t="s">
        <v>2516</v>
      </c>
    </row>
    <row r="1953" spans="1:9" ht="31.2" hidden="1" x14ac:dyDescent="0.3">
      <c r="A1953" s="7" t="s">
        <v>2493</v>
      </c>
      <c r="B1953" s="7" t="s">
        <v>2514</v>
      </c>
      <c r="C1953" s="8">
        <v>43405</v>
      </c>
      <c r="D1953" s="9"/>
      <c r="E1953" s="9">
        <v>179</v>
      </c>
      <c r="F1953" s="10" t="s">
        <v>4890</v>
      </c>
      <c r="G1953" s="10"/>
      <c r="H1953" s="10">
        <v>5</v>
      </c>
      <c r="I1953" s="7"/>
    </row>
    <row r="1954" spans="1:9" x14ac:dyDescent="0.3">
      <c r="A1954" s="7" t="s">
        <v>2517</v>
      </c>
      <c r="B1954" s="7" t="s">
        <v>2518</v>
      </c>
      <c r="C1954" s="8">
        <v>42270</v>
      </c>
      <c r="D1954" s="9">
        <v>2881</v>
      </c>
      <c r="E1954" s="9"/>
      <c r="F1954" s="10" t="s">
        <v>4885</v>
      </c>
      <c r="G1954" s="10"/>
      <c r="H1954" s="10">
        <v>1140</v>
      </c>
      <c r="I1954" s="7"/>
    </row>
    <row r="1955" spans="1:9" x14ac:dyDescent="0.3">
      <c r="A1955" s="7" t="s">
        <v>2517</v>
      </c>
      <c r="B1955" s="7" t="s">
        <v>915</v>
      </c>
      <c r="C1955" s="8">
        <v>42283</v>
      </c>
      <c r="D1955" s="9"/>
      <c r="E1955" s="10">
        <v>11790</v>
      </c>
      <c r="F1955" s="10" t="s">
        <v>4885</v>
      </c>
      <c r="G1955" s="10"/>
      <c r="H1955" s="10">
        <v>1127</v>
      </c>
      <c r="I1955" s="7"/>
    </row>
    <row r="1956" spans="1:9" x14ac:dyDescent="0.3">
      <c r="A1956" s="7" t="s">
        <v>2517</v>
      </c>
      <c r="B1956" s="7" t="s">
        <v>2519</v>
      </c>
      <c r="C1956" s="8">
        <v>42352</v>
      </c>
      <c r="D1956" s="9">
        <v>6806</v>
      </c>
      <c r="E1956" s="9"/>
      <c r="F1956" s="10" t="s">
        <v>4885</v>
      </c>
      <c r="G1956" s="10" t="str">
        <f>VLOOKUP(B:B,'[1]Billwise Report (10)'!$D:$H,5,0)</f>
        <v>Machine</v>
      </c>
      <c r="H1956" s="10">
        <v>1058</v>
      </c>
      <c r="I1956" s="7"/>
    </row>
    <row r="1957" spans="1:9" x14ac:dyDescent="0.3">
      <c r="A1957" s="7" t="s">
        <v>2517</v>
      </c>
      <c r="B1957" s="7" t="s">
        <v>2520</v>
      </c>
      <c r="C1957" s="8">
        <v>42521</v>
      </c>
      <c r="D1957" s="9">
        <v>90675</v>
      </c>
      <c r="E1957" s="9"/>
      <c r="F1957" s="10" t="s">
        <v>4885</v>
      </c>
      <c r="G1957" s="10" t="str">
        <f>VLOOKUP(B:B,'[1]Billwise Report (10)'!$D:$H,5,0)</f>
        <v>Machine</v>
      </c>
      <c r="H1957" s="10">
        <v>889</v>
      </c>
      <c r="I1957" s="7"/>
    </row>
    <row r="1958" spans="1:9" x14ac:dyDescent="0.3">
      <c r="A1958" s="7" t="s">
        <v>2517</v>
      </c>
      <c r="B1958" s="7" t="s">
        <v>2268</v>
      </c>
      <c r="C1958" s="8">
        <v>42627</v>
      </c>
      <c r="D1958" s="9"/>
      <c r="E1958" s="10">
        <v>2158</v>
      </c>
      <c r="F1958" s="10" t="s">
        <v>4885</v>
      </c>
      <c r="G1958" s="10"/>
      <c r="H1958" s="10">
        <v>783</v>
      </c>
      <c r="I1958" s="7"/>
    </row>
    <row r="1959" spans="1:9" hidden="1" x14ac:dyDescent="0.3">
      <c r="A1959" s="7" t="s">
        <v>2521</v>
      </c>
      <c r="B1959" s="7" t="s">
        <v>2522</v>
      </c>
      <c r="C1959" s="8">
        <v>43250</v>
      </c>
      <c r="D1959" s="9">
        <v>17700</v>
      </c>
      <c r="E1959" s="9"/>
      <c r="F1959" s="10" t="s">
        <v>4884</v>
      </c>
      <c r="G1959" s="10" t="str">
        <f>VLOOKUP(B:B,'[1]Billwise Report (10)'!$D:$H,5,0)</f>
        <v>Service</v>
      </c>
      <c r="H1959" s="10">
        <v>160</v>
      </c>
      <c r="I1959" s="7"/>
    </row>
    <row r="1960" spans="1:9" hidden="1" x14ac:dyDescent="0.3">
      <c r="A1960" s="7" t="s">
        <v>2521</v>
      </c>
      <c r="B1960" s="7" t="s">
        <v>2523</v>
      </c>
      <c r="C1960" s="8">
        <v>43271</v>
      </c>
      <c r="D1960" s="9">
        <v>19434.599999999999</v>
      </c>
      <c r="E1960" s="9"/>
      <c r="F1960" s="10" t="s">
        <v>4884</v>
      </c>
      <c r="G1960" s="10" t="str">
        <f>VLOOKUP(B:B,'[1]Billwise Report (10)'!$D:$H,5,0)</f>
        <v>Service</v>
      </c>
      <c r="H1960" s="10">
        <v>139</v>
      </c>
      <c r="I1960" s="7"/>
    </row>
    <row r="1961" spans="1:9" x14ac:dyDescent="0.3">
      <c r="A1961" s="7" t="s">
        <v>2524</v>
      </c>
      <c r="B1961" s="7" t="s">
        <v>2525</v>
      </c>
      <c r="C1961" s="8">
        <v>42243</v>
      </c>
      <c r="D1961" s="9"/>
      <c r="E1961" s="10">
        <v>3459</v>
      </c>
      <c r="F1961" s="10" t="s">
        <v>4886</v>
      </c>
      <c r="G1961" s="10"/>
      <c r="H1961" s="10">
        <v>1167</v>
      </c>
      <c r="I1961" s="7"/>
    </row>
    <row r="1962" spans="1:9" x14ac:dyDescent="0.3">
      <c r="A1962" s="7" t="s">
        <v>2526</v>
      </c>
      <c r="B1962" s="7" t="s">
        <v>2527</v>
      </c>
      <c r="C1962" s="8">
        <v>42433</v>
      </c>
      <c r="D1962" s="9"/>
      <c r="E1962" s="10">
        <v>8398</v>
      </c>
      <c r="F1962" s="10" t="s">
        <v>4885</v>
      </c>
      <c r="G1962" s="10"/>
      <c r="H1962" s="10">
        <v>977</v>
      </c>
      <c r="I1962" s="7"/>
    </row>
    <row r="1963" spans="1:9" hidden="1" x14ac:dyDescent="0.3">
      <c r="A1963" s="7" t="s">
        <v>2528</v>
      </c>
      <c r="B1963" s="7" t="s">
        <v>2529</v>
      </c>
      <c r="C1963" s="8">
        <v>41729</v>
      </c>
      <c r="D1963" s="9"/>
      <c r="E1963" s="9">
        <v>14</v>
      </c>
      <c r="F1963" s="10" t="s">
        <v>4891</v>
      </c>
      <c r="G1963" s="10"/>
      <c r="H1963" s="10">
        <v>1681</v>
      </c>
      <c r="I1963" s="7"/>
    </row>
    <row r="1964" spans="1:9" hidden="1" x14ac:dyDescent="0.3">
      <c r="A1964" s="7" t="s">
        <v>2528</v>
      </c>
      <c r="B1964" s="7" t="s">
        <v>2530</v>
      </c>
      <c r="C1964" s="8">
        <v>41745</v>
      </c>
      <c r="D1964" s="9"/>
      <c r="E1964" s="9">
        <v>291</v>
      </c>
      <c r="F1964" s="10" t="s">
        <v>4891</v>
      </c>
      <c r="G1964" s="10"/>
      <c r="H1964" s="10">
        <v>1665</v>
      </c>
      <c r="I1964" s="7"/>
    </row>
    <row r="1965" spans="1:9" hidden="1" x14ac:dyDescent="0.3">
      <c r="A1965" s="7" t="s">
        <v>2528</v>
      </c>
      <c r="B1965" s="7" t="s">
        <v>2531</v>
      </c>
      <c r="C1965" s="8">
        <v>42094</v>
      </c>
      <c r="D1965" s="9">
        <v>84270</v>
      </c>
      <c r="E1965" s="9"/>
      <c r="F1965" s="10" t="s">
        <v>4891</v>
      </c>
      <c r="G1965" s="10" t="str">
        <f>VLOOKUP(B:B,'[1]Billwise Report (10)'!$D:$H,5,0)</f>
        <v>Service</v>
      </c>
      <c r="H1965" s="10">
        <v>1316</v>
      </c>
      <c r="I1965" s="7"/>
    </row>
    <row r="1966" spans="1:9" hidden="1" x14ac:dyDescent="0.3">
      <c r="A1966" s="7" t="s">
        <v>2528</v>
      </c>
      <c r="B1966" s="7" t="s">
        <v>2532</v>
      </c>
      <c r="C1966" s="8">
        <v>42668</v>
      </c>
      <c r="D1966" s="9">
        <v>107.36</v>
      </c>
      <c r="E1966" s="9"/>
      <c r="F1966" s="10" t="s">
        <v>4891</v>
      </c>
      <c r="G1966" s="10" t="str">
        <f>VLOOKUP(B:B,'[1]Billwise Report (10)'!$D:$H,5,0)</f>
        <v>Sales</v>
      </c>
      <c r="H1966" s="10">
        <v>742</v>
      </c>
      <c r="I1966" s="7"/>
    </row>
    <row r="1967" spans="1:9" hidden="1" x14ac:dyDescent="0.3">
      <c r="A1967" s="7" t="s">
        <v>2528</v>
      </c>
      <c r="B1967" s="7" t="s">
        <v>2533</v>
      </c>
      <c r="C1967" s="8">
        <v>42668</v>
      </c>
      <c r="D1967" s="9"/>
      <c r="E1967" s="10">
        <v>25315</v>
      </c>
      <c r="F1967" s="10" t="s">
        <v>4891</v>
      </c>
      <c r="G1967" s="10"/>
      <c r="H1967" s="10">
        <v>742</v>
      </c>
      <c r="I1967" s="7"/>
    </row>
    <row r="1968" spans="1:9" hidden="1" x14ac:dyDescent="0.3">
      <c r="A1968" s="7" t="s">
        <v>2528</v>
      </c>
      <c r="B1968" s="7" t="s">
        <v>2534</v>
      </c>
      <c r="C1968" s="8">
        <v>42747</v>
      </c>
      <c r="D1968" s="9">
        <v>335</v>
      </c>
      <c r="E1968" s="9"/>
      <c r="F1968" s="10" t="s">
        <v>4891</v>
      </c>
      <c r="G1968" s="10" t="str">
        <f>VLOOKUP(B:B,'[1]Billwise Report (10)'!$D:$H,5,0)</f>
        <v>Sales</v>
      </c>
      <c r="H1968" s="10">
        <v>663</v>
      </c>
      <c r="I1968" s="7"/>
    </row>
    <row r="1969" spans="1:9" hidden="1" x14ac:dyDescent="0.3">
      <c r="A1969" s="7" t="s">
        <v>2528</v>
      </c>
      <c r="B1969" s="7" t="s">
        <v>2535</v>
      </c>
      <c r="C1969" s="8">
        <v>42808</v>
      </c>
      <c r="D1969" s="9">
        <v>365</v>
      </c>
      <c r="E1969" s="9"/>
      <c r="F1969" s="10" t="s">
        <v>4891</v>
      </c>
      <c r="G1969" s="10"/>
      <c r="H1969" s="10">
        <v>602</v>
      </c>
      <c r="I1969" s="7"/>
    </row>
    <row r="1970" spans="1:9" hidden="1" x14ac:dyDescent="0.3">
      <c r="A1970" s="7" t="s">
        <v>2528</v>
      </c>
      <c r="B1970" s="7" t="s">
        <v>2536</v>
      </c>
      <c r="C1970" s="8">
        <v>42810</v>
      </c>
      <c r="D1970" s="9"/>
      <c r="E1970" s="10">
        <v>32787</v>
      </c>
      <c r="F1970" s="10" t="s">
        <v>4891</v>
      </c>
      <c r="G1970" s="10"/>
      <c r="H1970" s="10">
        <v>600</v>
      </c>
      <c r="I1970" s="7"/>
    </row>
    <row r="1971" spans="1:9" hidden="1" x14ac:dyDescent="0.3">
      <c r="A1971" s="7" t="s">
        <v>2528</v>
      </c>
      <c r="B1971" s="7" t="s">
        <v>2537</v>
      </c>
      <c r="C1971" s="8">
        <v>42825</v>
      </c>
      <c r="D1971" s="9"/>
      <c r="E1971" s="10">
        <v>1512</v>
      </c>
      <c r="F1971" s="10" t="s">
        <v>4891</v>
      </c>
      <c r="G1971" s="10"/>
      <c r="H1971" s="10">
        <v>585</v>
      </c>
      <c r="I1971" s="7"/>
    </row>
    <row r="1972" spans="1:9" hidden="1" x14ac:dyDescent="0.3">
      <c r="A1972" s="7" t="s">
        <v>2528</v>
      </c>
      <c r="B1972" s="7" t="s">
        <v>2538</v>
      </c>
      <c r="C1972" s="8">
        <v>43276</v>
      </c>
      <c r="D1972" s="9"/>
      <c r="E1972" s="10">
        <v>23422</v>
      </c>
      <c r="F1972" s="10" t="s">
        <v>4891</v>
      </c>
      <c r="G1972" s="10"/>
      <c r="H1972" s="10">
        <v>134</v>
      </c>
      <c r="I1972" s="7"/>
    </row>
    <row r="1973" spans="1:9" hidden="1" x14ac:dyDescent="0.3">
      <c r="A1973" s="7" t="s">
        <v>2528</v>
      </c>
      <c r="B1973" s="7" t="s">
        <v>2539</v>
      </c>
      <c r="C1973" s="8">
        <v>43385</v>
      </c>
      <c r="D1973" s="9">
        <v>118</v>
      </c>
      <c r="E1973" s="9"/>
      <c r="F1973" s="10" t="s">
        <v>4891</v>
      </c>
      <c r="G1973" s="10" t="s">
        <v>48</v>
      </c>
      <c r="H1973" s="10">
        <v>25</v>
      </c>
      <c r="I1973" s="7"/>
    </row>
    <row r="1974" spans="1:9" hidden="1" x14ac:dyDescent="0.3">
      <c r="A1974" s="7" t="s">
        <v>2540</v>
      </c>
      <c r="B1974" s="7" t="s">
        <v>2541</v>
      </c>
      <c r="C1974" s="8">
        <v>41729</v>
      </c>
      <c r="D1974" s="9"/>
      <c r="E1974" s="10">
        <v>6905</v>
      </c>
      <c r="F1974" s="10" t="s">
        <v>4891</v>
      </c>
      <c r="G1974" s="10"/>
      <c r="H1974" s="10">
        <v>1681</v>
      </c>
      <c r="I1974" s="7"/>
    </row>
    <row r="1975" spans="1:9" hidden="1" x14ac:dyDescent="0.3">
      <c r="A1975" s="7" t="s">
        <v>2540</v>
      </c>
      <c r="B1975" s="7" t="s">
        <v>2542</v>
      </c>
      <c r="C1975" s="8">
        <v>41772</v>
      </c>
      <c r="D1975" s="9">
        <v>2809</v>
      </c>
      <c r="E1975" s="9"/>
      <c r="F1975" s="10" t="s">
        <v>4891</v>
      </c>
      <c r="G1975" s="10" t="str">
        <f>VLOOKUP(B:B,'[1]Billwise Report (10)'!$D:$H,5,0)</f>
        <v>Service</v>
      </c>
      <c r="H1975" s="10">
        <v>1638</v>
      </c>
      <c r="I1975" s="7"/>
    </row>
    <row r="1976" spans="1:9" hidden="1" x14ac:dyDescent="0.3">
      <c r="A1976" s="7" t="s">
        <v>2540</v>
      </c>
      <c r="B1976" s="7" t="s">
        <v>2543</v>
      </c>
      <c r="C1976" s="8">
        <v>41794</v>
      </c>
      <c r="D1976" s="9">
        <v>26686</v>
      </c>
      <c r="E1976" s="9"/>
      <c r="F1976" s="10" t="s">
        <v>4891</v>
      </c>
      <c r="G1976" s="10" t="str">
        <f>VLOOKUP(B:B,'[1]Billwise Report (10)'!$D:$H,5,0)</f>
        <v>Service</v>
      </c>
      <c r="H1976" s="10">
        <v>1616</v>
      </c>
      <c r="I1976" s="7"/>
    </row>
    <row r="1977" spans="1:9" hidden="1" x14ac:dyDescent="0.3">
      <c r="A1977" s="7" t="s">
        <v>2540</v>
      </c>
      <c r="B1977" s="7" t="s">
        <v>2544</v>
      </c>
      <c r="C1977" s="8">
        <v>41794</v>
      </c>
      <c r="D1977" s="9">
        <v>14494</v>
      </c>
      <c r="E1977" s="9"/>
      <c r="F1977" s="10" t="s">
        <v>4891</v>
      </c>
      <c r="G1977" s="10" t="str">
        <f>VLOOKUP(B:B,'[1]Billwise Report (10)'!$D:$H,5,0)</f>
        <v>Service</v>
      </c>
      <c r="H1977" s="10">
        <v>1616</v>
      </c>
      <c r="I1977" s="7"/>
    </row>
    <row r="1978" spans="1:9" hidden="1" x14ac:dyDescent="0.3">
      <c r="A1978" s="7" t="s">
        <v>2540</v>
      </c>
      <c r="B1978" s="7" t="s">
        <v>2545</v>
      </c>
      <c r="C1978" s="8">
        <v>41898</v>
      </c>
      <c r="D1978" s="9">
        <v>8427</v>
      </c>
      <c r="E1978" s="9"/>
      <c r="F1978" s="10" t="s">
        <v>4891</v>
      </c>
      <c r="G1978" s="10" t="str">
        <f>VLOOKUP(B:B,'[1]Billwise Report (10)'!$D:$H,5,0)</f>
        <v>Service</v>
      </c>
      <c r="H1978" s="10">
        <v>1512</v>
      </c>
      <c r="I1978" s="7"/>
    </row>
    <row r="1979" spans="1:9" hidden="1" x14ac:dyDescent="0.3">
      <c r="A1979" s="7" t="s">
        <v>2540</v>
      </c>
      <c r="B1979" s="7" t="s">
        <v>2546</v>
      </c>
      <c r="C1979" s="8">
        <v>42012</v>
      </c>
      <c r="D1979" s="9">
        <v>2809</v>
      </c>
      <c r="E1979" s="9"/>
      <c r="F1979" s="10" t="s">
        <v>4891</v>
      </c>
      <c r="G1979" s="10" t="str">
        <f>VLOOKUP(B:B,'[1]Billwise Report (10)'!$D:$H,5,0)</f>
        <v>Service</v>
      </c>
      <c r="H1979" s="10">
        <v>1398</v>
      </c>
      <c r="I1979" s="7"/>
    </row>
    <row r="1980" spans="1:9" x14ac:dyDescent="0.3">
      <c r="A1980" s="7" t="s">
        <v>2547</v>
      </c>
      <c r="B1980" s="7" t="s">
        <v>2548</v>
      </c>
      <c r="C1980" s="8">
        <v>42098</v>
      </c>
      <c r="D1980" s="9"/>
      <c r="E1980" s="10">
        <v>2628</v>
      </c>
      <c r="F1980" s="10" t="s">
        <v>4885</v>
      </c>
      <c r="G1980" s="10"/>
      <c r="H1980" s="10">
        <v>1312</v>
      </c>
      <c r="I1980" s="7"/>
    </row>
    <row r="1981" spans="1:9" x14ac:dyDescent="0.3">
      <c r="A1981" s="7" t="s">
        <v>2547</v>
      </c>
      <c r="B1981" s="7" t="s">
        <v>2549</v>
      </c>
      <c r="C1981" s="8">
        <v>42132</v>
      </c>
      <c r="D1981" s="9"/>
      <c r="E1981" s="9">
        <v>174</v>
      </c>
      <c r="F1981" s="10" t="s">
        <v>4885</v>
      </c>
      <c r="G1981" s="10"/>
      <c r="H1981" s="10">
        <v>1278</v>
      </c>
      <c r="I1981" s="7"/>
    </row>
    <row r="1982" spans="1:9" hidden="1" x14ac:dyDescent="0.3">
      <c r="A1982" s="7" t="s">
        <v>2550</v>
      </c>
      <c r="B1982" s="7">
        <v>1051</v>
      </c>
      <c r="C1982" s="8">
        <v>41729</v>
      </c>
      <c r="D1982" s="9"/>
      <c r="E1982" s="10">
        <v>49000</v>
      </c>
      <c r="F1982" s="10" t="s">
        <v>4888</v>
      </c>
      <c r="G1982" s="10"/>
      <c r="H1982" s="10">
        <v>1681</v>
      </c>
      <c r="I1982" s="7"/>
    </row>
    <row r="1983" spans="1:9" hidden="1" x14ac:dyDescent="0.3">
      <c r="A1983" s="7" t="s">
        <v>2550</v>
      </c>
      <c r="B1983" s="7" t="s">
        <v>2551</v>
      </c>
      <c r="C1983" s="8">
        <v>41729</v>
      </c>
      <c r="D1983" s="9"/>
      <c r="E1983" s="10">
        <v>1103</v>
      </c>
      <c r="F1983" s="10" t="s">
        <v>4888</v>
      </c>
      <c r="G1983" s="10"/>
      <c r="H1983" s="10">
        <v>1681</v>
      </c>
      <c r="I1983" s="7"/>
    </row>
    <row r="1984" spans="1:9" hidden="1" x14ac:dyDescent="0.3">
      <c r="A1984" s="7" t="s">
        <v>2550</v>
      </c>
      <c r="B1984" s="7" t="s">
        <v>2552</v>
      </c>
      <c r="C1984" s="8">
        <v>43073</v>
      </c>
      <c r="D1984" s="9">
        <v>5310</v>
      </c>
      <c r="E1984" s="9"/>
      <c r="F1984" s="10" t="s">
        <v>4888</v>
      </c>
      <c r="G1984" s="10" t="str">
        <f>VLOOKUP(B:B,'[1]Billwise Report (10)'!$D:$H,5,0)</f>
        <v>Service</v>
      </c>
      <c r="H1984" s="10">
        <v>337</v>
      </c>
      <c r="I1984" s="7"/>
    </row>
    <row r="1985" spans="1:9" hidden="1" x14ac:dyDescent="0.3">
      <c r="A1985" s="7" t="s">
        <v>2550</v>
      </c>
      <c r="B1985" s="7" t="s">
        <v>2553</v>
      </c>
      <c r="C1985" s="8">
        <v>43190</v>
      </c>
      <c r="D1985" s="9">
        <v>24679.7</v>
      </c>
      <c r="E1985" s="9"/>
      <c r="F1985" s="10" t="s">
        <v>4888</v>
      </c>
      <c r="G1985" s="10" t="str">
        <f>VLOOKUP(B:B,'[1]Billwise Report (10)'!$D:$H,5,0)</f>
        <v>Service</v>
      </c>
      <c r="H1985" s="10">
        <v>220</v>
      </c>
      <c r="I1985" s="7"/>
    </row>
    <row r="1986" spans="1:9" x14ac:dyDescent="0.3">
      <c r="A1986" s="7" t="s">
        <v>2554</v>
      </c>
      <c r="B1986" s="7">
        <v>2198</v>
      </c>
      <c r="C1986" s="8">
        <v>41729</v>
      </c>
      <c r="D1986" s="9"/>
      <c r="E1986" s="10">
        <v>3019</v>
      </c>
      <c r="F1986" s="10" t="s">
        <v>4885</v>
      </c>
      <c r="G1986" s="10"/>
      <c r="H1986" s="10">
        <v>1681</v>
      </c>
      <c r="I1986" s="7"/>
    </row>
    <row r="1987" spans="1:9" x14ac:dyDescent="0.3">
      <c r="A1987" s="7" t="s">
        <v>2554</v>
      </c>
      <c r="B1987" s="7" t="s">
        <v>2555</v>
      </c>
      <c r="C1987" s="8">
        <v>42693</v>
      </c>
      <c r="D1987" s="9"/>
      <c r="E1987" s="9">
        <v>399657</v>
      </c>
      <c r="F1987" s="10" t="s">
        <v>4885</v>
      </c>
      <c r="G1987" s="10"/>
      <c r="H1987" s="10">
        <v>717</v>
      </c>
      <c r="I1987" s="7"/>
    </row>
    <row r="1988" spans="1:9" x14ac:dyDescent="0.3">
      <c r="A1988" s="7" t="s">
        <v>2554</v>
      </c>
      <c r="B1988" s="7" t="s">
        <v>2556</v>
      </c>
      <c r="C1988" s="8">
        <v>42835</v>
      </c>
      <c r="D1988" s="9"/>
      <c r="E1988" s="10">
        <v>34231</v>
      </c>
      <c r="F1988" s="10" t="s">
        <v>4885</v>
      </c>
      <c r="G1988" s="10"/>
      <c r="H1988" s="10">
        <v>575</v>
      </c>
      <c r="I1988" s="7"/>
    </row>
    <row r="1989" spans="1:9" x14ac:dyDescent="0.3">
      <c r="A1989" s="7" t="s">
        <v>2554</v>
      </c>
      <c r="B1989" s="7" t="s">
        <v>2557</v>
      </c>
      <c r="C1989" s="8">
        <v>43333</v>
      </c>
      <c r="D1989" s="9">
        <v>10620</v>
      </c>
      <c r="E1989" s="9"/>
      <c r="F1989" s="10" t="s">
        <v>4885</v>
      </c>
      <c r="G1989" s="10" t="str">
        <f>VLOOKUP(B:B,'[1]Billwise Report (10)'!$D:$H,5,0)</f>
        <v>Service</v>
      </c>
      <c r="H1989" s="10">
        <v>77</v>
      </c>
      <c r="I1989" s="7"/>
    </row>
    <row r="1990" spans="1:9" x14ac:dyDescent="0.3">
      <c r="A1990" s="7" t="s">
        <v>2554</v>
      </c>
      <c r="B1990" s="7" t="s">
        <v>2558</v>
      </c>
      <c r="C1990" s="8">
        <v>43383</v>
      </c>
      <c r="D1990" s="9">
        <v>7080</v>
      </c>
      <c r="E1990" s="9"/>
      <c r="F1990" s="10" t="s">
        <v>4885</v>
      </c>
      <c r="G1990" s="10" t="s">
        <v>135</v>
      </c>
      <c r="H1990" s="10">
        <v>27</v>
      </c>
      <c r="I1990" s="7"/>
    </row>
    <row r="1991" spans="1:9" x14ac:dyDescent="0.3">
      <c r="A1991" s="7" t="s">
        <v>2554</v>
      </c>
      <c r="B1991" s="7" t="s">
        <v>2559</v>
      </c>
      <c r="C1991" s="8">
        <v>43384</v>
      </c>
      <c r="D1991" s="9">
        <v>431881.18</v>
      </c>
      <c r="E1991" s="9"/>
      <c r="F1991" s="10" t="s">
        <v>4885</v>
      </c>
      <c r="G1991" s="10" t="s">
        <v>4895</v>
      </c>
      <c r="H1991" s="10">
        <v>26</v>
      </c>
      <c r="I1991" s="7"/>
    </row>
    <row r="1992" spans="1:9" x14ac:dyDescent="0.3">
      <c r="A1992" s="7" t="s">
        <v>2554</v>
      </c>
      <c r="B1992" s="7" t="s">
        <v>2560</v>
      </c>
      <c r="C1992" s="8">
        <v>43396</v>
      </c>
      <c r="D1992" s="9">
        <v>8850</v>
      </c>
      <c r="E1992" s="9"/>
      <c r="F1992" s="10" t="s">
        <v>4885</v>
      </c>
      <c r="G1992" s="10" t="s">
        <v>135</v>
      </c>
      <c r="H1992" s="10">
        <v>14</v>
      </c>
      <c r="I1992" s="7"/>
    </row>
    <row r="1993" spans="1:9" x14ac:dyDescent="0.3">
      <c r="A1993" s="7" t="s">
        <v>2561</v>
      </c>
      <c r="B1993" s="7" t="s">
        <v>2562</v>
      </c>
      <c r="C1993" s="8">
        <v>42433</v>
      </c>
      <c r="D1993" s="9">
        <v>645833</v>
      </c>
      <c r="E1993" s="9"/>
      <c r="F1993" s="10" t="s">
        <v>4886</v>
      </c>
      <c r="G1993" s="10" t="str">
        <f>VLOOKUP(B:B,'[1]Billwise Report (10)'!$D:$H,5,0)</f>
        <v>Machine</v>
      </c>
      <c r="H1993" s="10">
        <v>977</v>
      </c>
      <c r="I1993" s="7"/>
    </row>
    <row r="1994" spans="1:9" x14ac:dyDescent="0.3">
      <c r="A1994" s="7" t="s">
        <v>2561</v>
      </c>
      <c r="B1994" s="7" t="s">
        <v>2563</v>
      </c>
      <c r="C1994" s="8">
        <v>42433</v>
      </c>
      <c r="D1994" s="9">
        <v>645833</v>
      </c>
      <c r="E1994" s="9"/>
      <c r="F1994" s="10" t="s">
        <v>4886</v>
      </c>
      <c r="G1994" s="10" t="str">
        <f>VLOOKUP(B:B,'[1]Billwise Report (10)'!$D:$H,5,0)</f>
        <v>Machine</v>
      </c>
      <c r="H1994" s="10">
        <v>977</v>
      </c>
      <c r="I1994" s="7"/>
    </row>
    <row r="1995" spans="1:9" x14ac:dyDescent="0.3">
      <c r="A1995" s="7" t="s">
        <v>2561</v>
      </c>
      <c r="B1995" s="7" t="s">
        <v>2564</v>
      </c>
      <c r="C1995" s="8">
        <v>42433</v>
      </c>
      <c r="D1995" s="9">
        <v>645833</v>
      </c>
      <c r="E1995" s="9"/>
      <c r="F1995" s="10" t="s">
        <v>4886</v>
      </c>
      <c r="G1995" s="10" t="str">
        <f>VLOOKUP(B:B,'[1]Billwise Report (10)'!$D:$H,5,0)</f>
        <v>Machine</v>
      </c>
      <c r="H1995" s="10">
        <v>977</v>
      </c>
      <c r="I1995" s="7"/>
    </row>
    <row r="1996" spans="1:9" x14ac:dyDescent="0.3">
      <c r="A1996" s="7" t="s">
        <v>2561</v>
      </c>
      <c r="B1996" s="7" t="s">
        <v>2565</v>
      </c>
      <c r="C1996" s="8">
        <v>42433</v>
      </c>
      <c r="D1996" s="9">
        <v>645833</v>
      </c>
      <c r="E1996" s="9"/>
      <c r="F1996" s="10" t="s">
        <v>4886</v>
      </c>
      <c r="G1996" s="10" t="str">
        <f>VLOOKUP(B:B,'[1]Billwise Report (10)'!$D:$H,5,0)</f>
        <v>Machine</v>
      </c>
      <c r="H1996" s="10">
        <v>977</v>
      </c>
      <c r="I1996" s="7"/>
    </row>
    <row r="1997" spans="1:9" x14ac:dyDescent="0.3">
      <c r="A1997" s="7" t="s">
        <v>2561</v>
      </c>
      <c r="B1997" s="7" t="s">
        <v>2566</v>
      </c>
      <c r="C1997" s="8">
        <v>42433</v>
      </c>
      <c r="D1997" s="9">
        <v>645833</v>
      </c>
      <c r="E1997" s="9"/>
      <c r="F1997" s="10" t="s">
        <v>4886</v>
      </c>
      <c r="G1997" s="10" t="str">
        <f>VLOOKUP(B:B,'[1]Billwise Report (10)'!$D:$H,5,0)</f>
        <v>Machine</v>
      </c>
      <c r="H1997" s="10">
        <v>977</v>
      </c>
      <c r="I1997" s="7"/>
    </row>
    <row r="1998" spans="1:9" x14ac:dyDescent="0.3">
      <c r="A1998" s="7" t="s">
        <v>2561</v>
      </c>
      <c r="B1998" s="7" t="s">
        <v>2567</v>
      </c>
      <c r="C1998" s="8">
        <v>42433</v>
      </c>
      <c r="D1998" s="9">
        <v>645833</v>
      </c>
      <c r="E1998" s="9"/>
      <c r="F1998" s="10" t="s">
        <v>4886</v>
      </c>
      <c r="G1998" s="10" t="str">
        <f>VLOOKUP(B:B,'[1]Billwise Report (10)'!$D:$H,5,0)</f>
        <v>Machine</v>
      </c>
      <c r="H1998" s="10">
        <v>977</v>
      </c>
      <c r="I1998" s="7"/>
    </row>
    <row r="1999" spans="1:9" x14ac:dyDescent="0.3">
      <c r="A1999" s="7" t="s">
        <v>2561</v>
      </c>
      <c r="B1999" s="7" t="s">
        <v>2568</v>
      </c>
      <c r="C1999" s="8">
        <v>42433</v>
      </c>
      <c r="D1999" s="9">
        <v>645833</v>
      </c>
      <c r="E1999" s="9"/>
      <c r="F1999" s="10" t="s">
        <v>4886</v>
      </c>
      <c r="G1999" s="10" t="str">
        <f>VLOOKUP(B:B,'[1]Billwise Report (10)'!$D:$H,5,0)</f>
        <v>Machine</v>
      </c>
      <c r="H1999" s="10">
        <v>977</v>
      </c>
      <c r="I1999" s="7"/>
    </row>
    <row r="2000" spans="1:9" x14ac:dyDescent="0.3">
      <c r="A2000" s="7" t="s">
        <v>2561</v>
      </c>
      <c r="B2000" s="7" t="s">
        <v>2569</v>
      </c>
      <c r="C2000" s="8">
        <v>42433</v>
      </c>
      <c r="D2000" s="9">
        <v>645833</v>
      </c>
      <c r="E2000" s="9"/>
      <c r="F2000" s="10" t="s">
        <v>4886</v>
      </c>
      <c r="G2000" s="10" t="str">
        <f>VLOOKUP(B:B,'[1]Billwise Report (10)'!$D:$H,5,0)</f>
        <v>Machine</v>
      </c>
      <c r="H2000" s="10">
        <v>977</v>
      </c>
      <c r="I2000" s="7"/>
    </row>
    <row r="2001" spans="1:9" x14ac:dyDescent="0.3">
      <c r="A2001" s="7" t="s">
        <v>2561</v>
      </c>
      <c r="B2001" s="7" t="s">
        <v>2570</v>
      </c>
      <c r="C2001" s="8">
        <v>42490</v>
      </c>
      <c r="D2001" s="9"/>
      <c r="E2001" s="9">
        <v>623</v>
      </c>
      <c r="F2001" s="10" t="s">
        <v>4886</v>
      </c>
      <c r="G2001" s="10"/>
      <c r="H2001" s="10">
        <v>920</v>
      </c>
      <c r="I2001" s="7"/>
    </row>
    <row r="2002" spans="1:9" x14ac:dyDescent="0.3">
      <c r="A2002" s="7" t="s">
        <v>2561</v>
      </c>
      <c r="B2002" s="7" t="s">
        <v>2571</v>
      </c>
      <c r="C2002" s="8">
        <v>42513</v>
      </c>
      <c r="D2002" s="9">
        <v>835</v>
      </c>
      <c r="E2002" s="9"/>
      <c r="F2002" s="10" t="s">
        <v>4886</v>
      </c>
      <c r="G2002" s="10" t="str">
        <f>VLOOKUP(B:B,'[1]Billwise Report (10)'!$D:$H,5,0)</f>
        <v>Debit Note</v>
      </c>
      <c r="H2002" s="10">
        <v>897</v>
      </c>
      <c r="I2002" s="7"/>
    </row>
    <row r="2003" spans="1:9" x14ac:dyDescent="0.3">
      <c r="A2003" s="7" t="s">
        <v>2048</v>
      </c>
      <c r="B2003" s="7" t="s">
        <v>2064</v>
      </c>
      <c r="C2003" s="8">
        <v>43314</v>
      </c>
      <c r="D2003" s="9">
        <v>3540</v>
      </c>
      <c r="E2003" s="9"/>
      <c r="F2003" s="10" t="s">
        <v>4886</v>
      </c>
      <c r="G2003" s="10" t="str">
        <f>VLOOKUP(B:B,'[1]Billwise Report (10)'!$D:$H,5,0)</f>
        <v>Service</v>
      </c>
      <c r="H2003" s="10">
        <v>96</v>
      </c>
      <c r="I2003" s="7"/>
    </row>
    <row r="2004" spans="1:9" x14ac:dyDescent="0.3">
      <c r="A2004" s="7" t="s">
        <v>4492</v>
      </c>
      <c r="B2004" s="7" t="s">
        <v>4494</v>
      </c>
      <c r="C2004" s="8">
        <v>43285</v>
      </c>
      <c r="D2004" s="9">
        <v>10620</v>
      </c>
      <c r="E2004" s="9"/>
      <c r="F2004" s="10" t="s">
        <v>4886</v>
      </c>
      <c r="G2004" s="10" t="str">
        <f>VLOOKUP(B:B,'[1]Billwise Report (10)'!$D:$H,5,0)</f>
        <v>Service</v>
      </c>
      <c r="H2004" s="10">
        <v>125</v>
      </c>
      <c r="I2004" s="7"/>
    </row>
    <row r="2005" spans="1:9" x14ac:dyDescent="0.3">
      <c r="A2005" s="7" t="s">
        <v>2575</v>
      </c>
      <c r="B2005" s="7" t="s">
        <v>2576</v>
      </c>
      <c r="C2005" s="8">
        <v>42368</v>
      </c>
      <c r="D2005" s="9"/>
      <c r="E2005" s="10">
        <v>59094</v>
      </c>
      <c r="F2005" s="10" t="s">
        <v>4885</v>
      </c>
      <c r="G2005" s="10"/>
      <c r="H2005" s="10">
        <v>1042</v>
      </c>
      <c r="I2005" s="7"/>
    </row>
    <row r="2006" spans="1:9" x14ac:dyDescent="0.3">
      <c r="A2006" s="7" t="s">
        <v>2575</v>
      </c>
      <c r="B2006" s="7" t="s">
        <v>2577</v>
      </c>
      <c r="C2006" s="8">
        <v>42825</v>
      </c>
      <c r="D2006" s="9">
        <v>820756</v>
      </c>
      <c r="E2006" s="9"/>
      <c r="F2006" s="10" t="s">
        <v>4885</v>
      </c>
      <c r="G2006" s="10" t="str">
        <f>VLOOKUP(B:B,'[1]Billwise Report (10)'!$D:$H,5,0)</f>
        <v>Machine</v>
      </c>
      <c r="H2006" s="10">
        <v>585</v>
      </c>
      <c r="I2006" s="7"/>
    </row>
    <row r="2007" spans="1:9" x14ac:dyDescent="0.3">
      <c r="A2007" s="7" t="s">
        <v>2575</v>
      </c>
      <c r="B2007" s="7" t="s">
        <v>2578</v>
      </c>
      <c r="C2007" s="8">
        <v>42825</v>
      </c>
      <c r="D2007" s="9">
        <v>820756</v>
      </c>
      <c r="E2007" s="9"/>
      <c r="F2007" s="10" t="s">
        <v>4885</v>
      </c>
      <c r="G2007" s="10" t="str">
        <f>VLOOKUP(B:B,'[1]Billwise Report (10)'!$D:$H,5,0)</f>
        <v>Machine</v>
      </c>
      <c r="H2007" s="10">
        <v>585</v>
      </c>
      <c r="I2007" s="7"/>
    </row>
    <row r="2008" spans="1:9" x14ac:dyDescent="0.3">
      <c r="A2008" s="7" t="s">
        <v>2575</v>
      </c>
      <c r="B2008" s="7" t="s">
        <v>2579</v>
      </c>
      <c r="C2008" s="8">
        <v>42825</v>
      </c>
      <c r="D2008" s="9">
        <v>820756</v>
      </c>
      <c r="E2008" s="9"/>
      <c r="F2008" s="10" t="s">
        <v>4885</v>
      </c>
      <c r="G2008" s="10" t="str">
        <f>VLOOKUP(B:B,'[1]Billwise Report (10)'!$D:$H,5,0)</f>
        <v>Machine</v>
      </c>
      <c r="H2008" s="10">
        <v>585</v>
      </c>
      <c r="I2008" s="7"/>
    </row>
    <row r="2009" spans="1:9" x14ac:dyDescent="0.3">
      <c r="A2009" s="7" t="s">
        <v>2575</v>
      </c>
      <c r="B2009" s="7" t="s">
        <v>2580</v>
      </c>
      <c r="C2009" s="8">
        <v>42825</v>
      </c>
      <c r="D2009" s="9">
        <v>820756</v>
      </c>
      <c r="E2009" s="9"/>
      <c r="F2009" s="10" t="s">
        <v>4885</v>
      </c>
      <c r="G2009" s="10" t="str">
        <f>VLOOKUP(B:B,'[1]Billwise Report (10)'!$D:$H,5,0)</f>
        <v>Machine</v>
      </c>
      <c r="H2009" s="10">
        <v>585</v>
      </c>
      <c r="I2009" s="7"/>
    </row>
    <row r="2010" spans="1:9" x14ac:dyDescent="0.3">
      <c r="A2010" s="7" t="s">
        <v>2575</v>
      </c>
      <c r="B2010" s="7" t="s">
        <v>2581</v>
      </c>
      <c r="C2010" s="8">
        <v>42825</v>
      </c>
      <c r="D2010" s="9">
        <v>820756</v>
      </c>
      <c r="E2010" s="9"/>
      <c r="F2010" s="10" t="s">
        <v>4885</v>
      </c>
      <c r="G2010" s="10" t="str">
        <f>VLOOKUP(B:B,'[1]Billwise Report (10)'!$D:$H,5,0)</f>
        <v>Machine</v>
      </c>
      <c r="H2010" s="10">
        <v>585</v>
      </c>
      <c r="I2010" s="7"/>
    </row>
    <row r="2011" spans="1:9" x14ac:dyDescent="0.3">
      <c r="A2011" s="7" t="s">
        <v>2575</v>
      </c>
      <c r="B2011" s="7" t="s">
        <v>2582</v>
      </c>
      <c r="C2011" s="8">
        <v>42825</v>
      </c>
      <c r="D2011" s="9">
        <v>820756</v>
      </c>
      <c r="E2011" s="9"/>
      <c r="F2011" s="10" t="s">
        <v>4885</v>
      </c>
      <c r="G2011" s="10" t="str">
        <f>VLOOKUP(B:B,'[1]Billwise Report (10)'!$D:$H,5,0)</f>
        <v>Machine</v>
      </c>
      <c r="H2011" s="10">
        <v>585</v>
      </c>
      <c r="I2011" s="7"/>
    </row>
    <row r="2012" spans="1:9" x14ac:dyDescent="0.3">
      <c r="A2012" s="7" t="s">
        <v>2575</v>
      </c>
      <c r="B2012" s="7" t="s">
        <v>2583</v>
      </c>
      <c r="C2012" s="8">
        <v>42825</v>
      </c>
      <c r="D2012" s="9">
        <v>820756</v>
      </c>
      <c r="E2012" s="9"/>
      <c r="F2012" s="10" t="s">
        <v>4885</v>
      </c>
      <c r="G2012" s="10" t="str">
        <f>VLOOKUP(B:B,'[1]Billwise Report (10)'!$D:$H,5,0)</f>
        <v>Machine</v>
      </c>
      <c r="H2012" s="10">
        <v>585</v>
      </c>
      <c r="I2012" s="7"/>
    </row>
    <row r="2013" spans="1:9" x14ac:dyDescent="0.3">
      <c r="A2013" s="7" t="s">
        <v>2575</v>
      </c>
      <c r="B2013" s="7" t="s">
        <v>2584</v>
      </c>
      <c r="C2013" s="8">
        <v>42825</v>
      </c>
      <c r="D2013" s="9">
        <v>820756</v>
      </c>
      <c r="E2013" s="9"/>
      <c r="F2013" s="10" t="s">
        <v>4885</v>
      </c>
      <c r="G2013" s="10" t="str">
        <f>VLOOKUP(B:B,'[1]Billwise Report (10)'!$D:$H,5,0)</f>
        <v>Machine</v>
      </c>
      <c r="H2013" s="10">
        <v>585</v>
      </c>
      <c r="I2013" s="7"/>
    </row>
    <row r="2014" spans="1:9" x14ac:dyDescent="0.3">
      <c r="A2014" s="7" t="s">
        <v>2575</v>
      </c>
      <c r="B2014" s="7" t="s">
        <v>2585</v>
      </c>
      <c r="C2014" s="8">
        <v>42825</v>
      </c>
      <c r="D2014" s="9">
        <v>820756</v>
      </c>
      <c r="E2014" s="9"/>
      <c r="F2014" s="10" t="s">
        <v>4885</v>
      </c>
      <c r="G2014" s="10" t="str">
        <f>VLOOKUP(B:B,'[1]Billwise Report (10)'!$D:$H,5,0)</f>
        <v>Machine</v>
      </c>
      <c r="H2014" s="10">
        <v>585</v>
      </c>
      <c r="I2014" s="7"/>
    </row>
    <row r="2015" spans="1:9" x14ac:dyDescent="0.3">
      <c r="A2015" s="7" t="s">
        <v>2575</v>
      </c>
      <c r="B2015" s="7" t="s">
        <v>2586</v>
      </c>
      <c r="C2015" s="8">
        <v>42825</v>
      </c>
      <c r="D2015" s="9">
        <v>820756</v>
      </c>
      <c r="E2015" s="9"/>
      <c r="F2015" s="10" t="s">
        <v>4885</v>
      </c>
      <c r="G2015" s="10" t="str">
        <f>VLOOKUP(B:B,'[1]Billwise Report (10)'!$D:$H,5,0)</f>
        <v>Machine</v>
      </c>
      <c r="H2015" s="10">
        <v>585</v>
      </c>
      <c r="I2015" s="7"/>
    </row>
    <row r="2016" spans="1:9" x14ac:dyDescent="0.3">
      <c r="A2016" s="7" t="s">
        <v>2575</v>
      </c>
      <c r="B2016" s="7" t="s">
        <v>2587</v>
      </c>
      <c r="C2016" s="8">
        <v>42825</v>
      </c>
      <c r="D2016" s="9">
        <v>820756</v>
      </c>
      <c r="E2016" s="9"/>
      <c r="F2016" s="10" t="s">
        <v>4885</v>
      </c>
      <c r="G2016" s="10" t="str">
        <f>VLOOKUP(B:B,'[1]Billwise Report (10)'!$D:$H,5,0)</f>
        <v>Machine</v>
      </c>
      <c r="H2016" s="10">
        <v>585</v>
      </c>
      <c r="I2016" s="7"/>
    </row>
    <row r="2017" spans="1:9" x14ac:dyDescent="0.3">
      <c r="A2017" s="7" t="s">
        <v>2575</v>
      </c>
      <c r="B2017" s="7" t="s">
        <v>2588</v>
      </c>
      <c r="C2017" s="8">
        <v>42825</v>
      </c>
      <c r="D2017" s="9">
        <v>820756</v>
      </c>
      <c r="E2017" s="9"/>
      <c r="F2017" s="10" t="s">
        <v>4885</v>
      </c>
      <c r="G2017" s="10" t="str">
        <f>VLOOKUP(B:B,'[1]Billwise Report (10)'!$D:$H,5,0)</f>
        <v>Machine</v>
      </c>
      <c r="H2017" s="10">
        <v>585</v>
      </c>
      <c r="I2017" s="7"/>
    </row>
    <row r="2018" spans="1:9" x14ac:dyDescent="0.3">
      <c r="A2018" s="7" t="s">
        <v>2575</v>
      </c>
      <c r="B2018" s="7" t="s">
        <v>2589</v>
      </c>
      <c r="C2018" s="8">
        <v>42825</v>
      </c>
      <c r="D2018" s="9">
        <v>820756</v>
      </c>
      <c r="E2018" s="9"/>
      <c r="F2018" s="10" t="s">
        <v>4885</v>
      </c>
      <c r="G2018" s="10" t="str">
        <f>VLOOKUP(B:B,'[1]Billwise Report (10)'!$D:$H,5,0)</f>
        <v>Machine</v>
      </c>
      <c r="H2018" s="10">
        <v>585</v>
      </c>
      <c r="I2018" s="7"/>
    </row>
    <row r="2019" spans="1:9" x14ac:dyDescent="0.3">
      <c r="A2019" s="7" t="s">
        <v>2575</v>
      </c>
      <c r="B2019" s="7" t="s">
        <v>2590</v>
      </c>
      <c r="C2019" s="8">
        <v>42864</v>
      </c>
      <c r="D2019" s="9">
        <v>30845</v>
      </c>
      <c r="E2019" s="9"/>
      <c r="F2019" s="10" t="s">
        <v>4885</v>
      </c>
      <c r="G2019" s="10" t="str">
        <f>VLOOKUP(B:B,'[1]Billwise Report (10)'!$D:$H,5,0)</f>
        <v>Sales</v>
      </c>
      <c r="H2019" s="10">
        <v>546</v>
      </c>
      <c r="I2019" s="7"/>
    </row>
    <row r="2020" spans="1:9" x14ac:dyDescent="0.3">
      <c r="A2020" s="7" t="s">
        <v>2591</v>
      </c>
      <c r="B2020" s="7" t="s">
        <v>2592</v>
      </c>
      <c r="C2020" s="8">
        <v>42467</v>
      </c>
      <c r="D2020" s="9">
        <v>3232</v>
      </c>
      <c r="E2020" s="9"/>
      <c r="F2020" s="10" t="s">
        <v>4885</v>
      </c>
      <c r="G2020" s="10" t="str">
        <f>VLOOKUP(B:B,'[1]Billwise Report (10)'!$D:$H,5,0)</f>
        <v>Sales</v>
      </c>
      <c r="H2020" s="10">
        <v>943</v>
      </c>
      <c r="I2020" s="7"/>
    </row>
    <row r="2021" spans="1:9" x14ac:dyDescent="0.3">
      <c r="A2021" s="7" t="s">
        <v>2591</v>
      </c>
      <c r="B2021" s="7" t="s">
        <v>2593</v>
      </c>
      <c r="C2021" s="8">
        <v>43082</v>
      </c>
      <c r="D2021" s="9">
        <v>31860</v>
      </c>
      <c r="E2021" s="9"/>
      <c r="F2021" s="10" t="s">
        <v>4885</v>
      </c>
      <c r="G2021" s="10" t="str">
        <f>VLOOKUP(B:B,'[1]Billwise Report (10)'!$D:$H,5,0)</f>
        <v>Service</v>
      </c>
      <c r="H2021" s="10">
        <v>328</v>
      </c>
      <c r="I2021" s="7"/>
    </row>
    <row r="2022" spans="1:9" x14ac:dyDescent="0.3">
      <c r="A2022" s="7" t="s">
        <v>2591</v>
      </c>
      <c r="B2022" s="7" t="s">
        <v>2594</v>
      </c>
      <c r="C2022" s="8">
        <v>43203</v>
      </c>
      <c r="D2022" s="9">
        <v>3540</v>
      </c>
      <c r="E2022" s="9"/>
      <c r="F2022" s="10" t="s">
        <v>4885</v>
      </c>
      <c r="G2022" s="10" t="str">
        <f>VLOOKUP(B:B,'[1]Billwise Report (10)'!$D:$H,5,0)</f>
        <v>Service</v>
      </c>
      <c r="H2022" s="10">
        <v>207</v>
      </c>
      <c r="I2022" s="7"/>
    </row>
    <row r="2023" spans="1:9" x14ac:dyDescent="0.3">
      <c r="A2023" s="7" t="s">
        <v>2591</v>
      </c>
      <c r="B2023" s="7" t="s">
        <v>2595</v>
      </c>
      <c r="C2023" s="8">
        <v>43255</v>
      </c>
      <c r="D2023" s="9">
        <v>3540</v>
      </c>
      <c r="E2023" s="9"/>
      <c r="F2023" s="10" t="s">
        <v>4885</v>
      </c>
      <c r="G2023" s="10" t="str">
        <f>VLOOKUP(B:B,'[1]Billwise Report (10)'!$D:$H,5,0)</f>
        <v>Service</v>
      </c>
      <c r="H2023" s="10">
        <v>155</v>
      </c>
      <c r="I2023" s="7"/>
    </row>
    <row r="2024" spans="1:9" x14ac:dyDescent="0.3">
      <c r="A2024" s="7" t="s">
        <v>2591</v>
      </c>
      <c r="B2024" s="7" t="s">
        <v>2596</v>
      </c>
      <c r="C2024" s="8">
        <v>43333</v>
      </c>
      <c r="D2024" s="9">
        <v>3540</v>
      </c>
      <c r="E2024" s="9"/>
      <c r="F2024" s="10" t="s">
        <v>4885</v>
      </c>
      <c r="G2024" s="10" t="str">
        <f>VLOOKUP(B:B,'[1]Billwise Report (10)'!$D:$H,5,0)</f>
        <v>Service</v>
      </c>
      <c r="H2024" s="10">
        <v>77</v>
      </c>
      <c r="I2024" s="7"/>
    </row>
    <row r="2025" spans="1:9" x14ac:dyDescent="0.3">
      <c r="A2025" s="7" t="s">
        <v>2591</v>
      </c>
      <c r="B2025" s="7" t="s">
        <v>2597</v>
      </c>
      <c r="C2025" s="8">
        <v>43346</v>
      </c>
      <c r="D2025" s="9">
        <v>12744</v>
      </c>
      <c r="E2025" s="9"/>
      <c r="F2025" s="10" t="s">
        <v>4885</v>
      </c>
      <c r="G2025" s="10" t="str">
        <f>VLOOKUP(B:B,'[1]Billwise Report (10)'!$D:$H,5,0)</f>
        <v>Service</v>
      </c>
      <c r="H2025" s="10">
        <v>64</v>
      </c>
      <c r="I2025" s="7"/>
    </row>
    <row r="2026" spans="1:9" x14ac:dyDescent="0.3">
      <c r="A2026" s="7" t="s">
        <v>2598</v>
      </c>
      <c r="B2026" s="7" t="s">
        <v>2599</v>
      </c>
      <c r="C2026" s="8">
        <v>42507</v>
      </c>
      <c r="D2026" s="9">
        <v>820756</v>
      </c>
      <c r="E2026" s="9"/>
      <c r="F2026" s="10" t="s">
        <v>4886</v>
      </c>
      <c r="G2026" s="10" t="str">
        <f>VLOOKUP(B:B,'[1]Billwise Report (10)'!$D:$H,5,0)</f>
        <v>Machine</v>
      </c>
      <c r="H2026" s="10">
        <v>903</v>
      </c>
      <c r="I2026" s="7"/>
    </row>
    <row r="2027" spans="1:9" x14ac:dyDescent="0.3">
      <c r="A2027" s="7" t="s">
        <v>2598</v>
      </c>
      <c r="B2027" s="7" t="s">
        <v>2600</v>
      </c>
      <c r="C2027" s="8">
        <v>42507</v>
      </c>
      <c r="D2027" s="9">
        <v>820756</v>
      </c>
      <c r="E2027" s="9"/>
      <c r="F2027" s="10" t="s">
        <v>4886</v>
      </c>
      <c r="G2027" s="10" t="str">
        <f>VLOOKUP(B:B,'[1]Billwise Report (10)'!$D:$H,5,0)</f>
        <v>Machine</v>
      </c>
      <c r="H2027" s="10">
        <v>903</v>
      </c>
      <c r="I2027" s="7"/>
    </row>
    <row r="2028" spans="1:9" x14ac:dyDescent="0.3">
      <c r="A2028" s="7" t="s">
        <v>2598</v>
      </c>
      <c r="B2028" s="7" t="s">
        <v>2601</v>
      </c>
      <c r="C2028" s="8">
        <v>42507</v>
      </c>
      <c r="D2028" s="9">
        <v>820756</v>
      </c>
      <c r="E2028" s="9"/>
      <c r="F2028" s="10" t="s">
        <v>4886</v>
      </c>
      <c r="G2028" s="10" t="str">
        <f>VLOOKUP(B:B,'[1]Billwise Report (10)'!$D:$H,5,0)</f>
        <v>Machine</v>
      </c>
      <c r="H2028" s="10">
        <v>903</v>
      </c>
      <c r="I2028" s="7"/>
    </row>
    <row r="2029" spans="1:9" x14ac:dyDescent="0.3">
      <c r="A2029" s="7" t="s">
        <v>2598</v>
      </c>
      <c r="B2029" s="7" t="s">
        <v>2602</v>
      </c>
      <c r="C2029" s="8">
        <v>42507</v>
      </c>
      <c r="D2029" s="9">
        <v>820756</v>
      </c>
      <c r="E2029" s="9"/>
      <c r="F2029" s="10" t="s">
        <v>4886</v>
      </c>
      <c r="G2029" s="10" t="str">
        <f>VLOOKUP(B:B,'[1]Billwise Report (10)'!$D:$H,5,0)</f>
        <v>Machine</v>
      </c>
      <c r="H2029" s="10">
        <v>903</v>
      </c>
      <c r="I2029" s="7"/>
    </row>
    <row r="2030" spans="1:9" x14ac:dyDescent="0.3">
      <c r="A2030" s="7" t="s">
        <v>2598</v>
      </c>
      <c r="B2030" s="7" t="s">
        <v>2603</v>
      </c>
      <c r="C2030" s="8">
        <v>42507</v>
      </c>
      <c r="D2030" s="9">
        <v>820756</v>
      </c>
      <c r="E2030" s="9"/>
      <c r="F2030" s="10" t="s">
        <v>4886</v>
      </c>
      <c r="G2030" s="10" t="str">
        <f>VLOOKUP(B:B,'[1]Billwise Report (10)'!$D:$H,5,0)</f>
        <v>Machine</v>
      </c>
      <c r="H2030" s="10">
        <v>903</v>
      </c>
      <c r="I2030" s="7"/>
    </row>
    <row r="2031" spans="1:9" x14ac:dyDescent="0.3">
      <c r="A2031" s="7" t="s">
        <v>2598</v>
      </c>
      <c r="B2031" s="7" t="s">
        <v>2604</v>
      </c>
      <c r="C2031" s="8">
        <v>42507</v>
      </c>
      <c r="D2031" s="9">
        <v>820756</v>
      </c>
      <c r="E2031" s="9"/>
      <c r="F2031" s="10" t="s">
        <v>4886</v>
      </c>
      <c r="G2031" s="10" t="str">
        <f>VLOOKUP(B:B,'[1]Billwise Report (10)'!$D:$H,5,0)</f>
        <v>Machine</v>
      </c>
      <c r="H2031" s="10">
        <v>903</v>
      </c>
      <c r="I2031" s="7"/>
    </row>
    <row r="2032" spans="1:9" x14ac:dyDescent="0.3">
      <c r="A2032" s="7" t="s">
        <v>2598</v>
      </c>
      <c r="B2032" s="7" t="s">
        <v>2605</v>
      </c>
      <c r="C2032" s="8">
        <v>42507</v>
      </c>
      <c r="D2032" s="9">
        <v>820756</v>
      </c>
      <c r="E2032" s="9"/>
      <c r="F2032" s="10" t="s">
        <v>4886</v>
      </c>
      <c r="G2032" s="10" t="str">
        <f>VLOOKUP(B:B,'[1]Billwise Report (10)'!$D:$H,5,0)</f>
        <v>Machine</v>
      </c>
      <c r="H2032" s="10">
        <v>903</v>
      </c>
      <c r="I2032" s="7"/>
    </row>
    <row r="2033" spans="1:9" x14ac:dyDescent="0.3">
      <c r="A2033" s="7" t="s">
        <v>2598</v>
      </c>
      <c r="B2033" s="7" t="s">
        <v>2606</v>
      </c>
      <c r="C2033" s="8">
        <v>42507</v>
      </c>
      <c r="D2033" s="9">
        <v>820756</v>
      </c>
      <c r="E2033" s="9"/>
      <c r="F2033" s="10" t="s">
        <v>4886</v>
      </c>
      <c r="G2033" s="10" t="str">
        <f>VLOOKUP(B:B,'[1]Billwise Report (10)'!$D:$H,5,0)</f>
        <v>Machine</v>
      </c>
      <c r="H2033" s="10">
        <v>903</v>
      </c>
      <c r="I2033" s="7"/>
    </row>
    <row r="2034" spans="1:9" x14ac:dyDescent="0.3">
      <c r="A2034" s="7" t="s">
        <v>2598</v>
      </c>
      <c r="B2034" s="7" t="s">
        <v>2607</v>
      </c>
      <c r="C2034" s="8">
        <v>42507</v>
      </c>
      <c r="D2034" s="9">
        <v>820756</v>
      </c>
      <c r="E2034" s="9"/>
      <c r="F2034" s="10" t="s">
        <v>4886</v>
      </c>
      <c r="G2034" s="10" t="str">
        <f>VLOOKUP(B:B,'[1]Billwise Report (10)'!$D:$H,5,0)</f>
        <v>Machine</v>
      </c>
      <c r="H2034" s="10">
        <v>903</v>
      </c>
      <c r="I2034" s="7"/>
    </row>
    <row r="2035" spans="1:9" x14ac:dyDescent="0.3">
      <c r="A2035" s="7" t="s">
        <v>2598</v>
      </c>
      <c r="B2035" s="7" t="s">
        <v>2608</v>
      </c>
      <c r="C2035" s="8">
        <v>42507</v>
      </c>
      <c r="D2035" s="9">
        <v>820756</v>
      </c>
      <c r="E2035" s="9"/>
      <c r="F2035" s="10" t="s">
        <v>4886</v>
      </c>
      <c r="G2035" s="10" t="str">
        <f>VLOOKUP(B:B,'[1]Billwise Report (10)'!$D:$H,5,0)</f>
        <v>Machine</v>
      </c>
      <c r="H2035" s="10">
        <v>903</v>
      </c>
      <c r="I2035" s="7"/>
    </row>
    <row r="2036" spans="1:9" x14ac:dyDescent="0.3">
      <c r="A2036" s="7" t="s">
        <v>2598</v>
      </c>
      <c r="B2036" s="7" t="s">
        <v>2609</v>
      </c>
      <c r="C2036" s="8">
        <v>42639</v>
      </c>
      <c r="D2036" s="9">
        <v>399657</v>
      </c>
      <c r="E2036" s="9"/>
      <c r="F2036" s="10" t="s">
        <v>4886</v>
      </c>
      <c r="G2036" s="10" t="str">
        <f>VLOOKUP(B:B,'[1]Billwise Report (10)'!$D:$H,5,0)</f>
        <v>Sales</v>
      </c>
      <c r="H2036" s="10">
        <v>771</v>
      </c>
      <c r="I2036" s="7"/>
    </row>
    <row r="2037" spans="1:9" x14ac:dyDescent="0.3">
      <c r="A2037" s="7" t="s">
        <v>2598</v>
      </c>
      <c r="B2037" s="7" t="s">
        <v>2610</v>
      </c>
      <c r="C2037" s="8">
        <v>43060</v>
      </c>
      <c r="D2037" s="9">
        <v>27574020.140000001</v>
      </c>
      <c r="E2037" s="9"/>
      <c r="F2037" s="10" t="s">
        <v>4886</v>
      </c>
      <c r="G2037" s="10" t="str">
        <f>VLOOKUP(B:B,'[1]Billwise Report (10)'!$D:$H,5,0)</f>
        <v>Machine</v>
      </c>
      <c r="H2037" s="10">
        <v>350</v>
      </c>
      <c r="I2037" s="7"/>
    </row>
    <row r="2038" spans="1:9" x14ac:dyDescent="0.3">
      <c r="A2038" s="7" t="s">
        <v>2598</v>
      </c>
      <c r="B2038" s="7" t="s">
        <v>2611</v>
      </c>
      <c r="C2038" s="8">
        <v>43061</v>
      </c>
      <c r="D2038" s="9">
        <v>76873.460000000006</v>
      </c>
      <c r="E2038" s="9"/>
      <c r="F2038" s="10" t="s">
        <v>4886</v>
      </c>
      <c r="G2038" s="10" t="str">
        <f>VLOOKUP(B:B,'[1]Billwise Report (10)'!$D:$H,5,0)</f>
        <v>Sales</v>
      </c>
      <c r="H2038" s="10">
        <v>349</v>
      </c>
      <c r="I2038" s="7"/>
    </row>
    <row r="2039" spans="1:9" x14ac:dyDescent="0.3">
      <c r="A2039" s="7" t="s">
        <v>2598</v>
      </c>
      <c r="B2039" s="7" t="s">
        <v>2612</v>
      </c>
      <c r="C2039" s="8">
        <v>43068</v>
      </c>
      <c r="D2039" s="9">
        <v>354000</v>
      </c>
      <c r="E2039" s="9"/>
      <c r="F2039" s="10" t="s">
        <v>4886</v>
      </c>
      <c r="G2039" s="10" t="str">
        <f>VLOOKUP(B:B,'[1]Billwise Report (10)'!$D:$H,5,0)</f>
        <v>Machine</v>
      </c>
      <c r="H2039" s="10">
        <v>342</v>
      </c>
      <c r="I2039" s="7"/>
    </row>
    <row r="2040" spans="1:9" x14ac:dyDescent="0.3">
      <c r="A2040" s="7" t="s">
        <v>2598</v>
      </c>
      <c r="B2040" s="7" t="s">
        <v>2613</v>
      </c>
      <c r="C2040" s="8">
        <v>43083</v>
      </c>
      <c r="D2040" s="9">
        <v>71980</v>
      </c>
      <c r="E2040" s="9"/>
      <c r="F2040" s="10" t="s">
        <v>4886</v>
      </c>
      <c r="G2040" s="10" t="str">
        <f>VLOOKUP(B:B,'[1]Billwise Report (10)'!$D:$H,5,0)</f>
        <v>Machine</v>
      </c>
      <c r="H2040" s="10">
        <v>327</v>
      </c>
      <c r="I2040" s="7"/>
    </row>
    <row r="2041" spans="1:9" x14ac:dyDescent="0.3">
      <c r="A2041" s="7" t="s">
        <v>4492</v>
      </c>
      <c r="B2041" s="7" t="s">
        <v>4495</v>
      </c>
      <c r="C2041" s="8">
        <v>43290</v>
      </c>
      <c r="D2041" s="9">
        <v>12390</v>
      </c>
      <c r="E2041" s="9"/>
      <c r="F2041" s="10" t="s">
        <v>4886</v>
      </c>
      <c r="G2041" s="10" t="str">
        <f>VLOOKUP(B:B,'[1]Billwise Report (10)'!$D:$H,5,0)</f>
        <v>Service</v>
      </c>
      <c r="H2041" s="10">
        <v>120</v>
      </c>
      <c r="I2041" s="7"/>
    </row>
    <row r="2042" spans="1:9" x14ac:dyDescent="0.3">
      <c r="A2042" s="7" t="s">
        <v>2598</v>
      </c>
      <c r="B2042" s="7" t="s">
        <v>2572</v>
      </c>
      <c r="C2042" s="8">
        <v>43245</v>
      </c>
      <c r="D2042" s="9"/>
      <c r="E2042" s="10">
        <v>8553</v>
      </c>
      <c r="F2042" s="10" t="s">
        <v>4886</v>
      </c>
      <c r="G2042" s="10"/>
      <c r="H2042" s="10">
        <v>165</v>
      </c>
      <c r="I2042" s="7"/>
    </row>
    <row r="2043" spans="1:9" x14ac:dyDescent="0.3">
      <c r="A2043" s="7" t="s">
        <v>2598</v>
      </c>
      <c r="B2043" s="7" t="s">
        <v>2572</v>
      </c>
      <c r="C2043" s="8">
        <v>43245</v>
      </c>
      <c r="D2043" s="9">
        <v>8553</v>
      </c>
      <c r="E2043" s="9"/>
      <c r="F2043" s="10" t="s">
        <v>4886</v>
      </c>
      <c r="G2043" s="10"/>
      <c r="H2043" s="10">
        <v>165</v>
      </c>
      <c r="I2043" s="7"/>
    </row>
    <row r="2044" spans="1:9" x14ac:dyDescent="0.3">
      <c r="A2044" s="7" t="s">
        <v>2615</v>
      </c>
      <c r="B2044" s="7">
        <v>368</v>
      </c>
      <c r="C2044" s="8">
        <v>41729</v>
      </c>
      <c r="D2044" s="9"/>
      <c r="E2044" s="9">
        <v>50</v>
      </c>
      <c r="F2044" s="10" t="s">
        <v>4885</v>
      </c>
      <c r="G2044" s="10"/>
      <c r="H2044" s="10">
        <v>1681</v>
      </c>
      <c r="I2044" s="7"/>
    </row>
    <row r="2045" spans="1:9" x14ac:dyDescent="0.3">
      <c r="A2045" s="7" t="s">
        <v>2615</v>
      </c>
      <c r="B2045" s="7" t="s">
        <v>2616</v>
      </c>
      <c r="C2045" s="8">
        <v>43117</v>
      </c>
      <c r="D2045" s="9">
        <v>3540</v>
      </c>
      <c r="E2045" s="9"/>
      <c r="F2045" s="10" t="s">
        <v>4885</v>
      </c>
      <c r="G2045" s="10" t="str">
        <f>VLOOKUP(B:B,'[1]Billwise Report (10)'!$D:$H,5,0)</f>
        <v>Service</v>
      </c>
      <c r="H2045" s="10">
        <v>293</v>
      </c>
      <c r="I2045" s="7"/>
    </row>
    <row r="2046" spans="1:9" x14ac:dyDescent="0.3">
      <c r="A2046" s="7" t="s">
        <v>2615</v>
      </c>
      <c r="B2046" s="7" t="s">
        <v>2617</v>
      </c>
      <c r="C2046" s="8">
        <v>43147</v>
      </c>
      <c r="D2046" s="9">
        <v>3540</v>
      </c>
      <c r="E2046" s="9"/>
      <c r="F2046" s="10" t="s">
        <v>4885</v>
      </c>
      <c r="G2046" s="10" t="str">
        <f>VLOOKUP(B:B,'[1]Billwise Report (10)'!$D:$H,5,0)</f>
        <v>Service</v>
      </c>
      <c r="H2046" s="10">
        <v>263</v>
      </c>
      <c r="I2046" s="7"/>
    </row>
    <row r="2047" spans="1:9" x14ac:dyDescent="0.3">
      <c r="A2047" s="7" t="s">
        <v>2615</v>
      </c>
      <c r="B2047" s="7" t="s">
        <v>2618</v>
      </c>
      <c r="C2047" s="8">
        <v>43147</v>
      </c>
      <c r="D2047" s="9">
        <v>3540</v>
      </c>
      <c r="E2047" s="9"/>
      <c r="F2047" s="10" t="s">
        <v>4885</v>
      </c>
      <c r="G2047" s="10" t="str">
        <f>VLOOKUP(B:B,'[1]Billwise Report (10)'!$D:$H,5,0)</f>
        <v>Service</v>
      </c>
      <c r="H2047" s="10">
        <v>263</v>
      </c>
      <c r="I2047" s="7"/>
    </row>
    <row r="2048" spans="1:9" ht="31.2" x14ac:dyDescent="0.3">
      <c r="A2048" s="7" t="s">
        <v>2619</v>
      </c>
      <c r="B2048" s="7">
        <v>417</v>
      </c>
      <c r="C2048" s="8">
        <v>41729</v>
      </c>
      <c r="D2048" s="9"/>
      <c r="E2048" s="10">
        <v>20000</v>
      </c>
      <c r="F2048" s="10" t="s">
        <v>4885</v>
      </c>
      <c r="G2048" s="10"/>
      <c r="H2048" s="10">
        <v>1681</v>
      </c>
      <c r="I2048" s="7"/>
    </row>
    <row r="2049" spans="1:9" hidden="1" x14ac:dyDescent="0.3">
      <c r="A2049" s="7" t="s">
        <v>2620</v>
      </c>
      <c r="B2049" s="7" t="s">
        <v>2621</v>
      </c>
      <c r="C2049" s="8">
        <v>41717</v>
      </c>
      <c r="D2049" s="9">
        <v>872</v>
      </c>
      <c r="E2049" s="9"/>
      <c r="F2049" s="10" t="s">
        <v>4890</v>
      </c>
      <c r="G2049" s="10" t="str">
        <f>VLOOKUP(B:B,'[1]Billwise Report (10)'!$D:$H,5,0)</f>
        <v>Sales</v>
      </c>
      <c r="H2049" s="10">
        <v>1693</v>
      </c>
      <c r="I2049" s="7"/>
    </row>
    <row r="2050" spans="1:9" hidden="1" x14ac:dyDescent="0.3">
      <c r="A2050" s="7" t="s">
        <v>2620</v>
      </c>
      <c r="B2050" s="7" t="s">
        <v>2622</v>
      </c>
      <c r="C2050" s="8">
        <v>43008</v>
      </c>
      <c r="D2050" s="9">
        <v>29382</v>
      </c>
      <c r="E2050" s="9"/>
      <c r="F2050" s="10" t="s">
        <v>4890</v>
      </c>
      <c r="G2050" s="10" t="str">
        <f>VLOOKUP(B:B,'[1]Billwise Report (10)'!$D:$H,5,0)</f>
        <v>Service</v>
      </c>
      <c r="H2050" s="10">
        <v>402</v>
      </c>
      <c r="I2050" s="7"/>
    </row>
    <row r="2051" spans="1:9" hidden="1" x14ac:dyDescent="0.3">
      <c r="A2051" s="7" t="s">
        <v>2620</v>
      </c>
      <c r="B2051" s="7" t="s">
        <v>2623</v>
      </c>
      <c r="C2051" s="8">
        <v>43041</v>
      </c>
      <c r="D2051" s="9">
        <v>3118.64</v>
      </c>
      <c r="E2051" s="9"/>
      <c r="F2051" s="10" t="s">
        <v>4890</v>
      </c>
      <c r="G2051" s="10" t="str">
        <f>VLOOKUP(B:B,'[1]Billwise Report (10)'!$D:$H,5,0)</f>
        <v>Debit Note</v>
      </c>
      <c r="H2051" s="10">
        <v>369</v>
      </c>
      <c r="I2051" s="7"/>
    </row>
    <row r="2052" spans="1:9" hidden="1" x14ac:dyDescent="0.3">
      <c r="A2052" s="7" t="s">
        <v>2620</v>
      </c>
      <c r="B2052" s="7" t="s">
        <v>2624</v>
      </c>
      <c r="C2052" s="8">
        <v>43049</v>
      </c>
      <c r="D2052" s="9"/>
      <c r="E2052" s="10">
        <v>26992</v>
      </c>
      <c r="F2052" s="10" t="s">
        <v>4890</v>
      </c>
      <c r="G2052" s="10"/>
      <c r="H2052" s="10">
        <v>361</v>
      </c>
      <c r="I2052" s="7"/>
    </row>
    <row r="2053" spans="1:9" hidden="1" x14ac:dyDescent="0.3">
      <c r="A2053" s="7" t="s">
        <v>2620</v>
      </c>
      <c r="B2053" s="7" t="s">
        <v>2625</v>
      </c>
      <c r="C2053" s="8">
        <v>43336</v>
      </c>
      <c r="D2053" s="9">
        <v>16500</v>
      </c>
      <c r="E2053" s="9"/>
      <c r="F2053" s="10" t="s">
        <v>4890</v>
      </c>
      <c r="G2053" s="10" t="str">
        <f>VLOOKUP(B:B,'[1]Billwise Report (10)'!$D:$H,5,0)</f>
        <v>Service</v>
      </c>
      <c r="H2053" s="10">
        <v>74</v>
      </c>
      <c r="I2053" s="7"/>
    </row>
    <row r="2054" spans="1:9" hidden="1" x14ac:dyDescent="0.3">
      <c r="A2054" s="7" t="s">
        <v>2620</v>
      </c>
      <c r="B2054" s="7" t="s">
        <v>2626</v>
      </c>
      <c r="C2054" s="8">
        <v>43389</v>
      </c>
      <c r="D2054" s="9">
        <v>16166</v>
      </c>
      <c r="E2054" s="9"/>
      <c r="F2054" s="10" t="s">
        <v>4890</v>
      </c>
      <c r="G2054" s="10" t="s">
        <v>135</v>
      </c>
      <c r="H2054" s="10">
        <v>21</v>
      </c>
      <c r="I2054" s="7"/>
    </row>
    <row r="2055" spans="1:9" hidden="1" x14ac:dyDescent="0.3">
      <c r="A2055" s="7" t="s">
        <v>2620</v>
      </c>
      <c r="B2055" s="7" t="s">
        <v>2627</v>
      </c>
      <c r="C2055" s="8">
        <v>43389</v>
      </c>
      <c r="D2055" s="9">
        <v>26491</v>
      </c>
      <c r="E2055" s="9"/>
      <c r="F2055" s="10" t="s">
        <v>4890</v>
      </c>
      <c r="G2055" s="10" t="s">
        <v>135</v>
      </c>
      <c r="H2055" s="10">
        <v>21</v>
      </c>
      <c r="I2055" s="7"/>
    </row>
    <row r="2056" spans="1:9" x14ac:dyDescent="0.3">
      <c r="A2056" s="7" t="s">
        <v>2628</v>
      </c>
      <c r="B2056" s="7" t="s">
        <v>2629</v>
      </c>
      <c r="C2056" s="8">
        <v>41729</v>
      </c>
      <c r="D2056" s="9"/>
      <c r="E2056" s="10">
        <v>3506</v>
      </c>
      <c r="F2056" s="10" t="s">
        <v>4885</v>
      </c>
      <c r="G2056" s="10"/>
      <c r="H2056" s="10">
        <v>1681</v>
      </c>
      <c r="I2056" s="7"/>
    </row>
    <row r="2057" spans="1:9" x14ac:dyDescent="0.3">
      <c r="A2057" s="7" t="s">
        <v>2628</v>
      </c>
      <c r="B2057" s="7" t="s">
        <v>2630</v>
      </c>
      <c r="C2057" s="8">
        <v>42648</v>
      </c>
      <c r="D2057" s="9">
        <v>1137</v>
      </c>
      <c r="E2057" s="9"/>
      <c r="F2057" s="10" t="s">
        <v>4885</v>
      </c>
      <c r="G2057" s="10" t="str">
        <f>VLOOKUP(B:B,'[1]Billwise Report (10)'!$D:$H,5,0)</f>
        <v>Service</v>
      </c>
      <c r="H2057" s="10">
        <v>762</v>
      </c>
      <c r="I2057" s="7"/>
    </row>
    <row r="2058" spans="1:9" x14ac:dyDescent="0.3">
      <c r="A2058" s="7" t="s">
        <v>2628</v>
      </c>
      <c r="B2058" s="7" t="s">
        <v>2631</v>
      </c>
      <c r="C2058" s="8">
        <v>43049</v>
      </c>
      <c r="D2058" s="9"/>
      <c r="E2058" s="10">
        <v>3767</v>
      </c>
      <c r="F2058" s="10" t="s">
        <v>4885</v>
      </c>
      <c r="G2058" s="10"/>
      <c r="H2058" s="10">
        <v>361</v>
      </c>
      <c r="I2058" s="7"/>
    </row>
    <row r="2059" spans="1:9" x14ac:dyDescent="0.3">
      <c r="A2059" s="7" t="s">
        <v>2628</v>
      </c>
      <c r="B2059" s="7" t="s">
        <v>2632</v>
      </c>
      <c r="C2059" s="8">
        <v>43063</v>
      </c>
      <c r="D2059" s="9"/>
      <c r="E2059" s="10">
        <v>58000</v>
      </c>
      <c r="F2059" s="10" t="s">
        <v>4885</v>
      </c>
      <c r="G2059" s="10"/>
      <c r="H2059" s="10">
        <v>347</v>
      </c>
      <c r="I2059" s="7"/>
    </row>
    <row r="2060" spans="1:9" x14ac:dyDescent="0.3">
      <c r="A2060" s="7" t="s">
        <v>2628</v>
      </c>
      <c r="B2060" s="7" t="s">
        <v>2633</v>
      </c>
      <c r="C2060" s="8">
        <v>43269</v>
      </c>
      <c r="D2060" s="9">
        <v>3072.72</v>
      </c>
      <c r="E2060" s="9"/>
      <c r="F2060" s="10" t="s">
        <v>4885</v>
      </c>
      <c r="G2060" s="10" t="str">
        <f>VLOOKUP(B:B,'[1]Billwise Report (10)'!$D:$H,5,0)</f>
        <v>Sales</v>
      </c>
      <c r="H2060" s="10">
        <v>141</v>
      </c>
      <c r="I2060" s="7"/>
    </row>
    <row r="2061" spans="1:9" x14ac:dyDescent="0.3">
      <c r="A2061" s="7" t="s">
        <v>2628</v>
      </c>
      <c r="B2061" s="7" t="s">
        <v>2634</v>
      </c>
      <c r="C2061" s="8">
        <v>43269</v>
      </c>
      <c r="D2061" s="9">
        <v>32655.32</v>
      </c>
      <c r="E2061" s="9"/>
      <c r="F2061" s="10" t="s">
        <v>4885</v>
      </c>
      <c r="G2061" s="10" t="str">
        <f>VLOOKUP(B:B,'[1]Billwise Report (10)'!$D:$H,5,0)</f>
        <v>Sales</v>
      </c>
      <c r="H2061" s="10">
        <v>141</v>
      </c>
      <c r="I2061" s="7"/>
    </row>
    <row r="2062" spans="1:9" x14ac:dyDescent="0.3">
      <c r="A2062" s="7" t="s">
        <v>2628</v>
      </c>
      <c r="B2062" s="7" t="s">
        <v>2635</v>
      </c>
      <c r="C2062" s="8">
        <v>43357</v>
      </c>
      <c r="D2062" s="9">
        <v>64351.3</v>
      </c>
      <c r="E2062" s="9"/>
      <c r="F2062" s="10" t="s">
        <v>4885</v>
      </c>
      <c r="G2062" s="10" t="str">
        <f>VLOOKUP(B:B,'[1]Billwise Report (10)'!$D:$H,5,0)</f>
        <v>Sales</v>
      </c>
      <c r="H2062" s="10">
        <v>53</v>
      </c>
      <c r="I2062" s="7"/>
    </row>
    <row r="2063" spans="1:9" x14ac:dyDescent="0.3">
      <c r="A2063" s="7" t="s">
        <v>2628</v>
      </c>
      <c r="B2063" s="7" t="s">
        <v>2636</v>
      </c>
      <c r="C2063" s="8">
        <v>43362</v>
      </c>
      <c r="D2063" s="9"/>
      <c r="E2063" s="10">
        <v>64351.18</v>
      </c>
      <c r="F2063" s="10" t="s">
        <v>4885</v>
      </c>
      <c r="G2063" s="10"/>
      <c r="H2063" s="10">
        <v>48</v>
      </c>
      <c r="I2063" s="7" t="s">
        <v>2637</v>
      </c>
    </row>
    <row r="2064" spans="1:9" x14ac:dyDescent="0.3">
      <c r="A2064" s="7" t="s">
        <v>2628</v>
      </c>
      <c r="B2064" s="7" t="s">
        <v>2638</v>
      </c>
      <c r="C2064" s="8">
        <v>43395</v>
      </c>
      <c r="D2064" s="9">
        <v>7080</v>
      </c>
      <c r="E2064" s="9"/>
      <c r="F2064" s="10" t="s">
        <v>4885</v>
      </c>
      <c r="G2064" s="10" t="s">
        <v>135</v>
      </c>
      <c r="H2064" s="10">
        <v>15</v>
      </c>
      <c r="I2064" s="7"/>
    </row>
    <row r="2065" spans="1:9" x14ac:dyDescent="0.3">
      <c r="A2065" s="7" t="s">
        <v>2628</v>
      </c>
      <c r="B2065" s="7" t="s">
        <v>2639</v>
      </c>
      <c r="C2065" s="8">
        <v>43407</v>
      </c>
      <c r="D2065" s="9"/>
      <c r="E2065" s="10">
        <v>6164</v>
      </c>
      <c r="F2065" s="10" t="s">
        <v>4885</v>
      </c>
      <c r="G2065" s="10"/>
      <c r="H2065" s="10">
        <v>3</v>
      </c>
      <c r="I2065" s="7" t="s">
        <v>2640</v>
      </c>
    </row>
    <row r="2066" spans="1:9" x14ac:dyDescent="0.3">
      <c r="A2066" s="7" t="s">
        <v>2641</v>
      </c>
      <c r="B2066" s="7" t="s">
        <v>2642</v>
      </c>
      <c r="C2066" s="8">
        <v>41604</v>
      </c>
      <c r="D2066" s="9">
        <v>4470</v>
      </c>
      <c r="E2066" s="9"/>
      <c r="F2066" s="10" t="s">
        <v>4886</v>
      </c>
      <c r="G2066" s="10" t="str">
        <f>VLOOKUP(B:B,'[1]Billwise Report (10)'!$D:$H,5,0)</f>
        <v>Sales</v>
      </c>
      <c r="H2066" s="10">
        <v>1806</v>
      </c>
      <c r="I2066" s="7"/>
    </row>
    <row r="2067" spans="1:9" x14ac:dyDescent="0.3">
      <c r="A2067" s="7" t="s">
        <v>2641</v>
      </c>
      <c r="B2067" s="7" t="s">
        <v>2643</v>
      </c>
      <c r="C2067" s="8">
        <v>42608</v>
      </c>
      <c r="D2067" s="9"/>
      <c r="E2067" s="9">
        <v>165627</v>
      </c>
      <c r="F2067" s="10" t="s">
        <v>4886</v>
      </c>
      <c r="G2067" s="10"/>
      <c r="H2067" s="10">
        <v>802</v>
      </c>
      <c r="I2067" s="7"/>
    </row>
    <row r="2068" spans="1:9" x14ac:dyDescent="0.3">
      <c r="A2068" s="7" t="s">
        <v>2641</v>
      </c>
      <c r="B2068" s="7" t="s">
        <v>2644</v>
      </c>
      <c r="C2068" s="8">
        <v>42956</v>
      </c>
      <c r="D2068" s="9"/>
      <c r="E2068" s="10">
        <v>54835</v>
      </c>
      <c r="F2068" s="10" t="s">
        <v>4886</v>
      </c>
      <c r="G2068" s="10"/>
      <c r="H2068" s="10">
        <v>454</v>
      </c>
      <c r="I2068" s="7"/>
    </row>
    <row r="2069" spans="1:9" x14ac:dyDescent="0.3">
      <c r="A2069" s="7" t="s">
        <v>2641</v>
      </c>
      <c r="B2069" s="7" t="s">
        <v>2645</v>
      </c>
      <c r="C2069" s="8">
        <v>43025</v>
      </c>
      <c r="D2069" s="9">
        <v>24872.04</v>
      </c>
      <c r="E2069" s="9"/>
      <c r="F2069" s="10" t="s">
        <v>4886</v>
      </c>
      <c r="G2069" s="10" t="str">
        <f>VLOOKUP(B:B,'[1]Billwise Report (10)'!$D:$H,5,0)</f>
        <v>Sales</v>
      </c>
      <c r="H2069" s="10">
        <v>385</v>
      </c>
      <c r="I2069" s="7"/>
    </row>
    <row r="2070" spans="1:9" x14ac:dyDescent="0.3">
      <c r="A2070" s="7" t="s">
        <v>2641</v>
      </c>
      <c r="B2070" s="7" t="s">
        <v>2646</v>
      </c>
      <c r="C2070" s="8">
        <v>43133</v>
      </c>
      <c r="D2070" s="9"/>
      <c r="E2070" s="9">
        <v>114606</v>
      </c>
      <c r="F2070" s="10" t="s">
        <v>4886</v>
      </c>
      <c r="G2070" s="10"/>
      <c r="H2070" s="10">
        <v>277</v>
      </c>
      <c r="I2070" s="7"/>
    </row>
    <row r="2071" spans="1:9" x14ac:dyDescent="0.3">
      <c r="A2071" s="7" t="s">
        <v>2641</v>
      </c>
      <c r="B2071" s="7" t="s">
        <v>2647</v>
      </c>
      <c r="C2071" s="8">
        <v>43167</v>
      </c>
      <c r="D2071" s="9"/>
      <c r="E2071" s="10">
        <v>62870</v>
      </c>
      <c r="F2071" s="10" t="s">
        <v>4886</v>
      </c>
      <c r="G2071" s="10"/>
      <c r="H2071" s="10">
        <v>243</v>
      </c>
      <c r="I2071" s="7"/>
    </row>
    <row r="2072" spans="1:9" x14ac:dyDescent="0.3">
      <c r="A2072" s="7" t="s">
        <v>2641</v>
      </c>
      <c r="B2072" s="7" t="s">
        <v>2648</v>
      </c>
      <c r="C2072" s="8">
        <v>43271</v>
      </c>
      <c r="D2072" s="9">
        <v>151755.07999999999</v>
      </c>
      <c r="E2072" s="9"/>
      <c r="F2072" s="10" t="s">
        <v>4886</v>
      </c>
      <c r="G2072" s="10" t="str">
        <f>VLOOKUP(B:B,'[1]Billwise Report (10)'!$D:$H,5,0)</f>
        <v>Sales</v>
      </c>
      <c r="H2072" s="10">
        <v>139</v>
      </c>
      <c r="I2072" s="7"/>
    </row>
    <row r="2073" spans="1:9" x14ac:dyDescent="0.3">
      <c r="A2073" s="7" t="s">
        <v>2641</v>
      </c>
      <c r="B2073" s="7" t="s">
        <v>2649</v>
      </c>
      <c r="C2073" s="8">
        <v>43384</v>
      </c>
      <c r="D2073" s="9"/>
      <c r="E2073" s="10">
        <v>38773</v>
      </c>
      <c r="F2073" s="10" t="s">
        <v>4886</v>
      </c>
      <c r="G2073" s="10"/>
      <c r="H2073" s="10">
        <v>26</v>
      </c>
      <c r="I2073" s="7" t="s">
        <v>2650</v>
      </c>
    </row>
    <row r="2074" spans="1:9" x14ac:dyDescent="0.3">
      <c r="A2074" s="7" t="s">
        <v>2651</v>
      </c>
      <c r="B2074" s="7" t="s">
        <v>2652</v>
      </c>
      <c r="C2074" s="8">
        <v>41803</v>
      </c>
      <c r="D2074" s="9"/>
      <c r="E2074" s="9">
        <v>852</v>
      </c>
      <c r="F2074" s="10" t="s">
        <v>4885</v>
      </c>
      <c r="G2074" s="10"/>
      <c r="H2074" s="10">
        <v>1607</v>
      </c>
      <c r="I2074" s="7"/>
    </row>
    <row r="2075" spans="1:9" x14ac:dyDescent="0.3">
      <c r="A2075" s="7" t="s">
        <v>2651</v>
      </c>
      <c r="B2075" s="7" t="s">
        <v>2653</v>
      </c>
      <c r="C2075" s="8">
        <v>42369</v>
      </c>
      <c r="D2075" s="9"/>
      <c r="E2075" s="10">
        <v>3450</v>
      </c>
      <c r="F2075" s="10" t="s">
        <v>4885</v>
      </c>
      <c r="G2075" s="10"/>
      <c r="H2075" s="10">
        <v>1041</v>
      </c>
      <c r="I2075" s="7"/>
    </row>
    <row r="2076" spans="1:9" hidden="1" x14ac:dyDescent="0.3">
      <c r="A2076" s="7" t="s">
        <v>2654</v>
      </c>
      <c r="B2076" s="7" t="s">
        <v>2655</v>
      </c>
      <c r="C2076" s="8">
        <v>43322</v>
      </c>
      <c r="D2076" s="9">
        <v>3540</v>
      </c>
      <c r="E2076" s="9"/>
      <c r="F2076" s="10" t="s">
        <v>4884</v>
      </c>
      <c r="G2076" s="10" t="str">
        <f>VLOOKUP(B:B,'[1]Billwise Report (10)'!$D:$H,5,0)</f>
        <v>Service</v>
      </c>
      <c r="H2076" s="10">
        <v>88</v>
      </c>
      <c r="I2076" s="7"/>
    </row>
    <row r="2077" spans="1:9" hidden="1" x14ac:dyDescent="0.3">
      <c r="A2077" s="7" t="s">
        <v>2656</v>
      </c>
      <c r="B2077" s="7" t="s">
        <v>2657</v>
      </c>
      <c r="C2077" s="8">
        <v>42439</v>
      </c>
      <c r="D2077" s="9">
        <v>461264</v>
      </c>
      <c r="E2077" s="9"/>
      <c r="F2077" s="10" t="s">
        <v>4891</v>
      </c>
      <c r="G2077" s="10" t="str">
        <f>VLOOKUP(B:B,'[1]Billwise Report (10)'!$D:$H,5,0)</f>
        <v>Sales</v>
      </c>
      <c r="H2077" s="10">
        <v>971</v>
      </c>
      <c r="I2077" s="7"/>
    </row>
    <row r="2078" spans="1:9" hidden="1" x14ac:dyDescent="0.3">
      <c r="A2078" s="7" t="s">
        <v>2656</v>
      </c>
      <c r="B2078" s="7" t="s">
        <v>2658</v>
      </c>
      <c r="C2078" s="8">
        <v>42875</v>
      </c>
      <c r="D2078" s="9"/>
      <c r="E2078" s="10">
        <v>20700</v>
      </c>
      <c r="F2078" s="10" t="s">
        <v>4891</v>
      </c>
      <c r="G2078" s="10"/>
      <c r="H2078" s="10">
        <v>535</v>
      </c>
      <c r="I2078" s="7"/>
    </row>
    <row r="2079" spans="1:9" hidden="1" x14ac:dyDescent="0.3">
      <c r="A2079" s="7" t="s">
        <v>2656</v>
      </c>
      <c r="B2079" s="7" t="s">
        <v>2659</v>
      </c>
      <c r="C2079" s="8">
        <v>43039</v>
      </c>
      <c r="D2079" s="9"/>
      <c r="E2079" s="10">
        <v>45484</v>
      </c>
      <c r="F2079" s="10" t="s">
        <v>4891</v>
      </c>
      <c r="G2079" s="10"/>
      <c r="H2079" s="10">
        <v>371</v>
      </c>
      <c r="I2079" s="7"/>
    </row>
    <row r="2080" spans="1:9" hidden="1" x14ac:dyDescent="0.3">
      <c r="A2080" s="7" t="s">
        <v>2656</v>
      </c>
      <c r="B2080" s="7" t="s">
        <v>2660</v>
      </c>
      <c r="C2080" s="8">
        <v>43042</v>
      </c>
      <c r="D2080" s="9"/>
      <c r="E2080" s="9">
        <v>150000</v>
      </c>
      <c r="F2080" s="10" t="s">
        <v>4891</v>
      </c>
      <c r="G2080" s="10"/>
      <c r="H2080" s="10">
        <v>368</v>
      </c>
      <c r="I2080" s="7"/>
    </row>
    <row r="2081" spans="1:9" hidden="1" x14ac:dyDescent="0.3">
      <c r="A2081" s="7" t="s">
        <v>2656</v>
      </c>
      <c r="B2081" s="7" t="s">
        <v>2661</v>
      </c>
      <c r="C2081" s="8">
        <v>43197</v>
      </c>
      <c r="D2081" s="9"/>
      <c r="E2081" s="9">
        <v>100000</v>
      </c>
      <c r="F2081" s="10" t="s">
        <v>4891</v>
      </c>
      <c r="G2081" s="10"/>
      <c r="H2081" s="10">
        <v>213</v>
      </c>
      <c r="I2081" s="7"/>
    </row>
    <row r="2082" spans="1:9" hidden="1" x14ac:dyDescent="0.3">
      <c r="A2082" s="7" t="s">
        <v>2656</v>
      </c>
      <c r="B2082" s="7" t="s">
        <v>2662</v>
      </c>
      <c r="C2082" s="8">
        <v>43214</v>
      </c>
      <c r="D2082" s="9">
        <v>4069.48</v>
      </c>
      <c r="E2082" s="9"/>
      <c r="F2082" s="10" t="s">
        <v>4891</v>
      </c>
      <c r="G2082" s="10" t="str">
        <f>VLOOKUP(B:B,'[1]Billwise Report (10)'!$D:$H,5,0)</f>
        <v>Sales</v>
      </c>
      <c r="H2082" s="10">
        <v>196</v>
      </c>
      <c r="I2082" s="7"/>
    </row>
    <row r="2083" spans="1:9" hidden="1" x14ac:dyDescent="0.3">
      <c r="A2083" s="7" t="s">
        <v>2656</v>
      </c>
      <c r="B2083" s="7" t="s">
        <v>2663</v>
      </c>
      <c r="C2083" s="8">
        <v>43231</v>
      </c>
      <c r="D2083" s="9">
        <v>21063</v>
      </c>
      <c r="E2083" s="9"/>
      <c r="F2083" s="10" t="s">
        <v>4891</v>
      </c>
      <c r="G2083" s="10" t="str">
        <f>VLOOKUP(B:B,'[1]Billwise Report (10)'!$D:$H,5,0)</f>
        <v>Service</v>
      </c>
      <c r="H2083" s="10">
        <v>179</v>
      </c>
      <c r="I2083" s="7"/>
    </row>
    <row r="2084" spans="1:9" hidden="1" x14ac:dyDescent="0.3">
      <c r="A2084" s="7" t="s">
        <v>2656</v>
      </c>
      <c r="B2084" s="7" t="s">
        <v>2664</v>
      </c>
      <c r="C2084" s="8">
        <v>43231</v>
      </c>
      <c r="D2084" s="9">
        <v>10974</v>
      </c>
      <c r="E2084" s="9"/>
      <c r="F2084" s="10" t="s">
        <v>4891</v>
      </c>
      <c r="G2084" s="10" t="str">
        <f>VLOOKUP(B:B,'[1]Billwise Report (10)'!$D:$H,5,0)</f>
        <v>Service</v>
      </c>
      <c r="H2084" s="10">
        <v>179</v>
      </c>
      <c r="I2084" s="7"/>
    </row>
    <row r="2085" spans="1:9" hidden="1" x14ac:dyDescent="0.3">
      <c r="A2085" s="7" t="s">
        <v>2656</v>
      </c>
      <c r="B2085" s="7" t="s">
        <v>2665</v>
      </c>
      <c r="C2085" s="8">
        <v>43309</v>
      </c>
      <c r="D2085" s="9">
        <v>5310</v>
      </c>
      <c r="E2085" s="9"/>
      <c r="F2085" s="10" t="s">
        <v>4891</v>
      </c>
      <c r="G2085" s="10" t="str">
        <f>VLOOKUP(B:B,'[1]Billwise Report (10)'!$D:$H,5,0)</f>
        <v>Service</v>
      </c>
      <c r="H2085" s="10">
        <v>101</v>
      </c>
      <c r="I2085" s="7"/>
    </row>
    <row r="2086" spans="1:9" hidden="1" x14ac:dyDescent="0.3">
      <c r="A2086" s="7" t="s">
        <v>2656</v>
      </c>
      <c r="B2086" s="7" t="s">
        <v>2666</v>
      </c>
      <c r="C2086" s="8">
        <v>43357</v>
      </c>
      <c r="D2086" s="9"/>
      <c r="E2086" s="9">
        <v>200576.34</v>
      </c>
      <c r="F2086" s="10" t="s">
        <v>4891</v>
      </c>
      <c r="G2086" s="10"/>
      <c r="H2086" s="10">
        <v>53</v>
      </c>
      <c r="I2086" s="7"/>
    </row>
    <row r="2087" spans="1:9" hidden="1" x14ac:dyDescent="0.3">
      <c r="A2087" s="7" t="s">
        <v>2667</v>
      </c>
      <c r="B2087" s="7" t="s">
        <v>2668</v>
      </c>
      <c r="C2087" s="8">
        <v>43403</v>
      </c>
      <c r="D2087" s="9"/>
      <c r="E2087" s="9">
        <v>1139557</v>
      </c>
      <c r="F2087" s="10" t="s">
        <v>4890</v>
      </c>
      <c r="G2087" s="10"/>
      <c r="H2087" s="10">
        <v>7</v>
      </c>
      <c r="I2087" s="7" t="s">
        <v>2669</v>
      </c>
    </row>
    <row r="2088" spans="1:9" x14ac:dyDescent="0.3">
      <c r="A2088" s="7" t="s">
        <v>2670</v>
      </c>
      <c r="B2088" s="7" t="s">
        <v>2671</v>
      </c>
      <c r="C2088" s="8">
        <v>41729</v>
      </c>
      <c r="D2088" s="9"/>
      <c r="E2088" s="9">
        <v>281</v>
      </c>
      <c r="F2088" s="10" t="s">
        <v>4886</v>
      </c>
      <c r="G2088" s="10"/>
      <c r="H2088" s="10">
        <v>1681</v>
      </c>
      <c r="I2088" s="7"/>
    </row>
    <row r="2089" spans="1:9" x14ac:dyDescent="0.3">
      <c r="A2089" s="7" t="s">
        <v>2670</v>
      </c>
      <c r="B2089" s="7" t="s">
        <v>2672</v>
      </c>
      <c r="C2089" s="8">
        <v>41729</v>
      </c>
      <c r="D2089" s="9"/>
      <c r="E2089" s="10">
        <v>6742</v>
      </c>
      <c r="F2089" s="10" t="s">
        <v>4886</v>
      </c>
      <c r="G2089" s="10"/>
      <c r="H2089" s="10">
        <v>1681</v>
      </c>
      <c r="I2089" s="7"/>
    </row>
    <row r="2090" spans="1:9" x14ac:dyDescent="0.3">
      <c r="A2090" s="7" t="s">
        <v>2670</v>
      </c>
      <c r="B2090" s="7" t="s">
        <v>2673</v>
      </c>
      <c r="C2090" s="8">
        <v>41729</v>
      </c>
      <c r="D2090" s="9"/>
      <c r="E2090" s="9">
        <v>421</v>
      </c>
      <c r="F2090" s="10" t="s">
        <v>4886</v>
      </c>
      <c r="G2090" s="10"/>
      <c r="H2090" s="10">
        <v>1681</v>
      </c>
      <c r="I2090" s="7"/>
    </row>
    <row r="2091" spans="1:9" x14ac:dyDescent="0.3">
      <c r="A2091" s="7" t="s">
        <v>2670</v>
      </c>
      <c r="B2091" s="7" t="s">
        <v>2674</v>
      </c>
      <c r="C2091" s="8">
        <v>41729</v>
      </c>
      <c r="D2091" s="9"/>
      <c r="E2091" s="10">
        <v>21732</v>
      </c>
      <c r="F2091" s="10" t="s">
        <v>4886</v>
      </c>
      <c r="G2091" s="10"/>
      <c r="H2091" s="10">
        <v>1681</v>
      </c>
      <c r="I2091" s="7"/>
    </row>
    <row r="2092" spans="1:9" x14ac:dyDescent="0.3">
      <c r="A2092" s="7" t="s">
        <v>2670</v>
      </c>
      <c r="B2092" s="7" t="s">
        <v>2675</v>
      </c>
      <c r="C2092" s="8">
        <v>41950</v>
      </c>
      <c r="D2092" s="9"/>
      <c r="E2092" s="10">
        <v>12649</v>
      </c>
      <c r="F2092" s="10" t="s">
        <v>4886</v>
      </c>
      <c r="G2092" s="10"/>
      <c r="H2092" s="10">
        <v>1460</v>
      </c>
      <c r="I2092" s="7"/>
    </row>
    <row r="2093" spans="1:9" x14ac:dyDescent="0.3">
      <c r="A2093" s="7" t="s">
        <v>2670</v>
      </c>
      <c r="B2093" s="7" t="s">
        <v>2676</v>
      </c>
      <c r="C2093" s="8">
        <v>41991</v>
      </c>
      <c r="D2093" s="9"/>
      <c r="E2093" s="10">
        <v>5250</v>
      </c>
      <c r="F2093" s="10" t="s">
        <v>4886</v>
      </c>
      <c r="G2093" s="10"/>
      <c r="H2093" s="10">
        <v>1419</v>
      </c>
      <c r="I2093" s="7"/>
    </row>
    <row r="2094" spans="1:9" x14ac:dyDescent="0.3">
      <c r="A2094" s="7" t="s">
        <v>2670</v>
      </c>
      <c r="B2094" s="7" t="s">
        <v>2677</v>
      </c>
      <c r="C2094" s="8">
        <v>42000</v>
      </c>
      <c r="D2094" s="9"/>
      <c r="E2094" s="10">
        <v>1040</v>
      </c>
      <c r="F2094" s="10" t="s">
        <v>4886</v>
      </c>
      <c r="G2094" s="10"/>
      <c r="H2094" s="10">
        <v>1410</v>
      </c>
      <c r="I2094" s="7"/>
    </row>
    <row r="2095" spans="1:9" ht="31.2" x14ac:dyDescent="0.3">
      <c r="A2095" s="7" t="s">
        <v>2670</v>
      </c>
      <c r="B2095" s="7" t="s">
        <v>2678</v>
      </c>
      <c r="C2095" s="8">
        <v>42033</v>
      </c>
      <c r="D2095" s="9"/>
      <c r="E2095" s="10">
        <v>13440</v>
      </c>
      <c r="F2095" s="10" t="s">
        <v>4886</v>
      </c>
      <c r="G2095" s="10"/>
      <c r="H2095" s="10">
        <v>1377</v>
      </c>
      <c r="I2095" s="7"/>
    </row>
    <row r="2096" spans="1:9" x14ac:dyDescent="0.3">
      <c r="A2096" s="7" t="s">
        <v>2670</v>
      </c>
      <c r="B2096" s="7" t="s">
        <v>2679</v>
      </c>
      <c r="C2096" s="8">
        <v>42459</v>
      </c>
      <c r="D2096" s="9"/>
      <c r="E2096" s="10">
        <v>2997</v>
      </c>
      <c r="F2096" s="10" t="s">
        <v>4886</v>
      </c>
      <c r="G2096" s="10"/>
      <c r="H2096" s="10">
        <v>951</v>
      </c>
      <c r="I2096" s="7"/>
    </row>
    <row r="2097" spans="1:9" x14ac:dyDescent="0.3">
      <c r="A2097" s="7" t="s">
        <v>2670</v>
      </c>
      <c r="B2097" s="7" t="s">
        <v>2268</v>
      </c>
      <c r="C2097" s="8">
        <v>42627</v>
      </c>
      <c r="D2097" s="9"/>
      <c r="E2097" s="10">
        <v>3708</v>
      </c>
      <c r="F2097" s="10" t="s">
        <v>4886</v>
      </c>
      <c r="G2097" s="10"/>
      <c r="H2097" s="10">
        <v>783</v>
      </c>
      <c r="I2097" s="7"/>
    </row>
    <row r="2098" spans="1:9" x14ac:dyDescent="0.3">
      <c r="A2098" s="7" t="s">
        <v>2670</v>
      </c>
      <c r="B2098" s="7" t="s">
        <v>2680</v>
      </c>
      <c r="C2098" s="8">
        <v>42759</v>
      </c>
      <c r="D2098" s="9"/>
      <c r="E2098" s="9">
        <v>368</v>
      </c>
      <c r="F2098" s="10" t="s">
        <v>4886</v>
      </c>
      <c r="G2098" s="10"/>
      <c r="H2098" s="10">
        <v>651</v>
      </c>
      <c r="I2098" s="7"/>
    </row>
    <row r="2099" spans="1:9" x14ac:dyDescent="0.3">
      <c r="A2099" s="7" t="s">
        <v>2670</v>
      </c>
      <c r="B2099" s="7" t="s">
        <v>2681</v>
      </c>
      <c r="C2099" s="8">
        <v>42885</v>
      </c>
      <c r="D2099" s="9"/>
      <c r="E2099" s="9">
        <v>113662</v>
      </c>
      <c r="F2099" s="10" t="s">
        <v>4886</v>
      </c>
      <c r="G2099" s="10"/>
      <c r="H2099" s="10">
        <v>525</v>
      </c>
      <c r="I2099" s="7"/>
    </row>
    <row r="2100" spans="1:9" x14ac:dyDescent="0.3">
      <c r="A2100" s="7" t="s">
        <v>2670</v>
      </c>
      <c r="B2100" s="7" t="s">
        <v>2682</v>
      </c>
      <c r="C2100" s="8">
        <v>42905</v>
      </c>
      <c r="D2100" s="9"/>
      <c r="E2100" s="10">
        <v>2671</v>
      </c>
      <c r="F2100" s="10" t="s">
        <v>4886</v>
      </c>
      <c r="G2100" s="10"/>
      <c r="H2100" s="10">
        <v>505</v>
      </c>
      <c r="I2100" s="7"/>
    </row>
    <row r="2101" spans="1:9" x14ac:dyDescent="0.3">
      <c r="A2101" s="7" t="s">
        <v>2670</v>
      </c>
      <c r="B2101" s="7" t="s">
        <v>2683</v>
      </c>
      <c r="C2101" s="8">
        <v>42937</v>
      </c>
      <c r="D2101" s="9"/>
      <c r="E2101" s="10">
        <v>11000</v>
      </c>
      <c r="F2101" s="10" t="s">
        <v>4886</v>
      </c>
      <c r="G2101" s="10"/>
      <c r="H2101" s="10">
        <v>473</v>
      </c>
      <c r="I2101" s="7"/>
    </row>
    <row r="2102" spans="1:9" x14ac:dyDescent="0.3">
      <c r="A2102" s="7" t="s">
        <v>2670</v>
      </c>
      <c r="B2102" s="7" t="s">
        <v>2684</v>
      </c>
      <c r="C2102" s="8">
        <v>42998</v>
      </c>
      <c r="D2102" s="9"/>
      <c r="E2102" s="10">
        <v>9700</v>
      </c>
      <c r="F2102" s="10" t="s">
        <v>4886</v>
      </c>
      <c r="G2102" s="10"/>
      <c r="H2102" s="10">
        <v>412</v>
      </c>
      <c r="I2102" s="7"/>
    </row>
    <row r="2103" spans="1:9" x14ac:dyDescent="0.3">
      <c r="A2103" s="7" t="s">
        <v>2670</v>
      </c>
      <c r="B2103" s="7" t="s">
        <v>2685</v>
      </c>
      <c r="C2103" s="8">
        <v>43045</v>
      </c>
      <c r="D2103" s="9">
        <v>223436.54</v>
      </c>
      <c r="E2103" s="9"/>
      <c r="F2103" s="10" t="s">
        <v>4886</v>
      </c>
      <c r="G2103" s="10" t="str">
        <f>VLOOKUP(B:B,'[1]Billwise Report (10)'!$D:$H,5,0)</f>
        <v>Sales</v>
      </c>
      <c r="H2103" s="10">
        <v>365</v>
      </c>
      <c r="I2103" s="7"/>
    </row>
    <row r="2104" spans="1:9" x14ac:dyDescent="0.3">
      <c r="A2104" s="7" t="s">
        <v>2670</v>
      </c>
      <c r="B2104" s="7" t="s">
        <v>2687</v>
      </c>
      <c r="C2104" s="8">
        <v>43330</v>
      </c>
      <c r="D2104" s="9"/>
      <c r="E2104" s="9">
        <v>1000000</v>
      </c>
      <c r="F2104" s="10" t="s">
        <v>4886</v>
      </c>
      <c r="G2104" s="10"/>
      <c r="H2104" s="10">
        <v>80</v>
      </c>
      <c r="I2104" s="7" t="s">
        <v>48</v>
      </c>
    </row>
    <row r="2105" spans="1:9" x14ac:dyDescent="0.3">
      <c r="A2105" s="7" t="s">
        <v>2670</v>
      </c>
      <c r="B2105" s="7" t="s">
        <v>2686</v>
      </c>
      <c r="C2105" s="8">
        <v>43332</v>
      </c>
      <c r="D2105" s="9"/>
      <c r="E2105" s="10">
        <v>2030</v>
      </c>
      <c r="F2105" s="10" t="s">
        <v>4886</v>
      </c>
      <c r="G2105" s="10"/>
      <c r="H2105" s="10">
        <v>78</v>
      </c>
      <c r="I2105" s="7"/>
    </row>
    <row r="2106" spans="1:9" x14ac:dyDescent="0.3">
      <c r="A2106" s="7" t="s">
        <v>4492</v>
      </c>
      <c r="B2106" s="7" t="s">
        <v>4496</v>
      </c>
      <c r="C2106" s="8">
        <v>43290</v>
      </c>
      <c r="D2106" s="9">
        <v>9912</v>
      </c>
      <c r="E2106" s="9"/>
      <c r="F2106" s="10" t="s">
        <v>4886</v>
      </c>
      <c r="G2106" s="10" t="str">
        <f>VLOOKUP(B:B,'[1]Billwise Report (10)'!$D:$H,5,0)</f>
        <v>Service</v>
      </c>
      <c r="H2106" s="10">
        <v>120</v>
      </c>
      <c r="I2106" s="7"/>
    </row>
    <row r="2107" spans="1:9" x14ac:dyDescent="0.3">
      <c r="A2107" s="7" t="s">
        <v>2670</v>
      </c>
      <c r="B2107" s="7" t="s">
        <v>2689</v>
      </c>
      <c r="C2107" s="8">
        <v>43378</v>
      </c>
      <c r="D2107" s="9">
        <v>214041.38</v>
      </c>
      <c r="E2107" s="9"/>
      <c r="F2107" s="10" t="s">
        <v>4886</v>
      </c>
      <c r="G2107" s="10" t="s">
        <v>4895</v>
      </c>
      <c r="H2107" s="10">
        <v>32</v>
      </c>
      <c r="I2107" s="7"/>
    </row>
    <row r="2108" spans="1:9" x14ac:dyDescent="0.3">
      <c r="A2108" s="7" t="s">
        <v>4492</v>
      </c>
      <c r="B2108" s="7" t="s">
        <v>4497</v>
      </c>
      <c r="C2108" s="8">
        <v>43308</v>
      </c>
      <c r="D2108" s="9">
        <v>31860</v>
      </c>
      <c r="E2108" s="9"/>
      <c r="F2108" s="10" t="s">
        <v>4886</v>
      </c>
      <c r="G2108" s="10" t="str">
        <f>VLOOKUP(B:B,'[1]Billwise Report (10)'!$D:$H,5,0)</f>
        <v>Service</v>
      </c>
      <c r="H2108" s="10">
        <v>102</v>
      </c>
      <c r="I2108" s="7"/>
    </row>
    <row r="2109" spans="1:9" x14ac:dyDescent="0.3">
      <c r="A2109" s="7" t="s">
        <v>2691</v>
      </c>
      <c r="B2109" s="7">
        <v>2498</v>
      </c>
      <c r="C2109" s="8">
        <v>41729</v>
      </c>
      <c r="D2109" s="9"/>
      <c r="E2109" s="9">
        <v>302.8</v>
      </c>
      <c r="F2109" s="10" t="s">
        <v>4886</v>
      </c>
      <c r="G2109" s="10"/>
      <c r="H2109" s="10">
        <v>1681</v>
      </c>
      <c r="I2109" s="7"/>
    </row>
    <row r="2110" spans="1:9" x14ac:dyDescent="0.3">
      <c r="A2110" s="7" t="s">
        <v>2691</v>
      </c>
      <c r="B2110" s="7" t="s">
        <v>2692</v>
      </c>
      <c r="C2110" s="8">
        <v>41729</v>
      </c>
      <c r="D2110" s="9"/>
      <c r="E2110" s="10">
        <v>20558.2</v>
      </c>
      <c r="F2110" s="10" t="s">
        <v>4886</v>
      </c>
      <c r="G2110" s="10"/>
      <c r="H2110" s="10">
        <v>1681</v>
      </c>
      <c r="I2110" s="7"/>
    </row>
    <row r="2111" spans="1:9" x14ac:dyDescent="0.3">
      <c r="A2111" s="7" t="s">
        <v>2691</v>
      </c>
      <c r="B2111" s="7" t="s">
        <v>2693</v>
      </c>
      <c r="C2111" s="8">
        <v>41729</v>
      </c>
      <c r="D2111" s="9"/>
      <c r="E2111" s="10">
        <v>14112</v>
      </c>
      <c r="F2111" s="10" t="s">
        <v>4886</v>
      </c>
      <c r="G2111" s="10"/>
      <c r="H2111" s="10">
        <v>1681</v>
      </c>
      <c r="I2111" s="7"/>
    </row>
    <row r="2112" spans="1:9" x14ac:dyDescent="0.3">
      <c r="A2112" s="7" t="s">
        <v>2694</v>
      </c>
      <c r="B2112" s="7" t="s">
        <v>2695</v>
      </c>
      <c r="C2112" s="8">
        <v>43171</v>
      </c>
      <c r="D2112" s="9"/>
      <c r="E2112" s="10">
        <v>4966</v>
      </c>
      <c r="F2112" s="10" t="s">
        <v>4886</v>
      </c>
      <c r="G2112" s="10"/>
      <c r="H2112" s="10">
        <v>239</v>
      </c>
      <c r="I2112" s="7"/>
    </row>
    <row r="2113" spans="1:9" hidden="1" x14ac:dyDescent="0.3">
      <c r="A2113" s="7" t="s">
        <v>2696</v>
      </c>
      <c r="B2113" s="7" t="s">
        <v>2697</v>
      </c>
      <c r="C2113" s="8">
        <v>42558</v>
      </c>
      <c r="D2113" s="9"/>
      <c r="E2113" s="10">
        <v>4750</v>
      </c>
      <c r="F2113" s="10" t="s">
        <v>4891</v>
      </c>
      <c r="G2113" s="10"/>
      <c r="H2113" s="10">
        <v>852</v>
      </c>
      <c r="I2113" s="7"/>
    </row>
    <row r="2114" spans="1:9" hidden="1" x14ac:dyDescent="0.3">
      <c r="A2114" s="7" t="s">
        <v>2698</v>
      </c>
      <c r="B2114" s="7" t="s">
        <v>2699</v>
      </c>
      <c r="C2114" s="8">
        <v>43238</v>
      </c>
      <c r="D2114" s="9"/>
      <c r="E2114" s="10">
        <v>1057.32</v>
      </c>
      <c r="F2114" s="10" t="s">
        <v>4891</v>
      </c>
      <c r="G2114" s="10"/>
      <c r="H2114" s="10">
        <v>172</v>
      </c>
      <c r="I2114" s="7" t="s">
        <v>2700</v>
      </c>
    </row>
    <row r="2115" spans="1:9" hidden="1" x14ac:dyDescent="0.3">
      <c r="A2115" s="7" t="s">
        <v>2698</v>
      </c>
      <c r="B2115" s="7" t="s">
        <v>2701</v>
      </c>
      <c r="C2115" s="8">
        <v>43364</v>
      </c>
      <c r="D2115" s="9">
        <v>43748.5</v>
      </c>
      <c r="E2115" s="9"/>
      <c r="F2115" s="10" t="s">
        <v>4891</v>
      </c>
      <c r="G2115" s="10" t="str">
        <f>VLOOKUP(B:B,'[1]Billwise Report (10)'!$D:$H,5,0)</f>
        <v>Service</v>
      </c>
      <c r="H2115" s="10">
        <v>46</v>
      </c>
      <c r="I2115" s="7"/>
    </row>
    <row r="2116" spans="1:9" x14ac:dyDescent="0.3">
      <c r="A2116" s="7" t="s">
        <v>2702</v>
      </c>
      <c r="B2116" s="7" t="s">
        <v>2703</v>
      </c>
      <c r="C2116" s="8">
        <v>43346</v>
      </c>
      <c r="D2116" s="9">
        <v>5310</v>
      </c>
      <c r="E2116" s="9"/>
      <c r="F2116" s="10" t="s">
        <v>4885</v>
      </c>
      <c r="G2116" s="10" t="str">
        <f>VLOOKUP(B:B,'[1]Billwise Report (10)'!$D:$H,5,0)</f>
        <v>Service</v>
      </c>
      <c r="H2116" s="10">
        <v>64</v>
      </c>
      <c r="I2116" s="7"/>
    </row>
    <row r="2117" spans="1:9" x14ac:dyDescent="0.3">
      <c r="A2117" s="7" t="s">
        <v>2704</v>
      </c>
      <c r="B2117" s="7">
        <v>4</v>
      </c>
      <c r="C2117" s="8">
        <v>41729</v>
      </c>
      <c r="D2117" s="9"/>
      <c r="E2117" s="10">
        <v>74774</v>
      </c>
      <c r="F2117" s="10" t="s">
        <v>4885</v>
      </c>
      <c r="G2117" s="10"/>
      <c r="H2117" s="10">
        <v>1681</v>
      </c>
      <c r="I2117" s="7">
        <v>4</v>
      </c>
    </row>
    <row r="2118" spans="1:9" x14ac:dyDescent="0.3">
      <c r="A2118" s="7" t="s">
        <v>2704</v>
      </c>
      <c r="B2118" s="7" t="s">
        <v>2705</v>
      </c>
      <c r="C2118" s="8">
        <v>42730</v>
      </c>
      <c r="D2118" s="9">
        <v>17</v>
      </c>
      <c r="E2118" s="9"/>
      <c r="F2118" s="10" t="s">
        <v>4885</v>
      </c>
      <c r="G2118" s="10"/>
      <c r="H2118" s="10">
        <v>680</v>
      </c>
      <c r="I2118" s="7"/>
    </row>
    <row r="2119" spans="1:9" x14ac:dyDescent="0.3">
      <c r="A2119" s="7" t="s">
        <v>2704</v>
      </c>
      <c r="B2119" s="7" t="s">
        <v>2706</v>
      </c>
      <c r="C2119" s="8">
        <v>42810</v>
      </c>
      <c r="D2119" s="9"/>
      <c r="E2119" s="10">
        <v>16904</v>
      </c>
      <c r="F2119" s="10" t="s">
        <v>4885</v>
      </c>
      <c r="G2119" s="10"/>
      <c r="H2119" s="10">
        <v>600</v>
      </c>
      <c r="I2119" s="7"/>
    </row>
    <row r="2120" spans="1:9" x14ac:dyDescent="0.3">
      <c r="A2120" s="7" t="s">
        <v>2704</v>
      </c>
      <c r="B2120" s="7" t="s">
        <v>2707</v>
      </c>
      <c r="C2120" s="8">
        <v>42886</v>
      </c>
      <c r="D2120" s="9"/>
      <c r="E2120" s="9">
        <v>346</v>
      </c>
      <c r="F2120" s="10" t="s">
        <v>4885</v>
      </c>
      <c r="G2120" s="10"/>
      <c r="H2120" s="10">
        <v>524</v>
      </c>
      <c r="I2120" s="7"/>
    </row>
    <row r="2121" spans="1:9" x14ac:dyDescent="0.3">
      <c r="A2121" s="7" t="s">
        <v>2704</v>
      </c>
      <c r="B2121" s="7" t="s">
        <v>2708</v>
      </c>
      <c r="C2121" s="8">
        <v>42892</v>
      </c>
      <c r="D2121" s="9">
        <v>113</v>
      </c>
      <c r="E2121" s="9"/>
      <c r="F2121" s="10" t="s">
        <v>4885</v>
      </c>
      <c r="G2121" s="10" t="str">
        <f>VLOOKUP(B:B,'[1]Billwise Report (10)'!$D:$H,5,0)</f>
        <v>Service</v>
      </c>
      <c r="H2121" s="10">
        <v>518</v>
      </c>
      <c r="I2121" s="7"/>
    </row>
    <row r="2122" spans="1:9" hidden="1" x14ac:dyDescent="0.3">
      <c r="A2122" s="7" t="s">
        <v>2709</v>
      </c>
      <c r="B2122" s="7" t="s">
        <v>2710</v>
      </c>
      <c r="C2122" s="8">
        <v>43003</v>
      </c>
      <c r="D2122" s="9"/>
      <c r="E2122" s="10">
        <v>25000</v>
      </c>
      <c r="F2122" s="10" t="s">
        <v>4884</v>
      </c>
      <c r="G2122" s="10"/>
      <c r="H2122" s="10">
        <v>407</v>
      </c>
      <c r="I2122" s="7"/>
    </row>
    <row r="2123" spans="1:9" hidden="1" x14ac:dyDescent="0.3">
      <c r="A2123" s="7" t="s">
        <v>2709</v>
      </c>
      <c r="B2123" s="7" t="s">
        <v>2711</v>
      </c>
      <c r="C2123" s="8">
        <v>43118</v>
      </c>
      <c r="D2123" s="9">
        <v>17700</v>
      </c>
      <c r="E2123" s="9"/>
      <c r="F2123" s="10" t="s">
        <v>4884</v>
      </c>
      <c r="G2123" s="10" t="str">
        <f>VLOOKUP(B:B,'[1]Billwise Report (10)'!$D:$H,5,0)</f>
        <v>Service</v>
      </c>
      <c r="H2123" s="10">
        <v>292</v>
      </c>
      <c r="I2123" s="7"/>
    </row>
    <row r="2124" spans="1:9" hidden="1" x14ac:dyDescent="0.3">
      <c r="A2124" s="7" t="s">
        <v>2709</v>
      </c>
      <c r="B2124" s="7" t="s">
        <v>2712</v>
      </c>
      <c r="C2124" s="8">
        <v>43129</v>
      </c>
      <c r="D2124" s="9">
        <v>21129.08</v>
      </c>
      <c r="E2124" s="9"/>
      <c r="F2124" s="10" t="s">
        <v>4884</v>
      </c>
      <c r="G2124" s="10" t="str">
        <f>VLOOKUP(B:B,'[1]Billwise Report (10)'!$D:$H,5,0)</f>
        <v>Service</v>
      </c>
      <c r="H2124" s="10">
        <v>281</v>
      </c>
      <c r="I2124" s="7"/>
    </row>
    <row r="2125" spans="1:9" hidden="1" x14ac:dyDescent="0.3">
      <c r="A2125" s="7" t="s">
        <v>2709</v>
      </c>
      <c r="B2125" s="7" t="s">
        <v>2713</v>
      </c>
      <c r="C2125" s="8">
        <v>43173</v>
      </c>
      <c r="D2125" s="9">
        <v>13991.94</v>
      </c>
      <c r="E2125" s="9"/>
      <c r="F2125" s="10" t="s">
        <v>4884</v>
      </c>
      <c r="G2125" s="10" t="str">
        <f>VLOOKUP(B:B,'[1]Billwise Report (10)'!$D:$H,5,0)</f>
        <v>Sales</v>
      </c>
      <c r="H2125" s="10">
        <v>237</v>
      </c>
      <c r="I2125" s="7"/>
    </row>
    <row r="2126" spans="1:9" hidden="1" x14ac:dyDescent="0.3">
      <c r="A2126" s="7" t="s">
        <v>2709</v>
      </c>
      <c r="B2126" s="7" t="s">
        <v>2714</v>
      </c>
      <c r="C2126" s="8">
        <v>43230</v>
      </c>
      <c r="D2126" s="9">
        <v>21485.439999999999</v>
      </c>
      <c r="E2126" s="9"/>
      <c r="F2126" s="10" t="s">
        <v>4884</v>
      </c>
      <c r="G2126" s="10" t="str">
        <f>VLOOKUP(B:B,'[1]Billwise Report (10)'!$D:$H,5,0)</f>
        <v>Service</v>
      </c>
      <c r="H2126" s="10">
        <v>180</v>
      </c>
      <c r="I2126" s="7"/>
    </row>
    <row r="2127" spans="1:9" hidden="1" x14ac:dyDescent="0.3">
      <c r="A2127" s="7" t="s">
        <v>2709</v>
      </c>
      <c r="B2127" s="7" t="s">
        <v>2715</v>
      </c>
      <c r="C2127" s="8">
        <v>43348</v>
      </c>
      <c r="D2127" s="9"/>
      <c r="E2127" s="9">
        <v>120000</v>
      </c>
      <c r="F2127" s="10" t="s">
        <v>4884</v>
      </c>
      <c r="G2127" s="10"/>
      <c r="H2127" s="10">
        <v>62</v>
      </c>
      <c r="I2127" s="7" t="s">
        <v>2716</v>
      </c>
    </row>
    <row r="2128" spans="1:9" hidden="1" x14ac:dyDescent="0.3">
      <c r="A2128" s="7" t="s">
        <v>2717</v>
      </c>
      <c r="B2128" s="7" t="s">
        <v>2718</v>
      </c>
      <c r="C2128" s="8">
        <v>42863</v>
      </c>
      <c r="D2128" s="9"/>
      <c r="E2128" s="10">
        <v>51329.4</v>
      </c>
      <c r="F2128" s="10" t="s">
        <v>4884</v>
      </c>
      <c r="G2128" s="10"/>
      <c r="H2128" s="10">
        <v>547</v>
      </c>
      <c r="I2128" s="7"/>
    </row>
    <row r="2129" spans="1:9" hidden="1" x14ac:dyDescent="0.3">
      <c r="A2129" s="7" t="s">
        <v>2717</v>
      </c>
      <c r="B2129" s="7" t="s">
        <v>2719</v>
      </c>
      <c r="C2129" s="8">
        <v>42892</v>
      </c>
      <c r="D2129" s="9">
        <v>18878</v>
      </c>
      <c r="E2129" s="9"/>
      <c r="F2129" s="10" t="s">
        <v>4884</v>
      </c>
      <c r="G2129" s="10" t="str">
        <f>VLOOKUP(B:B,'[1]Billwise Report (10)'!$D:$H,5,0)</f>
        <v>Sales</v>
      </c>
      <c r="H2129" s="10">
        <v>518</v>
      </c>
      <c r="I2129" s="7"/>
    </row>
    <row r="2130" spans="1:9" hidden="1" x14ac:dyDescent="0.3">
      <c r="A2130" s="7" t="s">
        <v>2717</v>
      </c>
      <c r="B2130" s="7" t="s">
        <v>2720</v>
      </c>
      <c r="C2130" s="8">
        <v>42913</v>
      </c>
      <c r="D2130" s="9">
        <v>3450</v>
      </c>
      <c r="E2130" s="9"/>
      <c r="F2130" s="10" t="s">
        <v>4884</v>
      </c>
      <c r="G2130" s="10" t="str">
        <f>VLOOKUP(B:B,'[1]Billwise Report (10)'!$D:$H,5,0)</f>
        <v>Service</v>
      </c>
      <c r="H2130" s="10">
        <v>497</v>
      </c>
      <c r="I2130" s="7"/>
    </row>
    <row r="2131" spans="1:9" hidden="1" x14ac:dyDescent="0.3">
      <c r="A2131" s="7" t="s">
        <v>2717</v>
      </c>
      <c r="B2131" s="7" t="s">
        <v>2721</v>
      </c>
      <c r="C2131" s="8">
        <v>42965</v>
      </c>
      <c r="D2131" s="9">
        <v>29526.2</v>
      </c>
      <c r="E2131" s="9"/>
      <c r="F2131" s="10" t="s">
        <v>4884</v>
      </c>
      <c r="G2131" s="10" t="str">
        <f>VLOOKUP(B:B,'[1]Billwise Report (10)'!$D:$H,5,0)</f>
        <v>Sales</v>
      </c>
      <c r="H2131" s="10">
        <v>445</v>
      </c>
      <c r="I2131" s="7"/>
    </row>
    <row r="2132" spans="1:9" hidden="1" x14ac:dyDescent="0.3">
      <c r="A2132" s="7" t="s">
        <v>2717</v>
      </c>
      <c r="B2132" s="7" t="s">
        <v>2722</v>
      </c>
      <c r="C2132" s="8">
        <v>43277</v>
      </c>
      <c r="D2132" s="9"/>
      <c r="E2132" s="9">
        <v>101740.22</v>
      </c>
      <c r="F2132" s="10" t="s">
        <v>4884</v>
      </c>
      <c r="G2132" s="10"/>
      <c r="H2132" s="10">
        <v>133</v>
      </c>
      <c r="I2132" s="7" t="s">
        <v>2723</v>
      </c>
    </row>
    <row r="2133" spans="1:9" hidden="1" x14ac:dyDescent="0.3">
      <c r="A2133" s="7" t="s">
        <v>2717</v>
      </c>
      <c r="B2133" s="7" t="s">
        <v>2724</v>
      </c>
      <c r="C2133" s="8">
        <v>43353</v>
      </c>
      <c r="D2133" s="9"/>
      <c r="E2133" s="9">
        <v>192067.24</v>
      </c>
      <c r="F2133" s="10" t="s">
        <v>4884</v>
      </c>
      <c r="G2133" s="10"/>
      <c r="H2133" s="10">
        <v>57</v>
      </c>
      <c r="I2133" s="7" t="s">
        <v>2725</v>
      </c>
    </row>
    <row r="2134" spans="1:9" ht="31.2" hidden="1" x14ac:dyDescent="0.3">
      <c r="A2134" s="7" t="s">
        <v>2726</v>
      </c>
      <c r="B2134" s="7">
        <v>201</v>
      </c>
      <c r="C2134" s="8">
        <v>41729</v>
      </c>
      <c r="D2134" s="9"/>
      <c r="E2134" s="10">
        <v>6249</v>
      </c>
      <c r="F2134" s="10" t="s">
        <v>4884</v>
      </c>
      <c r="G2134" s="10"/>
      <c r="H2134" s="10">
        <v>1681</v>
      </c>
      <c r="I2134" s="7"/>
    </row>
    <row r="2135" spans="1:9" ht="31.2" hidden="1" x14ac:dyDescent="0.3">
      <c r="A2135" s="7" t="s">
        <v>2726</v>
      </c>
      <c r="B2135" s="7">
        <v>3333</v>
      </c>
      <c r="C2135" s="8">
        <v>41729</v>
      </c>
      <c r="D2135" s="9"/>
      <c r="E2135" s="10">
        <v>35801</v>
      </c>
      <c r="F2135" s="10" t="s">
        <v>4884</v>
      </c>
      <c r="G2135" s="10"/>
      <c r="H2135" s="10">
        <v>1681</v>
      </c>
      <c r="I2135" s="7"/>
    </row>
    <row r="2136" spans="1:9" ht="31.2" hidden="1" x14ac:dyDescent="0.3">
      <c r="A2136" s="7" t="s">
        <v>2726</v>
      </c>
      <c r="B2136" s="7" t="s">
        <v>2727</v>
      </c>
      <c r="C2136" s="8">
        <v>42241</v>
      </c>
      <c r="D2136" s="9"/>
      <c r="E2136" s="10">
        <v>6250</v>
      </c>
      <c r="F2136" s="10" t="s">
        <v>4884</v>
      </c>
      <c r="G2136" s="10"/>
      <c r="H2136" s="10">
        <v>1169</v>
      </c>
      <c r="I2136" s="7"/>
    </row>
    <row r="2137" spans="1:9" ht="31.2" x14ac:dyDescent="0.3">
      <c r="A2137" s="7" t="s">
        <v>2728</v>
      </c>
      <c r="B2137" s="7" t="s">
        <v>2729</v>
      </c>
      <c r="C2137" s="8">
        <v>43315</v>
      </c>
      <c r="D2137" s="9"/>
      <c r="E2137" s="10">
        <v>78759</v>
      </c>
      <c r="F2137" s="10" t="s">
        <v>4886</v>
      </c>
      <c r="G2137" s="10"/>
      <c r="H2137" s="10">
        <v>95</v>
      </c>
      <c r="I2137" s="7" t="s">
        <v>2730</v>
      </c>
    </row>
    <row r="2138" spans="1:9" ht="31.2" x14ac:dyDescent="0.3">
      <c r="A2138" s="7" t="s">
        <v>2728</v>
      </c>
      <c r="B2138" s="7" t="s">
        <v>2731</v>
      </c>
      <c r="C2138" s="8">
        <v>43378</v>
      </c>
      <c r="D2138" s="9"/>
      <c r="E2138" s="10">
        <v>20466</v>
      </c>
      <c r="F2138" s="10" t="s">
        <v>4886</v>
      </c>
      <c r="G2138" s="10"/>
      <c r="H2138" s="10">
        <v>32</v>
      </c>
      <c r="I2138" s="7" t="s">
        <v>2732</v>
      </c>
    </row>
    <row r="2139" spans="1:9" hidden="1" x14ac:dyDescent="0.3">
      <c r="A2139" s="7" t="s">
        <v>2733</v>
      </c>
      <c r="B2139" s="7" t="s">
        <v>2734</v>
      </c>
      <c r="C2139" s="8">
        <v>42222</v>
      </c>
      <c r="D2139" s="9"/>
      <c r="E2139" s="9">
        <v>320</v>
      </c>
      <c r="F2139" s="10" t="s">
        <v>4891</v>
      </c>
      <c r="G2139" s="10"/>
      <c r="H2139" s="10">
        <v>1188</v>
      </c>
      <c r="I2139" s="7"/>
    </row>
    <row r="2140" spans="1:9" ht="31.2" hidden="1" x14ac:dyDescent="0.3">
      <c r="A2140" s="7" t="s">
        <v>2735</v>
      </c>
      <c r="B2140" s="7" t="s">
        <v>2736</v>
      </c>
      <c r="C2140" s="8">
        <v>42534</v>
      </c>
      <c r="D2140" s="9"/>
      <c r="E2140" s="10">
        <v>3328</v>
      </c>
      <c r="F2140" s="10" t="s">
        <v>4888</v>
      </c>
      <c r="G2140" s="10"/>
      <c r="H2140" s="10">
        <v>876</v>
      </c>
      <c r="I2140" s="7"/>
    </row>
    <row r="2141" spans="1:9" hidden="1" x14ac:dyDescent="0.3">
      <c r="A2141" s="7" t="s">
        <v>2735</v>
      </c>
      <c r="B2141" s="7" t="s">
        <v>2737</v>
      </c>
      <c r="C2141" s="8">
        <v>42760</v>
      </c>
      <c r="D2141" s="9"/>
      <c r="E2141" s="10">
        <v>17075</v>
      </c>
      <c r="F2141" s="10" t="s">
        <v>4888</v>
      </c>
      <c r="G2141" s="10"/>
      <c r="H2141" s="10">
        <v>650</v>
      </c>
      <c r="I2141" s="7"/>
    </row>
    <row r="2142" spans="1:9" hidden="1" x14ac:dyDescent="0.3">
      <c r="A2142" s="7" t="s">
        <v>2735</v>
      </c>
      <c r="B2142" s="7" t="s">
        <v>2738</v>
      </c>
      <c r="C2142" s="8">
        <v>43060</v>
      </c>
      <c r="D2142" s="9">
        <v>1180</v>
      </c>
      <c r="E2142" s="9"/>
      <c r="F2142" s="10" t="s">
        <v>4888</v>
      </c>
      <c r="G2142" s="10" t="s">
        <v>4898</v>
      </c>
      <c r="H2142" s="10">
        <v>350</v>
      </c>
      <c r="I2142" s="7"/>
    </row>
    <row r="2143" spans="1:9" hidden="1" x14ac:dyDescent="0.3">
      <c r="A2143" s="7" t="s">
        <v>2739</v>
      </c>
      <c r="B2143" s="7" t="s">
        <v>2740</v>
      </c>
      <c r="C2143" s="8">
        <v>42521</v>
      </c>
      <c r="D2143" s="9">
        <v>7938</v>
      </c>
      <c r="E2143" s="9"/>
      <c r="F2143" s="10" t="s">
        <v>4891</v>
      </c>
      <c r="G2143" s="10" t="str">
        <f>VLOOKUP(B:B,'[1]Billwise Report (10)'!$D:$H,5,0)</f>
        <v>Service</v>
      </c>
      <c r="H2143" s="10">
        <v>889</v>
      </c>
      <c r="I2143" s="7"/>
    </row>
    <row r="2144" spans="1:9" hidden="1" x14ac:dyDescent="0.3">
      <c r="A2144" s="7" t="s">
        <v>2739</v>
      </c>
      <c r="B2144" s="7" t="s">
        <v>2741</v>
      </c>
      <c r="C2144" s="8">
        <v>42537</v>
      </c>
      <c r="D2144" s="9">
        <v>17250</v>
      </c>
      <c r="E2144" s="9"/>
      <c r="F2144" s="10" t="s">
        <v>4891</v>
      </c>
      <c r="G2144" s="10" t="str">
        <f>VLOOKUP(B:B,'[1]Billwise Report (10)'!$D:$H,5,0)</f>
        <v>Service</v>
      </c>
      <c r="H2144" s="10">
        <v>873</v>
      </c>
      <c r="I2144" s="7"/>
    </row>
    <row r="2145" spans="1:9" hidden="1" x14ac:dyDescent="0.3">
      <c r="A2145" s="7" t="s">
        <v>2742</v>
      </c>
      <c r="B2145" s="7">
        <v>21</v>
      </c>
      <c r="C2145" s="8">
        <v>41729</v>
      </c>
      <c r="D2145" s="9"/>
      <c r="E2145" s="9">
        <v>460215</v>
      </c>
      <c r="F2145" s="10" t="s">
        <v>4891</v>
      </c>
      <c r="G2145" s="10"/>
      <c r="H2145" s="10">
        <v>1681</v>
      </c>
      <c r="I2145" s="7"/>
    </row>
    <row r="2146" spans="1:9" hidden="1" x14ac:dyDescent="0.3">
      <c r="A2146" s="7" t="s">
        <v>2743</v>
      </c>
      <c r="B2146" s="7">
        <v>873</v>
      </c>
      <c r="C2146" s="8">
        <v>41729</v>
      </c>
      <c r="D2146" s="9"/>
      <c r="E2146" s="10">
        <v>5000</v>
      </c>
      <c r="F2146" s="10" t="s">
        <v>4888</v>
      </c>
      <c r="G2146" s="10"/>
      <c r="H2146" s="10">
        <v>1681</v>
      </c>
      <c r="I2146" s="7"/>
    </row>
    <row r="2147" spans="1:9" hidden="1" x14ac:dyDescent="0.3">
      <c r="A2147" s="7" t="s">
        <v>2744</v>
      </c>
      <c r="B2147" s="7" t="s">
        <v>2745</v>
      </c>
      <c r="C2147" s="8">
        <v>43308</v>
      </c>
      <c r="D2147" s="9">
        <v>41064</v>
      </c>
      <c r="E2147" s="9"/>
      <c r="F2147" s="10" t="s">
        <v>4884</v>
      </c>
      <c r="G2147" s="10" t="str">
        <f>VLOOKUP(B:B,'[1]Billwise Report (10)'!$D:$H,5,0)</f>
        <v>Service</v>
      </c>
      <c r="H2147" s="10">
        <v>102</v>
      </c>
      <c r="I2147" s="7"/>
    </row>
    <row r="2148" spans="1:9" hidden="1" x14ac:dyDescent="0.3">
      <c r="A2148" s="7" t="s">
        <v>2744</v>
      </c>
      <c r="B2148" s="7" t="s">
        <v>2746</v>
      </c>
      <c r="C2148" s="8">
        <v>43355</v>
      </c>
      <c r="D2148" s="9">
        <v>23364</v>
      </c>
      <c r="E2148" s="9"/>
      <c r="F2148" s="10" t="s">
        <v>4884</v>
      </c>
      <c r="G2148" s="10" t="str">
        <f>VLOOKUP(B:B,'[1]Billwise Report (10)'!$D:$H,5,0)</f>
        <v>Service</v>
      </c>
      <c r="H2148" s="10">
        <v>55</v>
      </c>
      <c r="I2148" s="7"/>
    </row>
    <row r="2149" spans="1:9" hidden="1" x14ac:dyDescent="0.3">
      <c r="A2149" s="7" t="s">
        <v>2744</v>
      </c>
      <c r="B2149" s="7" t="s">
        <v>2747</v>
      </c>
      <c r="C2149" s="8">
        <v>43378</v>
      </c>
      <c r="D2149" s="9"/>
      <c r="E2149" s="10">
        <v>40464</v>
      </c>
      <c r="F2149" s="10" t="s">
        <v>4884</v>
      </c>
      <c r="G2149" s="10"/>
      <c r="H2149" s="10">
        <v>32</v>
      </c>
      <c r="I2149" s="7"/>
    </row>
    <row r="2150" spans="1:9" hidden="1" x14ac:dyDescent="0.3">
      <c r="A2150" s="7" t="s">
        <v>2748</v>
      </c>
      <c r="B2150" s="7" t="s">
        <v>2749</v>
      </c>
      <c r="C2150" s="8">
        <v>43250</v>
      </c>
      <c r="D2150" s="9">
        <v>14160</v>
      </c>
      <c r="E2150" s="9"/>
      <c r="F2150" s="10" t="s">
        <v>4884</v>
      </c>
      <c r="G2150" s="10" t="str">
        <f>VLOOKUP(B:B,'[1]Billwise Report (10)'!$D:$H,5,0)</f>
        <v>Service</v>
      </c>
      <c r="H2150" s="10">
        <v>160</v>
      </c>
      <c r="I2150" s="7"/>
    </row>
    <row r="2151" spans="1:9" hidden="1" x14ac:dyDescent="0.3">
      <c r="A2151" s="7" t="s">
        <v>2748</v>
      </c>
      <c r="B2151" s="7" t="s">
        <v>2750</v>
      </c>
      <c r="C2151" s="8">
        <v>43271</v>
      </c>
      <c r="D2151" s="9">
        <v>3540</v>
      </c>
      <c r="E2151" s="9"/>
      <c r="F2151" s="10" t="s">
        <v>4884</v>
      </c>
      <c r="G2151" s="10" t="str">
        <f>VLOOKUP(B:B,'[1]Billwise Report (10)'!$D:$H,5,0)</f>
        <v>Service</v>
      </c>
      <c r="H2151" s="10">
        <v>139</v>
      </c>
      <c r="I2151" s="7"/>
    </row>
    <row r="2152" spans="1:9" hidden="1" x14ac:dyDescent="0.3">
      <c r="A2152" s="7" t="s">
        <v>2748</v>
      </c>
      <c r="B2152" s="7" t="s">
        <v>2751</v>
      </c>
      <c r="C2152" s="8">
        <v>43271</v>
      </c>
      <c r="D2152" s="9">
        <v>8850</v>
      </c>
      <c r="E2152" s="9"/>
      <c r="F2152" s="10" t="s">
        <v>4884</v>
      </c>
      <c r="G2152" s="10" t="str">
        <f>VLOOKUP(B:B,'[1]Billwise Report (10)'!$D:$H,5,0)</f>
        <v>Service</v>
      </c>
      <c r="H2152" s="10">
        <v>139</v>
      </c>
      <c r="I2152" s="7"/>
    </row>
    <row r="2153" spans="1:9" hidden="1" x14ac:dyDescent="0.3">
      <c r="A2153" s="7" t="s">
        <v>2748</v>
      </c>
      <c r="B2153" s="7" t="s">
        <v>2752</v>
      </c>
      <c r="C2153" s="8">
        <v>43271</v>
      </c>
      <c r="D2153" s="9">
        <v>3540</v>
      </c>
      <c r="E2153" s="9"/>
      <c r="F2153" s="10" t="s">
        <v>4884</v>
      </c>
      <c r="G2153" s="10" t="str">
        <f>VLOOKUP(B:B,'[1]Billwise Report (10)'!$D:$H,5,0)</f>
        <v>Service</v>
      </c>
      <c r="H2153" s="10">
        <v>139</v>
      </c>
      <c r="I2153" s="7"/>
    </row>
    <row r="2154" spans="1:9" hidden="1" x14ac:dyDescent="0.3">
      <c r="A2154" s="7" t="s">
        <v>2748</v>
      </c>
      <c r="B2154" s="7" t="s">
        <v>2753</v>
      </c>
      <c r="C2154" s="8">
        <v>43277</v>
      </c>
      <c r="D2154" s="9">
        <v>10620</v>
      </c>
      <c r="E2154" s="9"/>
      <c r="F2154" s="10" t="s">
        <v>4884</v>
      </c>
      <c r="G2154" s="10" t="str">
        <f>VLOOKUP(B:B,'[1]Billwise Report (10)'!$D:$H,5,0)</f>
        <v>Service</v>
      </c>
      <c r="H2154" s="10">
        <v>133</v>
      </c>
      <c r="I2154" s="7"/>
    </row>
    <row r="2155" spans="1:9" hidden="1" x14ac:dyDescent="0.3">
      <c r="A2155" s="7" t="s">
        <v>2748</v>
      </c>
      <c r="B2155" s="7" t="s">
        <v>2755</v>
      </c>
      <c r="C2155" s="8">
        <v>43305</v>
      </c>
      <c r="D2155" s="9"/>
      <c r="E2155" s="10">
        <v>29916</v>
      </c>
      <c r="F2155" s="10" t="s">
        <v>4884</v>
      </c>
      <c r="G2155" s="10"/>
      <c r="H2155" s="10">
        <v>105</v>
      </c>
      <c r="I2155" s="7"/>
    </row>
    <row r="2156" spans="1:9" hidden="1" x14ac:dyDescent="0.3">
      <c r="A2156" s="7" t="s">
        <v>2748</v>
      </c>
      <c r="B2156" s="7" t="s">
        <v>2756</v>
      </c>
      <c r="C2156" s="8">
        <v>43314</v>
      </c>
      <c r="D2156" s="9">
        <v>436619</v>
      </c>
      <c r="E2156" s="9"/>
      <c r="F2156" s="10" t="s">
        <v>4884</v>
      </c>
      <c r="G2156" s="10" t="str">
        <f>VLOOKUP(B:B,'[1]Billwise Report (10)'!$D:$H,5,0)</f>
        <v>Sales</v>
      </c>
      <c r="H2156" s="10">
        <v>96</v>
      </c>
      <c r="I2156" s="7"/>
    </row>
    <row r="2157" spans="1:9" hidden="1" x14ac:dyDescent="0.3">
      <c r="A2157" s="7" t="s">
        <v>2748</v>
      </c>
      <c r="B2157" s="7" t="s">
        <v>2757</v>
      </c>
      <c r="C2157" s="8">
        <v>43337</v>
      </c>
      <c r="D2157" s="9">
        <v>7080</v>
      </c>
      <c r="E2157" s="9"/>
      <c r="F2157" s="10" t="s">
        <v>4884</v>
      </c>
      <c r="G2157" s="10" t="str">
        <f>VLOOKUP(B:B,'[1]Billwise Report (10)'!$D:$H,5,0)</f>
        <v>Service</v>
      </c>
      <c r="H2157" s="10">
        <v>73</v>
      </c>
      <c r="I2157" s="7"/>
    </row>
    <row r="2158" spans="1:9" hidden="1" x14ac:dyDescent="0.3">
      <c r="A2158" s="7" t="s">
        <v>2748</v>
      </c>
      <c r="B2158" s="7" t="s">
        <v>2754</v>
      </c>
      <c r="C2158" s="8">
        <v>43362</v>
      </c>
      <c r="D2158" s="9">
        <v>286990.46999999997</v>
      </c>
      <c r="E2158" s="9"/>
      <c r="F2158" s="10" t="s">
        <v>4884</v>
      </c>
      <c r="G2158" s="10" t="str">
        <f>VLOOKUP(B:B,'[1]Billwise Report (10)'!$D:$H,5,0)</f>
        <v>Sales</v>
      </c>
      <c r="H2158" s="10">
        <v>48</v>
      </c>
      <c r="I2158" s="7"/>
    </row>
    <row r="2159" spans="1:9" hidden="1" x14ac:dyDescent="0.3">
      <c r="A2159" s="7" t="s">
        <v>2748</v>
      </c>
      <c r="B2159" s="7" t="s">
        <v>2758</v>
      </c>
      <c r="C2159" s="8">
        <v>43363</v>
      </c>
      <c r="D2159" s="9">
        <v>14160</v>
      </c>
      <c r="E2159" s="9"/>
      <c r="F2159" s="10" t="s">
        <v>4884</v>
      </c>
      <c r="G2159" s="10" t="str">
        <f>VLOOKUP(B:B,'[1]Billwise Report (10)'!$D:$H,5,0)</f>
        <v>Service</v>
      </c>
      <c r="H2159" s="10">
        <v>47</v>
      </c>
      <c r="I2159" s="7"/>
    </row>
    <row r="2160" spans="1:9" hidden="1" x14ac:dyDescent="0.3">
      <c r="A2160" s="7" t="s">
        <v>2748</v>
      </c>
      <c r="B2160" s="7" t="s">
        <v>2759</v>
      </c>
      <c r="C2160" s="8">
        <v>43396</v>
      </c>
      <c r="D2160" s="9">
        <v>7965</v>
      </c>
      <c r="E2160" s="9"/>
      <c r="F2160" s="10" t="s">
        <v>4884</v>
      </c>
      <c r="G2160" s="10" t="s">
        <v>135</v>
      </c>
      <c r="H2160" s="10">
        <v>14</v>
      </c>
      <c r="I2160" s="7"/>
    </row>
    <row r="2161" spans="1:9" hidden="1" x14ac:dyDescent="0.3">
      <c r="A2161" s="7" t="s">
        <v>2748</v>
      </c>
      <c r="B2161" s="7" t="s">
        <v>2760</v>
      </c>
      <c r="C2161" s="8">
        <v>43396</v>
      </c>
      <c r="D2161" s="9">
        <v>7080</v>
      </c>
      <c r="E2161" s="9"/>
      <c r="F2161" s="10" t="s">
        <v>4884</v>
      </c>
      <c r="G2161" s="10" t="s">
        <v>135</v>
      </c>
      <c r="H2161" s="10">
        <v>14</v>
      </c>
      <c r="I2161" s="7"/>
    </row>
    <row r="2162" spans="1:9" x14ac:dyDescent="0.3">
      <c r="A2162" s="7" t="s">
        <v>2761</v>
      </c>
      <c r="B2162" s="7" t="s">
        <v>2762</v>
      </c>
      <c r="C2162" s="8">
        <v>42247</v>
      </c>
      <c r="D2162" s="9"/>
      <c r="E2162" s="10">
        <v>14014</v>
      </c>
      <c r="F2162" s="10" t="s">
        <v>4885</v>
      </c>
      <c r="G2162" s="10"/>
      <c r="H2162" s="10">
        <v>1163</v>
      </c>
      <c r="I2162" s="7"/>
    </row>
    <row r="2163" spans="1:9" hidden="1" x14ac:dyDescent="0.3">
      <c r="A2163" s="7" t="s">
        <v>2763</v>
      </c>
      <c r="B2163" s="7" t="s">
        <v>2764</v>
      </c>
      <c r="C2163" s="8">
        <v>42768</v>
      </c>
      <c r="D2163" s="9"/>
      <c r="E2163" s="10">
        <v>3134</v>
      </c>
      <c r="F2163" s="10" t="s">
        <v>4884</v>
      </c>
      <c r="G2163" s="10"/>
      <c r="H2163" s="10">
        <v>642</v>
      </c>
      <c r="I2163" s="7"/>
    </row>
    <row r="2164" spans="1:9" hidden="1" x14ac:dyDescent="0.3">
      <c r="A2164" s="7" t="s">
        <v>2763</v>
      </c>
      <c r="B2164" s="7" t="s">
        <v>2765</v>
      </c>
      <c r="C2164" s="8">
        <v>42934</v>
      </c>
      <c r="D2164" s="9"/>
      <c r="E2164" s="10">
        <v>2360</v>
      </c>
      <c r="F2164" s="10" t="s">
        <v>4884</v>
      </c>
      <c r="G2164" s="10"/>
      <c r="H2164" s="10">
        <v>476</v>
      </c>
      <c r="I2164" s="7"/>
    </row>
    <row r="2165" spans="1:9" hidden="1" x14ac:dyDescent="0.3">
      <c r="A2165" s="7" t="s">
        <v>2763</v>
      </c>
      <c r="B2165" s="7" t="s">
        <v>2767</v>
      </c>
      <c r="C2165" s="8">
        <v>43284</v>
      </c>
      <c r="D2165" s="9">
        <v>8850</v>
      </c>
      <c r="E2165" s="9"/>
      <c r="F2165" s="10" t="s">
        <v>4884</v>
      </c>
      <c r="G2165" s="10" t="str">
        <f>VLOOKUP(B:B,'[1]Billwise Report (10)'!$D:$H,5,0)</f>
        <v>Service</v>
      </c>
      <c r="H2165" s="10">
        <v>126</v>
      </c>
      <c r="I2165" s="7"/>
    </row>
    <row r="2166" spans="1:9" hidden="1" x14ac:dyDescent="0.3">
      <c r="A2166" s="7" t="s">
        <v>2763</v>
      </c>
      <c r="B2166" s="7" t="s">
        <v>2768</v>
      </c>
      <c r="C2166" s="8">
        <v>43284</v>
      </c>
      <c r="D2166" s="9">
        <v>5310</v>
      </c>
      <c r="E2166" s="9"/>
      <c r="F2166" s="10" t="s">
        <v>4884</v>
      </c>
      <c r="G2166" s="10" t="str">
        <f>VLOOKUP(B:B,'[1]Billwise Report (10)'!$D:$H,5,0)</f>
        <v>Service</v>
      </c>
      <c r="H2166" s="10">
        <v>126</v>
      </c>
      <c r="I2166" s="7"/>
    </row>
    <row r="2167" spans="1:9" hidden="1" x14ac:dyDescent="0.3">
      <c r="A2167" s="7" t="s">
        <v>2763</v>
      </c>
      <c r="B2167" s="7" t="s">
        <v>2769</v>
      </c>
      <c r="C2167" s="8">
        <v>43336</v>
      </c>
      <c r="D2167" s="9">
        <v>13275</v>
      </c>
      <c r="E2167" s="9"/>
      <c r="F2167" s="10" t="s">
        <v>4884</v>
      </c>
      <c r="G2167" s="10" t="str">
        <f>VLOOKUP(B:B,'[1]Billwise Report (10)'!$D:$H,5,0)</f>
        <v>Service</v>
      </c>
      <c r="H2167" s="10">
        <v>74</v>
      </c>
      <c r="I2167" s="7"/>
    </row>
    <row r="2168" spans="1:9" hidden="1" x14ac:dyDescent="0.3">
      <c r="A2168" s="7" t="s">
        <v>2763</v>
      </c>
      <c r="B2168" s="7" t="s">
        <v>2766</v>
      </c>
      <c r="C2168" s="8">
        <v>43389</v>
      </c>
      <c r="D2168" s="9"/>
      <c r="E2168" s="9">
        <v>220</v>
      </c>
      <c r="F2168" s="10" t="s">
        <v>4884</v>
      </c>
      <c r="G2168" s="10"/>
      <c r="H2168" s="10">
        <v>21</v>
      </c>
      <c r="I2168" s="7"/>
    </row>
    <row r="2169" spans="1:9" hidden="1" x14ac:dyDescent="0.3">
      <c r="A2169" s="7" t="s">
        <v>2763</v>
      </c>
      <c r="B2169" s="7" t="s">
        <v>2770</v>
      </c>
      <c r="C2169" s="8">
        <v>43398</v>
      </c>
      <c r="D2169" s="9">
        <v>3540</v>
      </c>
      <c r="E2169" s="9"/>
      <c r="F2169" s="10" t="s">
        <v>4884</v>
      </c>
      <c r="G2169" s="10" t="s">
        <v>135</v>
      </c>
      <c r="H2169" s="10">
        <v>12</v>
      </c>
      <c r="I2169" s="7"/>
    </row>
    <row r="2170" spans="1:9" hidden="1" x14ac:dyDescent="0.3">
      <c r="A2170" s="7" t="s">
        <v>2771</v>
      </c>
      <c r="B2170" s="7" t="s">
        <v>2772</v>
      </c>
      <c r="C2170" s="8">
        <v>42164</v>
      </c>
      <c r="D2170" s="9"/>
      <c r="E2170" s="10">
        <v>1821</v>
      </c>
      <c r="F2170" s="10" t="s">
        <v>4891</v>
      </c>
      <c r="G2170" s="10"/>
      <c r="H2170" s="10">
        <v>1246</v>
      </c>
      <c r="I2170" s="7"/>
    </row>
    <row r="2171" spans="1:9" hidden="1" x14ac:dyDescent="0.3">
      <c r="A2171" s="7" t="s">
        <v>2771</v>
      </c>
      <c r="B2171" s="7" t="s">
        <v>2773</v>
      </c>
      <c r="C2171" s="8">
        <v>43180</v>
      </c>
      <c r="D2171" s="9">
        <v>21543.360000000001</v>
      </c>
      <c r="E2171" s="9"/>
      <c r="F2171" s="10" t="s">
        <v>4891</v>
      </c>
      <c r="G2171" s="10" t="str">
        <f>VLOOKUP(B:B,'[1]Billwise Report (10)'!$D:$H,5,0)</f>
        <v>Sales</v>
      </c>
      <c r="H2171" s="10">
        <v>230</v>
      </c>
      <c r="I2171" s="7"/>
    </row>
    <row r="2172" spans="1:9" hidden="1" x14ac:dyDescent="0.3">
      <c r="A2172" s="7" t="s">
        <v>2771</v>
      </c>
      <c r="B2172" s="7" t="s">
        <v>2774</v>
      </c>
      <c r="C2172" s="8">
        <v>43355</v>
      </c>
      <c r="D2172" s="9">
        <v>10620</v>
      </c>
      <c r="E2172" s="9"/>
      <c r="F2172" s="10" t="s">
        <v>4891</v>
      </c>
      <c r="G2172" s="10" t="str">
        <f>VLOOKUP(B:B,'[1]Billwise Report (10)'!$D:$H,5,0)</f>
        <v>Service</v>
      </c>
      <c r="H2172" s="10">
        <v>55</v>
      </c>
      <c r="I2172" s="7"/>
    </row>
    <row r="2173" spans="1:9" hidden="1" x14ac:dyDescent="0.3">
      <c r="A2173" s="7" t="s">
        <v>2771</v>
      </c>
      <c r="B2173" s="7" t="s">
        <v>2775</v>
      </c>
      <c r="C2173" s="8">
        <v>43398</v>
      </c>
      <c r="D2173" s="9"/>
      <c r="E2173" s="10">
        <v>34297</v>
      </c>
      <c r="F2173" s="10" t="s">
        <v>4891</v>
      </c>
      <c r="G2173" s="10"/>
      <c r="H2173" s="10">
        <v>12</v>
      </c>
      <c r="I2173" s="7" t="s">
        <v>2776</v>
      </c>
    </row>
    <row r="2174" spans="1:9" hidden="1" x14ac:dyDescent="0.3">
      <c r="A2174" s="7" t="s">
        <v>2777</v>
      </c>
      <c r="B2174" s="7" t="s">
        <v>2778</v>
      </c>
      <c r="C2174" s="8">
        <v>43294</v>
      </c>
      <c r="D2174" s="9">
        <v>5310</v>
      </c>
      <c r="E2174" s="9"/>
      <c r="F2174" s="10" t="s">
        <v>4884</v>
      </c>
      <c r="G2174" s="10" t="str">
        <f>VLOOKUP(B:B,'[1]Billwise Report (10)'!$D:$H,5,0)</f>
        <v>Service</v>
      </c>
      <c r="H2174" s="10">
        <v>116</v>
      </c>
      <c r="I2174" s="7"/>
    </row>
    <row r="2175" spans="1:9" hidden="1" x14ac:dyDescent="0.3">
      <c r="A2175" s="7" t="s">
        <v>2777</v>
      </c>
      <c r="B2175" s="7" t="s">
        <v>2779</v>
      </c>
      <c r="C2175" s="8">
        <v>43294</v>
      </c>
      <c r="D2175" s="9">
        <v>3540</v>
      </c>
      <c r="E2175" s="9"/>
      <c r="F2175" s="10" t="s">
        <v>4884</v>
      </c>
      <c r="G2175" s="10" t="str">
        <f>VLOOKUP(B:B,'[1]Billwise Report (10)'!$D:$H,5,0)</f>
        <v>Service</v>
      </c>
      <c r="H2175" s="10">
        <v>116</v>
      </c>
      <c r="I2175" s="7"/>
    </row>
    <row r="2176" spans="1:9" hidden="1" x14ac:dyDescent="0.3">
      <c r="A2176" s="7" t="s">
        <v>2777</v>
      </c>
      <c r="B2176" s="7" t="s">
        <v>2780</v>
      </c>
      <c r="C2176" s="8">
        <v>43337</v>
      </c>
      <c r="D2176" s="9">
        <v>5310</v>
      </c>
      <c r="E2176" s="9"/>
      <c r="F2176" s="10" t="s">
        <v>4884</v>
      </c>
      <c r="G2176" s="10" t="str">
        <f>VLOOKUP(B:B,'[1]Billwise Report (10)'!$D:$H,5,0)</f>
        <v>Service</v>
      </c>
      <c r="H2176" s="10">
        <v>73</v>
      </c>
      <c r="I2176" s="7"/>
    </row>
    <row r="2177" spans="1:9" hidden="1" x14ac:dyDescent="0.3">
      <c r="A2177" s="7" t="s">
        <v>2777</v>
      </c>
      <c r="B2177" s="7" t="s">
        <v>2781</v>
      </c>
      <c r="C2177" s="8">
        <v>43396</v>
      </c>
      <c r="D2177" s="9">
        <v>7080</v>
      </c>
      <c r="E2177" s="9"/>
      <c r="F2177" s="10" t="s">
        <v>4884</v>
      </c>
      <c r="G2177" s="10" t="s">
        <v>135</v>
      </c>
      <c r="H2177" s="10">
        <v>14</v>
      </c>
      <c r="I2177" s="7"/>
    </row>
    <row r="2178" spans="1:9" hidden="1" x14ac:dyDescent="0.3">
      <c r="A2178" s="7" t="s">
        <v>2777</v>
      </c>
      <c r="B2178" s="7" t="s">
        <v>2782</v>
      </c>
      <c r="C2178" s="8">
        <v>43397</v>
      </c>
      <c r="D2178" s="9">
        <v>3540</v>
      </c>
      <c r="E2178" s="9"/>
      <c r="F2178" s="10" t="s">
        <v>4884</v>
      </c>
      <c r="G2178" s="10" t="s">
        <v>135</v>
      </c>
      <c r="H2178" s="10">
        <v>13</v>
      </c>
      <c r="I2178" s="7"/>
    </row>
    <row r="2179" spans="1:9" x14ac:dyDescent="0.3">
      <c r="A2179" s="7" t="s">
        <v>2783</v>
      </c>
      <c r="B2179" s="7" t="s">
        <v>2784</v>
      </c>
      <c r="C2179" s="8">
        <v>43272</v>
      </c>
      <c r="D2179" s="9"/>
      <c r="E2179" s="10">
        <v>2197</v>
      </c>
      <c r="F2179" s="10" t="s">
        <v>4885</v>
      </c>
      <c r="G2179" s="10"/>
      <c r="H2179" s="10">
        <v>138</v>
      </c>
      <c r="I2179" s="7"/>
    </row>
    <row r="2180" spans="1:9" hidden="1" x14ac:dyDescent="0.3">
      <c r="A2180" s="7" t="s">
        <v>2785</v>
      </c>
      <c r="B2180" s="7" t="s">
        <v>2786</v>
      </c>
      <c r="C2180" s="8">
        <v>42740</v>
      </c>
      <c r="D2180" s="9"/>
      <c r="E2180" s="10">
        <v>4634</v>
      </c>
      <c r="F2180" s="10" t="s">
        <v>4884</v>
      </c>
      <c r="G2180" s="10"/>
      <c r="H2180" s="10">
        <v>670</v>
      </c>
      <c r="I2180" s="7"/>
    </row>
    <row r="2181" spans="1:9" hidden="1" x14ac:dyDescent="0.3">
      <c r="A2181" s="7" t="s">
        <v>2785</v>
      </c>
      <c r="B2181" s="7" t="s">
        <v>2787</v>
      </c>
      <c r="C2181" s="8">
        <v>43363</v>
      </c>
      <c r="D2181" s="9">
        <v>17700</v>
      </c>
      <c r="E2181" s="9"/>
      <c r="F2181" s="10" t="s">
        <v>4884</v>
      </c>
      <c r="G2181" s="10" t="str">
        <f>VLOOKUP(B:B,'[1]Billwise Report (10)'!$D:$H,5,0)</f>
        <v>Service</v>
      </c>
      <c r="H2181" s="10">
        <v>47</v>
      </c>
      <c r="I2181" s="7"/>
    </row>
    <row r="2182" spans="1:9" x14ac:dyDescent="0.3">
      <c r="A2182" s="7" t="s">
        <v>2788</v>
      </c>
      <c r="B2182" s="7" t="s">
        <v>2789</v>
      </c>
      <c r="C2182" s="8">
        <v>43046</v>
      </c>
      <c r="D2182" s="9">
        <v>3100.16</v>
      </c>
      <c r="E2182" s="9"/>
      <c r="F2182" s="10" t="s">
        <v>4885</v>
      </c>
      <c r="G2182" s="10" t="str">
        <f>VLOOKUP(B:B,'[1]Billwise Report (10)'!$D:$H,5,0)</f>
        <v>Sales</v>
      </c>
      <c r="H2182" s="10">
        <v>364</v>
      </c>
      <c r="I2182" s="7"/>
    </row>
    <row r="2183" spans="1:9" x14ac:dyDescent="0.3">
      <c r="A2183" s="7" t="s">
        <v>2788</v>
      </c>
      <c r="B2183" s="7" t="s">
        <v>2790</v>
      </c>
      <c r="C2183" s="8">
        <v>43053</v>
      </c>
      <c r="D2183" s="9"/>
      <c r="E2183" s="10">
        <v>41088</v>
      </c>
      <c r="F2183" s="10" t="s">
        <v>4885</v>
      </c>
      <c r="G2183" s="10"/>
      <c r="H2183" s="10">
        <v>357</v>
      </c>
      <c r="I2183" s="7"/>
    </row>
    <row r="2184" spans="1:9" x14ac:dyDescent="0.3">
      <c r="A2184" s="7" t="s">
        <v>2788</v>
      </c>
      <c r="B2184" s="7" t="s">
        <v>2791</v>
      </c>
      <c r="C2184" s="8">
        <v>43053</v>
      </c>
      <c r="D2184" s="9"/>
      <c r="E2184" s="10">
        <v>3578.34</v>
      </c>
      <c r="F2184" s="10" t="s">
        <v>4885</v>
      </c>
      <c r="G2184" s="10"/>
      <c r="H2184" s="10">
        <v>357</v>
      </c>
      <c r="I2184" s="7"/>
    </row>
    <row r="2185" spans="1:9" x14ac:dyDescent="0.3">
      <c r="A2185" s="7" t="s">
        <v>2788</v>
      </c>
      <c r="B2185" s="7" t="s">
        <v>2792</v>
      </c>
      <c r="C2185" s="8">
        <v>43053</v>
      </c>
      <c r="D2185" s="9">
        <v>13695960.199999999</v>
      </c>
      <c r="E2185" s="9"/>
      <c r="F2185" s="10" t="s">
        <v>4885</v>
      </c>
      <c r="G2185" s="10" t="str">
        <f>VLOOKUP(B:B,'[1]Billwise Report (10)'!$D:$H,5,0)</f>
        <v>Machine</v>
      </c>
      <c r="H2185" s="10">
        <v>357</v>
      </c>
      <c r="I2185" s="7"/>
    </row>
    <row r="2186" spans="1:9" x14ac:dyDescent="0.3">
      <c r="A2186" s="7" t="s">
        <v>2788</v>
      </c>
      <c r="B2186" s="7" t="s">
        <v>2793</v>
      </c>
      <c r="C2186" s="8">
        <v>43321</v>
      </c>
      <c r="D2186" s="9">
        <v>17700</v>
      </c>
      <c r="E2186" s="9"/>
      <c r="F2186" s="10" t="s">
        <v>4885</v>
      </c>
      <c r="G2186" s="10" t="str">
        <f>VLOOKUP(B:B,'[1]Billwise Report (10)'!$D:$H,5,0)</f>
        <v>Service</v>
      </c>
      <c r="H2186" s="10">
        <v>89</v>
      </c>
      <c r="I2186" s="7"/>
    </row>
    <row r="2187" spans="1:9" x14ac:dyDescent="0.3">
      <c r="A2187" s="7" t="s">
        <v>2788</v>
      </c>
      <c r="B2187" s="7" t="s">
        <v>2794</v>
      </c>
      <c r="C2187" s="8">
        <v>43342</v>
      </c>
      <c r="D2187" s="9"/>
      <c r="E2187" s="10">
        <v>50000</v>
      </c>
      <c r="F2187" s="10" t="s">
        <v>4885</v>
      </c>
      <c r="G2187" s="10"/>
      <c r="H2187" s="10">
        <v>68</v>
      </c>
      <c r="I2187" s="7"/>
    </row>
    <row r="2188" spans="1:9" x14ac:dyDescent="0.3">
      <c r="A2188" s="7" t="s">
        <v>2788</v>
      </c>
      <c r="B2188" s="7" t="s">
        <v>2795</v>
      </c>
      <c r="C2188" s="8">
        <v>43346</v>
      </c>
      <c r="D2188" s="9">
        <v>9440</v>
      </c>
      <c r="E2188" s="9"/>
      <c r="F2188" s="10" t="s">
        <v>4885</v>
      </c>
      <c r="G2188" s="10" t="str">
        <f>VLOOKUP(B:B,'[1]Billwise Report (10)'!$D:$H,5,0)</f>
        <v>Service</v>
      </c>
      <c r="H2188" s="10">
        <v>64</v>
      </c>
      <c r="I2188" s="7"/>
    </row>
    <row r="2189" spans="1:9" hidden="1" x14ac:dyDescent="0.3">
      <c r="A2189" s="7" t="s">
        <v>2796</v>
      </c>
      <c r="B2189" s="7" t="s">
        <v>2797</v>
      </c>
      <c r="C2189" s="8">
        <v>43060</v>
      </c>
      <c r="D2189" s="9">
        <v>600</v>
      </c>
      <c r="E2189" s="9"/>
      <c r="F2189" s="10" t="s">
        <v>4891</v>
      </c>
      <c r="G2189" s="10" t="s">
        <v>4898</v>
      </c>
      <c r="H2189" s="10">
        <v>350</v>
      </c>
      <c r="I2189" s="7"/>
    </row>
    <row r="2190" spans="1:9" hidden="1" x14ac:dyDescent="0.3">
      <c r="A2190" s="7" t="s">
        <v>2798</v>
      </c>
      <c r="B2190" s="7" t="s">
        <v>2799</v>
      </c>
      <c r="C2190" s="8">
        <v>43248</v>
      </c>
      <c r="D2190" s="9"/>
      <c r="E2190" s="10">
        <v>1653</v>
      </c>
      <c r="F2190" s="10" t="s">
        <v>4884</v>
      </c>
      <c r="G2190" s="10"/>
      <c r="H2190" s="10">
        <v>162</v>
      </c>
      <c r="I2190" s="7" t="s">
        <v>2800</v>
      </c>
    </row>
    <row r="2191" spans="1:9" hidden="1" x14ac:dyDescent="0.3">
      <c r="A2191" s="7" t="s">
        <v>2798</v>
      </c>
      <c r="B2191" s="7" t="s">
        <v>2801</v>
      </c>
      <c r="C2191" s="8">
        <v>43322</v>
      </c>
      <c r="D2191" s="9">
        <v>3540</v>
      </c>
      <c r="E2191" s="9"/>
      <c r="F2191" s="10" t="s">
        <v>4884</v>
      </c>
      <c r="G2191" s="10" t="str">
        <f>VLOOKUP(B:B,'[1]Billwise Report (10)'!$D:$H,5,0)</f>
        <v>Service</v>
      </c>
      <c r="H2191" s="10">
        <v>88</v>
      </c>
      <c r="I2191" s="7"/>
    </row>
    <row r="2192" spans="1:9" hidden="1" x14ac:dyDescent="0.3">
      <c r="A2192" s="7" t="s">
        <v>2798</v>
      </c>
      <c r="B2192" s="7" t="s">
        <v>2802</v>
      </c>
      <c r="C2192" s="8">
        <v>43402</v>
      </c>
      <c r="D2192" s="9"/>
      <c r="E2192" s="10">
        <v>22060</v>
      </c>
      <c r="F2192" s="10" t="s">
        <v>4884</v>
      </c>
      <c r="G2192" s="10"/>
      <c r="H2192" s="10">
        <v>8</v>
      </c>
      <c r="I2192" s="7" t="s">
        <v>2803</v>
      </c>
    </row>
    <row r="2193" spans="1:9" hidden="1" x14ac:dyDescent="0.3">
      <c r="A2193" s="7" t="s">
        <v>2804</v>
      </c>
      <c r="B2193" s="7" t="s">
        <v>2805</v>
      </c>
      <c r="C2193" s="8">
        <v>42900</v>
      </c>
      <c r="D2193" s="9">
        <v>19700</v>
      </c>
      <c r="E2193" s="9"/>
      <c r="F2193" s="10" t="s">
        <v>4884</v>
      </c>
      <c r="G2193" s="10" t="str">
        <f>VLOOKUP(B:B,'[1]Billwise Report (10)'!$D:$H,5,0)</f>
        <v>Service</v>
      </c>
      <c r="H2193" s="10">
        <v>510</v>
      </c>
      <c r="I2193" s="7"/>
    </row>
    <row r="2194" spans="1:9" hidden="1" x14ac:dyDescent="0.3">
      <c r="A2194" s="7" t="s">
        <v>2806</v>
      </c>
      <c r="B2194" s="7" t="s">
        <v>2807</v>
      </c>
      <c r="C2194" s="8">
        <v>42587</v>
      </c>
      <c r="D2194" s="9">
        <v>20000000</v>
      </c>
      <c r="E2194" s="9"/>
      <c r="F2194" s="10" t="s">
        <v>4884</v>
      </c>
      <c r="G2194" s="10" t="str">
        <f>VLOOKUP(B:B,'[1]Billwise Report (10)'!$D:$H,5,0)</f>
        <v>Machine</v>
      </c>
      <c r="H2194" s="10">
        <v>823</v>
      </c>
      <c r="I2194" s="7"/>
    </row>
    <row r="2195" spans="1:9" hidden="1" x14ac:dyDescent="0.3">
      <c r="A2195" s="7" t="s">
        <v>2806</v>
      </c>
      <c r="B2195" s="7" t="s">
        <v>2808</v>
      </c>
      <c r="C2195" s="8">
        <v>42984</v>
      </c>
      <c r="D2195" s="9"/>
      <c r="E2195" s="10">
        <v>3944</v>
      </c>
      <c r="F2195" s="10" t="s">
        <v>4884</v>
      </c>
      <c r="G2195" s="10"/>
      <c r="H2195" s="10">
        <v>426</v>
      </c>
      <c r="I2195" s="7"/>
    </row>
    <row r="2196" spans="1:9" hidden="1" x14ac:dyDescent="0.3">
      <c r="A2196" s="7" t="s">
        <v>2806</v>
      </c>
      <c r="B2196" s="7" t="s">
        <v>2809</v>
      </c>
      <c r="C2196" s="8">
        <v>43384</v>
      </c>
      <c r="D2196" s="9"/>
      <c r="E2196" s="10">
        <v>8213</v>
      </c>
      <c r="F2196" s="10" t="s">
        <v>4884</v>
      </c>
      <c r="G2196" s="10"/>
      <c r="H2196" s="10">
        <v>26</v>
      </c>
      <c r="I2196" s="7" t="s">
        <v>2810</v>
      </c>
    </row>
    <row r="2197" spans="1:9" hidden="1" x14ac:dyDescent="0.3">
      <c r="A2197" s="7" t="s">
        <v>2811</v>
      </c>
      <c r="B2197" s="7" t="s">
        <v>2812</v>
      </c>
      <c r="C2197" s="8">
        <v>42459</v>
      </c>
      <c r="D2197" s="9"/>
      <c r="E2197" s="9">
        <v>136306</v>
      </c>
      <c r="F2197" s="10" t="s">
        <v>4888</v>
      </c>
      <c r="G2197" s="10"/>
      <c r="H2197" s="10">
        <v>951</v>
      </c>
      <c r="I2197" s="7"/>
    </row>
    <row r="2198" spans="1:9" hidden="1" x14ac:dyDescent="0.3">
      <c r="A2198" s="7" t="s">
        <v>2811</v>
      </c>
      <c r="B2198" s="7" t="s">
        <v>2813</v>
      </c>
      <c r="C2198" s="8">
        <v>42878</v>
      </c>
      <c r="D2198" s="9"/>
      <c r="E2198" s="10">
        <v>5056</v>
      </c>
      <c r="F2198" s="10" t="s">
        <v>4888</v>
      </c>
      <c r="G2198" s="10"/>
      <c r="H2198" s="10">
        <v>532</v>
      </c>
      <c r="I2198" s="7"/>
    </row>
    <row r="2199" spans="1:9" hidden="1" x14ac:dyDescent="0.3">
      <c r="A2199" s="7" t="s">
        <v>2811</v>
      </c>
      <c r="B2199" s="7" t="s">
        <v>2814</v>
      </c>
      <c r="C2199" s="8">
        <v>42958</v>
      </c>
      <c r="D2199" s="9"/>
      <c r="E2199" s="10">
        <v>3599</v>
      </c>
      <c r="F2199" s="10" t="s">
        <v>4888</v>
      </c>
      <c r="G2199" s="10"/>
      <c r="H2199" s="10">
        <v>452</v>
      </c>
      <c r="I2199" s="7"/>
    </row>
    <row r="2200" spans="1:9" hidden="1" x14ac:dyDescent="0.3">
      <c r="A2200" s="7" t="s">
        <v>2811</v>
      </c>
      <c r="B2200" s="7" t="s">
        <v>2815</v>
      </c>
      <c r="C2200" s="8">
        <v>42997</v>
      </c>
      <c r="D2200" s="9">
        <v>8850</v>
      </c>
      <c r="E2200" s="9"/>
      <c r="F2200" s="10" t="s">
        <v>4888</v>
      </c>
      <c r="G2200" s="10" t="str">
        <f>VLOOKUP(B:B,'[1]Billwise Report (10)'!$D:$H,5,0)</f>
        <v>Service</v>
      </c>
      <c r="H2200" s="10">
        <v>413</v>
      </c>
      <c r="I2200" s="7"/>
    </row>
    <row r="2201" spans="1:9" hidden="1" x14ac:dyDescent="0.3">
      <c r="A2201" s="7" t="s">
        <v>2811</v>
      </c>
      <c r="B2201" s="7" t="s">
        <v>2816</v>
      </c>
      <c r="C2201" s="8">
        <v>42997</v>
      </c>
      <c r="D2201" s="9">
        <v>3540</v>
      </c>
      <c r="E2201" s="9"/>
      <c r="F2201" s="10" t="s">
        <v>4888</v>
      </c>
      <c r="G2201" s="10" t="str">
        <f>VLOOKUP(B:B,'[1]Billwise Report (10)'!$D:$H,5,0)</f>
        <v>Service</v>
      </c>
      <c r="H2201" s="10">
        <v>413</v>
      </c>
      <c r="I2201" s="7"/>
    </row>
    <row r="2202" spans="1:9" hidden="1" x14ac:dyDescent="0.3">
      <c r="A2202" s="7" t="s">
        <v>2811</v>
      </c>
      <c r="B2202" s="7" t="s">
        <v>2817</v>
      </c>
      <c r="C2202" s="8">
        <v>43073</v>
      </c>
      <c r="D2202" s="9">
        <v>3540</v>
      </c>
      <c r="E2202" s="9"/>
      <c r="F2202" s="10" t="s">
        <v>4888</v>
      </c>
      <c r="G2202" s="10" t="str">
        <f>VLOOKUP(B:B,'[1]Billwise Report (10)'!$D:$H,5,0)</f>
        <v>Service</v>
      </c>
      <c r="H2202" s="10">
        <v>337</v>
      </c>
      <c r="I2202" s="7"/>
    </row>
    <row r="2203" spans="1:9" hidden="1" x14ac:dyDescent="0.3">
      <c r="A2203" s="7" t="s">
        <v>2811</v>
      </c>
      <c r="B2203" s="7" t="s">
        <v>2818</v>
      </c>
      <c r="C2203" s="8">
        <v>43073</v>
      </c>
      <c r="D2203" s="9">
        <v>14160</v>
      </c>
      <c r="E2203" s="9"/>
      <c r="F2203" s="10" t="s">
        <v>4888</v>
      </c>
      <c r="G2203" s="10" t="str">
        <f>VLOOKUP(B:B,'[1]Billwise Report (10)'!$D:$H,5,0)</f>
        <v>Service</v>
      </c>
      <c r="H2203" s="10">
        <v>337</v>
      </c>
      <c r="I2203" s="7"/>
    </row>
    <row r="2204" spans="1:9" hidden="1" x14ac:dyDescent="0.3">
      <c r="A2204" s="7" t="s">
        <v>2811</v>
      </c>
      <c r="B2204" s="7" t="s">
        <v>2819</v>
      </c>
      <c r="C2204" s="8">
        <v>43144</v>
      </c>
      <c r="D2204" s="9">
        <v>10620</v>
      </c>
      <c r="E2204" s="9"/>
      <c r="F2204" s="10" t="s">
        <v>4888</v>
      </c>
      <c r="G2204" s="10" t="str">
        <f>VLOOKUP(B:B,'[1]Billwise Report (10)'!$D:$H,5,0)</f>
        <v>Service</v>
      </c>
      <c r="H2204" s="10">
        <v>266</v>
      </c>
      <c r="I2204" s="7"/>
    </row>
    <row r="2205" spans="1:9" x14ac:dyDescent="0.3">
      <c r="A2205" s="7" t="s">
        <v>2820</v>
      </c>
      <c r="B2205" s="7" t="s">
        <v>2821</v>
      </c>
      <c r="C2205" s="8">
        <v>42466</v>
      </c>
      <c r="D2205" s="9"/>
      <c r="E2205" s="10">
        <v>1108</v>
      </c>
      <c r="F2205" s="10" t="s">
        <v>4886</v>
      </c>
      <c r="G2205" s="10"/>
      <c r="H2205" s="10">
        <v>944</v>
      </c>
      <c r="I2205" s="7"/>
    </row>
    <row r="2206" spans="1:9" x14ac:dyDescent="0.3">
      <c r="A2206" s="7" t="s">
        <v>2820</v>
      </c>
      <c r="B2206" s="7" t="s">
        <v>2822</v>
      </c>
      <c r="C2206" s="8">
        <v>42494</v>
      </c>
      <c r="D2206" s="9"/>
      <c r="E2206" s="9">
        <v>862</v>
      </c>
      <c r="F2206" s="10" t="s">
        <v>4886</v>
      </c>
      <c r="G2206" s="10"/>
      <c r="H2206" s="10">
        <v>916</v>
      </c>
      <c r="I2206" s="7"/>
    </row>
    <row r="2207" spans="1:9" x14ac:dyDescent="0.3">
      <c r="A2207" s="7" t="s">
        <v>2820</v>
      </c>
      <c r="B2207" s="7" t="s">
        <v>2823</v>
      </c>
      <c r="C2207" s="8">
        <v>42825</v>
      </c>
      <c r="D2207" s="9"/>
      <c r="E2207" s="10">
        <v>1384.6</v>
      </c>
      <c r="F2207" s="10" t="s">
        <v>4886</v>
      </c>
      <c r="G2207" s="10"/>
      <c r="H2207" s="10">
        <v>585</v>
      </c>
      <c r="I2207" s="7"/>
    </row>
    <row r="2208" spans="1:9" x14ac:dyDescent="0.3">
      <c r="A2208" s="7" t="s">
        <v>2824</v>
      </c>
      <c r="B2208" s="7" t="s">
        <v>2826</v>
      </c>
      <c r="C2208" s="8">
        <v>43271</v>
      </c>
      <c r="D2208" s="9">
        <v>3540</v>
      </c>
      <c r="E2208" s="9"/>
      <c r="F2208" s="10" t="s">
        <v>4889</v>
      </c>
      <c r="G2208" s="10" t="str">
        <f>VLOOKUP(B:B,'[1]Billwise Report (10)'!$D:$H,5,0)</f>
        <v>Service</v>
      </c>
      <c r="H2208" s="10">
        <v>139</v>
      </c>
      <c r="I2208" s="7"/>
    </row>
    <row r="2209" spans="1:9" x14ac:dyDescent="0.3">
      <c r="A2209" s="7" t="s">
        <v>2824</v>
      </c>
      <c r="B2209" s="7" t="s">
        <v>2825</v>
      </c>
      <c r="C2209" s="8">
        <v>43284</v>
      </c>
      <c r="D2209" s="9"/>
      <c r="E2209" s="10">
        <v>3540</v>
      </c>
      <c r="F2209" s="10" t="s">
        <v>4889</v>
      </c>
      <c r="G2209" s="10"/>
      <c r="H2209" s="10">
        <v>126</v>
      </c>
      <c r="I2209" s="7"/>
    </row>
    <row r="2210" spans="1:9" x14ac:dyDescent="0.3">
      <c r="A2210" s="7" t="s">
        <v>2824</v>
      </c>
      <c r="B2210" s="7" t="s">
        <v>2827</v>
      </c>
      <c r="C2210" s="8">
        <v>43347</v>
      </c>
      <c r="D2210" s="9">
        <v>12390</v>
      </c>
      <c r="E2210" s="9"/>
      <c r="F2210" s="10" t="s">
        <v>4889</v>
      </c>
      <c r="G2210" s="10" t="str">
        <f>VLOOKUP(B:B,'[1]Billwise Report (10)'!$D:$H,5,0)</f>
        <v>Service</v>
      </c>
      <c r="H2210" s="10">
        <v>63</v>
      </c>
      <c r="I2210" s="7"/>
    </row>
    <row r="2211" spans="1:9" ht="31.2" x14ac:dyDescent="0.3">
      <c r="A2211" s="7" t="s">
        <v>2828</v>
      </c>
      <c r="B2211" s="7" t="s">
        <v>2829</v>
      </c>
      <c r="C2211" s="8">
        <v>43285</v>
      </c>
      <c r="D2211" s="9">
        <v>5310</v>
      </c>
      <c r="E2211" s="9"/>
      <c r="F2211" s="10" t="s">
        <v>4885</v>
      </c>
      <c r="G2211" s="10" t="str">
        <f>VLOOKUP(B:B,'[1]Billwise Report (10)'!$D:$H,5,0)</f>
        <v>Service</v>
      </c>
      <c r="H2211" s="10">
        <v>125</v>
      </c>
      <c r="I2211" s="7"/>
    </row>
    <row r="2212" spans="1:9" ht="31.2" x14ac:dyDescent="0.3">
      <c r="A2212" s="7" t="s">
        <v>2830</v>
      </c>
      <c r="B2212" s="7" t="s">
        <v>2831</v>
      </c>
      <c r="C2212" s="8">
        <v>42485</v>
      </c>
      <c r="D2212" s="9"/>
      <c r="E2212" s="10">
        <v>6696</v>
      </c>
      <c r="F2212" s="10" t="s">
        <v>4886</v>
      </c>
      <c r="G2212" s="10"/>
      <c r="H2212" s="10">
        <v>925</v>
      </c>
      <c r="I2212" s="7"/>
    </row>
    <row r="2213" spans="1:9" x14ac:dyDescent="0.3">
      <c r="A2213" s="7" t="s">
        <v>4492</v>
      </c>
      <c r="B2213" s="7" t="s">
        <v>4498</v>
      </c>
      <c r="C2213" s="8">
        <v>43308</v>
      </c>
      <c r="D2213" s="9">
        <v>9912</v>
      </c>
      <c r="E2213" s="9"/>
      <c r="F2213" s="10" t="s">
        <v>4886</v>
      </c>
      <c r="G2213" s="10" t="str">
        <f>VLOOKUP(B:B,'[1]Billwise Report (10)'!$D:$H,5,0)</f>
        <v>Service</v>
      </c>
      <c r="H2213" s="10">
        <v>102</v>
      </c>
      <c r="I2213" s="7"/>
    </row>
    <row r="2214" spans="1:9" hidden="1" x14ac:dyDescent="0.3">
      <c r="A2214" s="7" t="s">
        <v>2834</v>
      </c>
      <c r="B2214" s="7" t="s">
        <v>2835</v>
      </c>
      <c r="C2214" s="8">
        <v>42591</v>
      </c>
      <c r="D2214" s="9"/>
      <c r="E2214" s="10">
        <v>13800</v>
      </c>
      <c r="F2214" s="10" t="s">
        <v>4891</v>
      </c>
      <c r="G2214" s="10"/>
      <c r="H2214" s="10">
        <v>819</v>
      </c>
      <c r="I2214" s="7"/>
    </row>
    <row r="2215" spans="1:9" hidden="1" x14ac:dyDescent="0.3">
      <c r="A2215" s="7" t="s">
        <v>2834</v>
      </c>
      <c r="B2215" s="7" t="s">
        <v>2836</v>
      </c>
      <c r="C2215" s="8">
        <v>42643</v>
      </c>
      <c r="D2215" s="9"/>
      <c r="E2215" s="10">
        <v>19557</v>
      </c>
      <c r="F2215" s="10" t="s">
        <v>4891</v>
      </c>
      <c r="G2215" s="10"/>
      <c r="H2215" s="10">
        <v>767</v>
      </c>
      <c r="I2215" s="7"/>
    </row>
    <row r="2216" spans="1:9" x14ac:dyDescent="0.3">
      <c r="A2216" s="7" t="s">
        <v>2837</v>
      </c>
      <c r="B2216" s="7" t="s">
        <v>2838</v>
      </c>
      <c r="C2216" s="8">
        <v>42709</v>
      </c>
      <c r="D2216" s="9"/>
      <c r="E2216" s="10">
        <v>1688</v>
      </c>
      <c r="F2216" s="10" t="s">
        <v>4889</v>
      </c>
      <c r="G2216" s="10"/>
      <c r="H2216" s="10">
        <v>701</v>
      </c>
      <c r="I2216" s="7"/>
    </row>
    <row r="2217" spans="1:9" x14ac:dyDescent="0.3">
      <c r="A2217" s="7" t="s">
        <v>2837</v>
      </c>
      <c r="B2217" s="7" t="s">
        <v>2839</v>
      </c>
      <c r="C2217" s="8">
        <v>42838</v>
      </c>
      <c r="D2217" s="9"/>
      <c r="E2217" s="9">
        <v>272</v>
      </c>
      <c r="F2217" s="10" t="s">
        <v>4889</v>
      </c>
      <c r="G2217" s="10"/>
      <c r="H2217" s="10">
        <v>572</v>
      </c>
      <c r="I2217" s="7"/>
    </row>
    <row r="2218" spans="1:9" x14ac:dyDescent="0.3">
      <c r="A2218" s="7" t="s">
        <v>2837</v>
      </c>
      <c r="B2218" s="7" t="s">
        <v>2840</v>
      </c>
      <c r="C2218" s="8">
        <v>42964</v>
      </c>
      <c r="D2218" s="9"/>
      <c r="E2218" s="10">
        <v>6628</v>
      </c>
      <c r="F2218" s="10" t="s">
        <v>4889</v>
      </c>
      <c r="G2218" s="10"/>
      <c r="H2218" s="10">
        <v>446</v>
      </c>
      <c r="I2218" s="7"/>
    </row>
    <row r="2219" spans="1:9" x14ac:dyDescent="0.3">
      <c r="A2219" s="7" t="s">
        <v>2837</v>
      </c>
      <c r="B2219" s="7" t="s">
        <v>2841</v>
      </c>
      <c r="C2219" s="8">
        <v>43307</v>
      </c>
      <c r="D2219" s="9">
        <v>3540</v>
      </c>
      <c r="E2219" s="9"/>
      <c r="F2219" s="10" t="s">
        <v>4889</v>
      </c>
      <c r="G2219" s="10" t="str">
        <f>VLOOKUP(B:B,'[1]Billwise Report (10)'!$D:$H,5,0)</f>
        <v>Service</v>
      </c>
      <c r="H2219" s="10">
        <v>103</v>
      </c>
      <c r="I2219" s="7"/>
    </row>
    <row r="2220" spans="1:9" hidden="1" x14ac:dyDescent="0.3">
      <c r="A2220" s="7" t="s">
        <v>2842</v>
      </c>
      <c r="B2220" s="7" t="s">
        <v>2845</v>
      </c>
      <c r="C2220" s="8">
        <v>43322</v>
      </c>
      <c r="D2220" s="9">
        <v>7080</v>
      </c>
      <c r="E2220" s="9"/>
      <c r="F2220" s="10" t="s">
        <v>4884</v>
      </c>
      <c r="G2220" s="10" t="str">
        <f>VLOOKUP(B:B,'[1]Billwise Report (10)'!$D:$H,5,0)</f>
        <v>Service</v>
      </c>
      <c r="H2220" s="10">
        <v>88</v>
      </c>
      <c r="I2220" s="7"/>
    </row>
    <row r="2221" spans="1:9" hidden="1" x14ac:dyDescent="0.3">
      <c r="A2221" s="7" t="s">
        <v>2842</v>
      </c>
      <c r="B2221" s="7" t="s">
        <v>2843</v>
      </c>
      <c r="C2221" s="8">
        <v>43322</v>
      </c>
      <c r="D2221" s="9">
        <v>25157</v>
      </c>
      <c r="E2221" s="9"/>
      <c r="F2221" s="10" t="s">
        <v>4884</v>
      </c>
      <c r="G2221" s="10" t="str">
        <f>VLOOKUP(B:B,'[1]Billwise Report (10)'!$D:$H,5,0)</f>
        <v>Service</v>
      </c>
      <c r="H2221" s="10">
        <v>88</v>
      </c>
      <c r="I2221" s="7"/>
    </row>
    <row r="2222" spans="1:9" hidden="1" x14ac:dyDescent="0.3">
      <c r="A2222" s="7" t="s">
        <v>2842</v>
      </c>
      <c r="B2222" s="7" t="s">
        <v>2846</v>
      </c>
      <c r="C2222" s="8">
        <v>43368</v>
      </c>
      <c r="D2222" s="9">
        <v>3540</v>
      </c>
      <c r="E2222" s="9"/>
      <c r="F2222" s="10" t="s">
        <v>4884</v>
      </c>
      <c r="G2222" s="10" t="str">
        <f>VLOOKUP(B:B,'[1]Billwise Report (10)'!$D:$H,5,0)</f>
        <v>Service</v>
      </c>
      <c r="H2222" s="10">
        <v>42</v>
      </c>
      <c r="I2222" s="7"/>
    </row>
    <row r="2223" spans="1:9" hidden="1" x14ac:dyDescent="0.3">
      <c r="A2223" s="7" t="s">
        <v>2842</v>
      </c>
      <c r="B2223" s="7" t="s">
        <v>2847</v>
      </c>
      <c r="C2223" s="8">
        <v>43368</v>
      </c>
      <c r="D2223" s="9">
        <v>3540</v>
      </c>
      <c r="E2223" s="9"/>
      <c r="F2223" s="10" t="s">
        <v>4884</v>
      </c>
      <c r="G2223" s="10" t="str">
        <f>VLOOKUP(B:B,'[1]Billwise Report (10)'!$D:$H,5,0)</f>
        <v>Service</v>
      </c>
      <c r="H2223" s="10">
        <v>42</v>
      </c>
      <c r="I2223" s="7"/>
    </row>
    <row r="2224" spans="1:9" hidden="1" x14ac:dyDescent="0.3">
      <c r="A2224" s="7" t="s">
        <v>2842</v>
      </c>
      <c r="B2224" s="7" t="s">
        <v>2848</v>
      </c>
      <c r="C2224" s="8">
        <v>43383</v>
      </c>
      <c r="D2224" s="9"/>
      <c r="E2224" s="9">
        <v>167390</v>
      </c>
      <c r="F2224" s="10" t="s">
        <v>4884</v>
      </c>
      <c r="G2224" s="10"/>
      <c r="H2224" s="10">
        <v>27</v>
      </c>
      <c r="I2224" s="7" t="s">
        <v>2844</v>
      </c>
    </row>
    <row r="2225" spans="1:9" hidden="1" x14ac:dyDescent="0.3">
      <c r="A2225" s="7" t="s">
        <v>2842</v>
      </c>
      <c r="B2225" s="7" t="s">
        <v>2849</v>
      </c>
      <c r="C2225" s="8">
        <v>43384</v>
      </c>
      <c r="D2225" s="9"/>
      <c r="E2225" s="10">
        <v>12265</v>
      </c>
      <c r="F2225" s="10" t="s">
        <v>4884</v>
      </c>
      <c r="G2225" s="10"/>
      <c r="H2225" s="10">
        <v>26</v>
      </c>
      <c r="I2225" s="7"/>
    </row>
    <row r="2226" spans="1:9" hidden="1" x14ac:dyDescent="0.3">
      <c r="A2226" s="7" t="s">
        <v>2842</v>
      </c>
      <c r="B2226" s="7" t="s">
        <v>2850</v>
      </c>
      <c r="C2226" s="8">
        <v>43406</v>
      </c>
      <c r="D2226" s="9"/>
      <c r="E2226" s="9">
        <v>127825</v>
      </c>
      <c r="F2226" s="10" t="s">
        <v>4884</v>
      </c>
      <c r="G2226" s="10"/>
      <c r="H2226" s="10">
        <v>4</v>
      </c>
      <c r="I2226" s="7" t="s">
        <v>2851</v>
      </c>
    </row>
    <row r="2227" spans="1:9" hidden="1" x14ac:dyDescent="0.3">
      <c r="A2227" s="7" t="s">
        <v>2852</v>
      </c>
      <c r="B2227" s="7" t="s">
        <v>2853</v>
      </c>
      <c r="C2227" s="8">
        <v>43004</v>
      </c>
      <c r="D2227" s="9"/>
      <c r="E2227" s="10">
        <v>4130</v>
      </c>
      <c r="F2227" s="10" t="s">
        <v>4891</v>
      </c>
      <c r="G2227" s="10"/>
      <c r="H2227" s="10">
        <v>406</v>
      </c>
      <c r="I2227" s="7"/>
    </row>
    <row r="2228" spans="1:9" x14ac:dyDescent="0.3">
      <c r="A2228" s="7" t="s">
        <v>2854</v>
      </c>
      <c r="B2228" s="7">
        <v>3327</v>
      </c>
      <c r="C2228" s="8">
        <v>41729</v>
      </c>
      <c r="D2228" s="9"/>
      <c r="E2228" s="10">
        <v>3674</v>
      </c>
      <c r="F2228" s="10" t="s">
        <v>4886</v>
      </c>
      <c r="G2228" s="10"/>
      <c r="H2228" s="10">
        <v>1681</v>
      </c>
      <c r="I2228" s="7"/>
    </row>
    <row r="2229" spans="1:9" hidden="1" x14ac:dyDescent="0.3">
      <c r="A2229" s="7" t="s">
        <v>2855</v>
      </c>
      <c r="B2229" s="7" t="s">
        <v>2856</v>
      </c>
      <c r="C2229" s="8">
        <v>41729</v>
      </c>
      <c r="D2229" s="9"/>
      <c r="E2229" s="10">
        <v>8405</v>
      </c>
      <c r="F2229" s="10" t="s">
        <v>4888</v>
      </c>
      <c r="G2229" s="10"/>
      <c r="H2229" s="10">
        <v>1681</v>
      </c>
      <c r="I2229" s="7"/>
    </row>
    <row r="2230" spans="1:9" hidden="1" x14ac:dyDescent="0.3">
      <c r="A2230" s="7" t="s">
        <v>2855</v>
      </c>
      <c r="B2230" s="7" t="s">
        <v>2857</v>
      </c>
      <c r="C2230" s="8">
        <v>42819</v>
      </c>
      <c r="D2230" s="9">
        <v>6900</v>
      </c>
      <c r="E2230" s="9"/>
      <c r="F2230" s="10" t="s">
        <v>4888</v>
      </c>
      <c r="G2230" s="10" t="str">
        <f>VLOOKUP(B:B,'[1]Billwise Report (10)'!$D:$H,5,0)</f>
        <v>service</v>
      </c>
      <c r="H2230" s="10">
        <v>591</v>
      </c>
      <c r="I2230" s="7"/>
    </row>
    <row r="2231" spans="1:9" hidden="1" x14ac:dyDescent="0.3">
      <c r="A2231" s="7" t="s">
        <v>2858</v>
      </c>
      <c r="B2231" s="7" t="s">
        <v>2859</v>
      </c>
      <c r="C2231" s="8">
        <v>43129</v>
      </c>
      <c r="D2231" s="9"/>
      <c r="E2231" s="9">
        <v>200000</v>
      </c>
      <c r="F2231" s="10" t="s">
        <v>4884</v>
      </c>
      <c r="G2231" s="10"/>
      <c r="H2231" s="10">
        <v>281</v>
      </c>
      <c r="I2231" s="7"/>
    </row>
    <row r="2232" spans="1:9" hidden="1" x14ac:dyDescent="0.3">
      <c r="A2232" s="7" t="s">
        <v>2860</v>
      </c>
      <c r="B2232" s="7" t="s">
        <v>2861</v>
      </c>
      <c r="C2232" s="8">
        <v>42886</v>
      </c>
      <c r="D2232" s="9"/>
      <c r="E2232" s="10">
        <v>3854</v>
      </c>
      <c r="F2232" s="10" t="s">
        <v>4890</v>
      </c>
      <c r="G2232" s="10"/>
      <c r="H2232" s="10">
        <v>524</v>
      </c>
      <c r="I2232" s="7"/>
    </row>
    <row r="2233" spans="1:9" hidden="1" x14ac:dyDescent="0.3">
      <c r="A2233" s="7" t="s">
        <v>2860</v>
      </c>
      <c r="B2233" s="7" t="s">
        <v>2862</v>
      </c>
      <c r="C2233" s="8">
        <v>42900</v>
      </c>
      <c r="D2233" s="9">
        <v>10350</v>
      </c>
      <c r="E2233" s="9"/>
      <c r="F2233" s="10" t="s">
        <v>4890</v>
      </c>
      <c r="G2233" s="10" t="str">
        <f>VLOOKUP(B:B,'[1]Billwise Report (10)'!$D:$H,5,0)</f>
        <v>Service</v>
      </c>
      <c r="H2233" s="10">
        <v>510</v>
      </c>
      <c r="I2233" s="7"/>
    </row>
    <row r="2234" spans="1:9" hidden="1" x14ac:dyDescent="0.3">
      <c r="A2234" s="7" t="s">
        <v>2860</v>
      </c>
      <c r="B2234" s="7" t="s">
        <v>2863</v>
      </c>
      <c r="C2234" s="8">
        <v>42923</v>
      </c>
      <c r="D2234" s="9">
        <v>3499</v>
      </c>
      <c r="E2234" s="9"/>
      <c r="F2234" s="10" t="s">
        <v>4890</v>
      </c>
      <c r="G2234" s="10" t="str">
        <f>VLOOKUP(B:B,'[1]Billwise Report (10)'!$D:$H,5,0)</f>
        <v>Sales</v>
      </c>
      <c r="H2234" s="10">
        <v>487</v>
      </c>
      <c r="I2234" s="7"/>
    </row>
    <row r="2235" spans="1:9" hidden="1" x14ac:dyDescent="0.3">
      <c r="A2235" s="7" t="s">
        <v>2864</v>
      </c>
      <c r="B2235" s="7" t="s">
        <v>2865</v>
      </c>
      <c r="C2235" s="8">
        <v>41729</v>
      </c>
      <c r="D2235" s="9"/>
      <c r="E2235" s="10">
        <v>3340.84</v>
      </c>
      <c r="F2235" s="10" t="s">
        <v>4890</v>
      </c>
      <c r="G2235" s="10"/>
      <c r="H2235" s="10">
        <v>1681</v>
      </c>
      <c r="I2235" s="7"/>
    </row>
    <row r="2236" spans="1:9" x14ac:dyDescent="0.3">
      <c r="A2236" s="7" t="s">
        <v>2866</v>
      </c>
      <c r="B2236" s="7" t="s">
        <v>2867</v>
      </c>
      <c r="C2236" s="8">
        <v>41729</v>
      </c>
      <c r="D2236" s="9"/>
      <c r="E2236" s="10">
        <v>81787</v>
      </c>
      <c r="F2236" s="10" t="s">
        <v>4886</v>
      </c>
      <c r="G2236" s="10"/>
      <c r="H2236" s="10">
        <v>1681</v>
      </c>
      <c r="I2236" s="7"/>
    </row>
    <row r="2237" spans="1:9" x14ac:dyDescent="0.3">
      <c r="A2237" s="7" t="s">
        <v>2866</v>
      </c>
      <c r="B2237" s="7" t="s">
        <v>2868</v>
      </c>
      <c r="C2237" s="8">
        <v>42333</v>
      </c>
      <c r="D2237" s="9"/>
      <c r="E2237" s="10">
        <v>6961</v>
      </c>
      <c r="F2237" s="10" t="s">
        <v>4886</v>
      </c>
      <c r="G2237" s="10"/>
      <c r="H2237" s="10">
        <v>1077</v>
      </c>
      <c r="I2237" s="7"/>
    </row>
    <row r="2238" spans="1:9" x14ac:dyDescent="0.3">
      <c r="A2238" s="7" t="s">
        <v>2866</v>
      </c>
      <c r="B2238" s="7" t="s">
        <v>2869</v>
      </c>
      <c r="C2238" s="8">
        <v>42880</v>
      </c>
      <c r="D2238" s="9"/>
      <c r="E2238" s="10">
        <v>4512</v>
      </c>
      <c r="F2238" s="10" t="s">
        <v>4886</v>
      </c>
      <c r="G2238" s="10"/>
      <c r="H2238" s="10">
        <v>530</v>
      </c>
      <c r="I2238" s="7"/>
    </row>
    <row r="2239" spans="1:9" x14ac:dyDescent="0.3">
      <c r="A2239" s="7" t="s">
        <v>2870</v>
      </c>
      <c r="B2239" s="7" t="s">
        <v>2871</v>
      </c>
      <c r="C2239" s="8">
        <v>43003</v>
      </c>
      <c r="D2239" s="9"/>
      <c r="E2239" s="9">
        <v>231</v>
      </c>
      <c r="F2239" s="10" t="s">
        <v>4885</v>
      </c>
      <c r="G2239" s="10"/>
      <c r="H2239" s="10">
        <v>407</v>
      </c>
      <c r="I2239" s="7"/>
    </row>
    <row r="2240" spans="1:9" hidden="1" x14ac:dyDescent="0.3">
      <c r="A2240" s="7" t="s">
        <v>2872</v>
      </c>
      <c r="B2240" s="7" t="s">
        <v>2873</v>
      </c>
      <c r="C2240" s="8">
        <v>41782</v>
      </c>
      <c r="D2240" s="9"/>
      <c r="E2240" s="10">
        <v>3860</v>
      </c>
      <c r="F2240" s="10" t="s">
        <v>4884</v>
      </c>
      <c r="G2240" s="10"/>
      <c r="H2240" s="10">
        <v>1628</v>
      </c>
      <c r="I2240" s="7"/>
    </row>
    <row r="2241" spans="1:9" hidden="1" x14ac:dyDescent="0.3">
      <c r="A2241" s="7" t="s">
        <v>2872</v>
      </c>
      <c r="B2241" s="7" t="s">
        <v>2874</v>
      </c>
      <c r="C2241" s="8">
        <v>41821</v>
      </c>
      <c r="D2241" s="9"/>
      <c r="E2241" s="9">
        <v>621</v>
      </c>
      <c r="F2241" s="10" t="s">
        <v>4884</v>
      </c>
      <c r="G2241" s="10"/>
      <c r="H2241" s="10">
        <v>1589</v>
      </c>
      <c r="I2241" s="7"/>
    </row>
    <row r="2242" spans="1:9" x14ac:dyDescent="0.3">
      <c r="A2242" s="7" t="s">
        <v>2875</v>
      </c>
      <c r="B2242" s="7" t="s">
        <v>2876</v>
      </c>
      <c r="C2242" s="8">
        <v>43389</v>
      </c>
      <c r="D2242" s="9"/>
      <c r="E2242" s="9">
        <v>551637</v>
      </c>
      <c r="F2242" s="10" t="s">
        <v>4889</v>
      </c>
      <c r="G2242" s="10"/>
      <c r="H2242" s="10">
        <v>21</v>
      </c>
      <c r="I2242" s="7"/>
    </row>
    <row r="2243" spans="1:9" hidden="1" x14ac:dyDescent="0.3">
      <c r="A2243" s="7" t="s">
        <v>2877</v>
      </c>
      <c r="B2243" s="7" t="s">
        <v>2878</v>
      </c>
      <c r="C2243" s="8">
        <v>43208</v>
      </c>
      <c r="D2243" s="9">
        <v>15930</v>
      </c>
      <c r="E2243" s="9"/>
      <c r="F2243" s="10" t="s">
        <v>4884</v>
      </c>
      <c r="G2243" s="10" t="str">
        <f>VLOOKUP(B:B,'[1]Billwise Report (10)'!$D:$H,5,0)</f>
        <v>Service</v>
      </c>
      <c r="H2243" s="10">
        <v>202</v>
      </c>
      <c r="I2243" s="7"/>
    </row>
    <row r="2244" spans="1:9" hidden="1" x14ac:dyDescent="0.3">
      <c r="A2244" s="7" t="s">
        <v>2877</v>
      </c>
      <c r="B2244" s="7" t="s">
        <v>2879</v>
      </c>
      <c r="C2244" s="8">
        <v>43325</v>
      </c>
      <c r="D2244" s="9"/>
      <c r="E2244" s="10">
        <v>56668</v>
      </c>
      <c r="F2244" s="10" t="s">
        <v>4884</v>
      </c>
      <c r="G2244" s="10"/>
      <c r="H2244" s="10">
        <v>85</v>
      </c>
      <c r="I2244" s="7" t="s">
        <v>2880</v>
      </c>
    </row>
    <row r="2245" spans="1:9" ht="31.2" hidden="1" x14ac:dyDescent="0.3">
      <c r="A2245" s="7" t="s">
        <v>2877</v>
      </c>
      <c r="B2245" s="7" t="s">
        <v>2881</v>
      </c>
      <c r="C2245" s="8">
        <v>43372</v>
      </c>
      <c r="D2245" s="9"/>
      <c r="E2245" s="9">
        <v>1000000</v>
      </c>
      <c r="F2245" s="10" t="s">
        <v>4884</v>
      </c>
      <c r="G2245" s="10"/>
      <c r="H2245" s="10">
        <v>38</v>
      </c>
      <c r="I2245" s="7" t="s">
        <v>2882</v>
      </c>
    </row>
    <row r="2246" spans="1:9" ht="31.2" hidden="1" x14ac:dyDescent="0.3">
      <c r="A2246" s="7" t="s">
        <v>2877</v>
      </c>
      <c r="B2246" s="7" t="s">
        <v>2883</v>
      </c>
      <c r="C2246" s="8">
        <v>43372</v>
      </c>
      <c r="D2246" s="9"/>
      <c r="E2246" s="9">
        <v>500000</v>
      </c>
      <c r="F2246" s="10" t="s">
        <v>4884</v>
      </c>
      <c r="G2246" s="10"/>
      <c r="H2246" s="10">
        <v>38</v>
      </c>
      <c r="I2246" s="7" t="s">
        <v>2882</v>
      </c>
    </row>
    <row r="2247" spans="1:9" ht="31.2" hidden="1" x14ac:dyDescent="0.3">
      <c r="A2247" s="7" t="s">
        <v>2877</v>
      </c>
      <c r="B2247" s="7" t="s">
        <v>2884</v>
      </c>
      <c r="C2247" s="8">
        <v>43396</v>
      </c>
      <c r="D2247" s="9"/>
      <c r="E2247" s="9">
        <v>2467750</v>
      </c>
      <c r="F2247" s="10" t="s">
        <v>4884</v>
      </c>
      <c r="G2247" s="10"/>
      <c r="H2247" s="10">
        <v>14</v>
      </c>
      <c r="I2247" s="7" t="s">
        <v>2882</v>
      </c>
    </row>
    <row r="2248" spans="1:9" hidden="1" x14ac:dyDescent="0.3">
      <c r="A2248" s="7" t="s">
        <v>2877</v>
      </c>
      <c r="B2248" s="7" t="s">
        <v>2885</v>
      </c>
      <c r="C2248" s="8">
        <v>43396</v>
      </c>
      <c r="D2248" s="9">
        <v>24780</v>
      </c>
      <c r="E2248" s="9"/>
      <c r="F2248" s="10" t="s">
        <v>4884</v>
      </c>
      <c r="G2248" s="10" t="s">
        <v>135</v>
      </c>
      <c r="H2248" s="10">
        <v>14</v>
      </c>
      <c r="I2248" s="7"/>
    </row>
    <row r="2249" spans="1:9" hidden="1" x14ac:dyDescent="0.3">
      <c r="A2249" s="7" t="s">
        <v>2877</v>
      </c>
      <c r="B2249" s="7" t="s">
        <v>2886</v>
      </c>
      <c r="C2249" s="8">
        <v>43397</v>
      </c>
      <c r="D2249" s="9"/>
      <c r="E2249" s="9">
        <v>11903250</v>
      </c>
      <c r="F2249" s="10" t="s">
        <v>4884</v>
      </c>
      <c r="G2249" s="10"/>
      <c r="H2249" s="10">
        <v>13</v>
      </c>
      <c r="I2249" s="7" t="s">
        <v>48</v>
      </c>
    </row>
    <row r="2250" spans="1:9" x14ac:dyDescent="0.3">
      <c r="A2250" s="7" t="s">
        <v>2887</v>
      </c>
      <c r="B2250" s="7" t="s">
        <v>2888</v>
      </c>
      <c r="C2250" s="8">
        <v>43328</v>
      </c>
      <c r="D2250" s="9">
        <v>5310</v>
      </c>
      <c r="E2250" s="9"/>
      <c r="F2250" s="10" t="s">
        <v>4885</v>
      </c>
      <c r="G2250" s="10" t="str">
        <f>VLOOKUP(B:B,'[1]Billwise Report (10)'!$D:$H,5,0)</f>
        <v>Service</v>
      </c>
      <c r="H2250" s="10">
        <v>82</v>
      </c>
      <c r="I2250" s="7"/>
    </row>
    <row r="2251" spans="1:9" x14ac:dyDescent="0.3">
      <c r="A2251" s="7" t="s">
        <v>2889</v>
      </c>
      <c r="B2251" s="7" t="s">
        <v>2890</v>
      </c>
      <c r="C2251" s="8">
        <v>42026</v>
      </c>
      <c r="D2251" s="9"/>
      <c r="E2251" s="10">
        <v>1558</v>
      </c>
      <c r="F2251" s="10" t="s">
        <v>4886</v>
      </c>
      <c r="G2251" s="10"/>
      <c r="H2251" s="10">
        <v>1384</v>
      </c>
      <c r="I2251" s="7"/>
    </row>
    <row r="2252" spans="1:9" x14ac:dyDescent="0.3">
      <c r="A2252" s="7" t="s">
        <v>2889</v>
      </c>
      <c r="B2252" s="7" t="s">
        <v>2891</v>
      </c>
      <c r="C2252" s="8">
        <v>42453</v>
      </c>
      <c r="D2252" s="9"/>
      <c r="E2252" s="10">
        <v>2356</v>
      </c>
      <c r="F2252" s="10" t="s">
        <v>4886</v>
      </c>
      <c r="G2252" s="10"/>
      <c r="H2252" s="10">
        <v>957</v>
      </c>
      <c r="I2252" s="7"/>
    </row>
    <row r="2253" spans="1:9" x14ac:dyDescent="0.3">
      <c r="A2253" s="7" t="s">
        <v>2889</v>
      </c>
      <c r="B2253" s="7" t="s">
        <v>2892</v>
      </c>
      <c r="C2253" s="8">
        <v>42458</v>
      </c>
      <c r="D2253" s="9"/>
      <c r="E2253" s="10">
        <v>3612</v>
      </c>
      <c r="F2253" s="10" t="s">
        <v>4886</v>
      </c>
      <c r="G2253" s="10"/>
      <c r="H2253" s="10">
        <v>952</v>
      </c>
      <c r="I2253" s="7"/>
    </row>
    <row r="2254" spans="1:9" x14ac:dyDescent="0.3">
      <c r="A2254" s="7" t="s">
        <v>2889</v>
      </c>
      <c r="B2254" s="7" t="s">
        <v>2893</v>
      </c>
      <c r="C2254" s="8">
        <v>42619</v>
      </c>
      <c r="D2254" s="9"/>
      <c r="E2254" s="9">
        <v>91</v>
      </c>
      <c r="F2254" s="10" t="s">
        <v>4886</v>
      </c>
      <c r="G2254" s="10"/>
      <c r="H2254" s="10">
        <v>791</v>
      </c>
      <c r="I2254" s="7"/>
    </row>
    <row r="2255" spans="1:9" x14ac:dyDescent="0.3">
      <c r="A2255" s="7" t="s">
        <v>2889</v>
      </c>
      <c r="B2255" s="7" t="s">
        <v>2894</v>
      </c>
      <c r="C2255" s="8">
        <v>42811</v>
      </c>
      <c r="D2255" s="9"/>
      <c r="E2255" s="10">
        <v>21034</v>
      </c>
      <c r="F2255" s="10" t="s">
        <v>4886</v>
      </c>
      <c r="G2255" s="10"/>
      <c r="H2255" s="10">
        <v>599</v>
      </c>
      <c r="I2255" s="7"/>
    </row>
    <row r="2256" spans="1:9" x14ac:dyDescent="0.3">
      <c r="A2256" s="7" t="s">
        <v>2889</v>
      </c>
      <c r="B2256" s="7" t="s">
        <v>2895</v>
      </c>
      <c r="C2256" s="8">
        <v>42819</v>
      </c>
      <c r="D2256" s="9"/>
      <c r="E2256" s="9">
        <v>126258</v>
      </c>
      <c r="F2256" s="10" t="s">
        <v>4886</v>
      </c>
      <c r="G2256" s="10"/>
      <c r="H2256" s="10">
        <v>591</v>
      </c>
      <c r="I2256" s="7"/>
    </row>
    <row r="2257" spans="1:9" x14ac:dyDescent="0.3">
      <c r="A2257" s="7" t="s">
        <v>2889</v>
      </c>
      <c r="B2257" s="7" t="s">
        <v>2896</v>
      </c>
      <c r="C2257" s="8">
        <v>43039</v>
      </c>
      <c r="D2257" s="9"/>
      <c r="E2257" s="10">
        <v>30959.360000000001</v>
      </c>
      <c r="F2257" s="10" t="s">
        <v>4886</v>
      </c>
      <c r="G2257" s="10"/>
      <c r="H2257" s="10">
        <v>371</v>
      </c>
      <c r="I2257" s="7"/>
    </row>
    <row r="2258" spans="1:9" x14ac:dyDescent="0.3">
      <c r="A2258" s="7" t="s">
        <v>2889</v>
      </c>
      <c r="B2258" s="7" t="s">
        <v>1540</v>
      </c>
      <c r="C2258" s="8">
        <v>43069</v>
      </c>
      <c r="D2258" s="9">
        <v>6541</v>
      </c>
      <c r="E2258" s="9"/>
      <c r="F2258" s="10" t="s">
        <v>4886</v>
      </c>
      <c r="G2258" s="10"/>
      <c r="H2258" s="10">
        <v>341</v>
      </c>
      <c r="I2258" s="7"/>
    </row>
    <row r="2259" spans="1:9" x14ac:dyDescent="0.3">
      <c r="A2259" s="7" t="s">
        <v>2889</v>
      </c>
      <c r="B2259" s="7" t="s">
        <v>2897</v>
      </c>
      <c r="C2259" s="8">
        <v>43136</v>
      </c>
      <c r="D2259" s="9"/>
      <c r="E2259" s="10">
        <v>6674</v>
      </c>
      <c r="F2259" s="10" t="s">
        <v>4886</v>
      </c>
      <c r="G2259" s="10"/>
      <c r="H2259" s="10">
        <v>274</v>
      </c>
      <c r="I2259" s="7"/>
    </row>
    <row r="2260" spans="1:9" x14ac:dyDescent="0.3">
      <c r="A2260" s="7" t="s">
        <v>2889</v>
      </c>
      <c r="B2260" s="7" t="s">
        <v>2898</v>
      </c>
      <c r="C2260" s="8">
        <v>43145</v>
      </c>
      <c r="D2260" s="9"/>
      <c r="E2260" s="9">
        <v>1000000</v>
      </c>
      <c r="F2260" s="10" t="s">
        <v>4886</v>
      </c>
      <c r="G2260" s="10"/>
      <c r="H2260" s="10">
        <v>265</v>
      </c>
      <c r="I2260" s="7"/>
    </row>
    <row r="2261" spans="1:9" x14ac:dyDescent="0.3">
      <c r="A2261" s="7" t="s">
        <v>4492</v>
      </c>
      <c r="B2261" s="7" t="s">
        <v>4499</v>
      </c>
      <c r="C2261" s="8">
        <v>43314</v>
      </c>
      <c r="D2261" s="9">
        <v>7080</v>
      </c>
      <c r="E2261" s="9"/>
      <c r="F2261" s="10" t="s">
        <v>4886</v>
      </c>
      <c r="G2261" s="10" t="str">
        <f>VLOOKUP(B:B,'[1]Billwise Report (10)'!$D:$H,5,0)</f>
        <v>Service</v>
      </c>
      <c r="H2261" s="10">
        <v>96</v>
      </c>
      <c r="I2261" s="7"/>
    </row>
    <row r="2262" spans="1:9" x14ac:dyDescent="0.3">
      <c r="A2262" s="7" t="s">
        <v>4492</v>
      </c>
      <c r="B2262" s="7" t="s">
        <v>4500</v>
      </c>
      <c r="C2262" s="8">
        <v>43328</v>
      </c>
      <c r="D2262" s="9">
        <v>5310</v>
      </c>
      <c r="E2262" s="9"/>
      <c r="F2262" s="10" t="s">
        <v>4886</v>
      </c>
      <c r="G2262" s="10" t="str">
        <f>VLOOKUP(B:B,'[1]Billwise Report (10)'!$D:$H,5,0)</f>
        <v>Service</v>
      </c>
      <c r="H2262" s="10">
        <v>82</v>
      </c>
      <c r="I2262" s="7"/>
    </row>
    <row r="2263" spans="1:9" hidden="1" x14ac:dyDescent="0.3">
      <c r="A2263" s="7" t="s">
        <v>2901</v>
      </c>
      <c r="B2263" s="7" t="s">
        <v>2902</v>
      </c>
      <c r="C2263" s="8">
        <v>42744</v>
      </c>
      <c r="D2263" s="9">
        <v>5707</v>
      </c>
      <c r="E2263" s="9"/>
      <c r="F2263" s="10" t="s">
        <v>4888</v>
      </c>
      <c r="G2263" s="10" t="str">
        <f>VLOOKUP(B:B,'[1]Billwise Report (10)'!$D:$H,5,0)</f>
        <v>Debit Note</v>
      </c>
      <c r="H2263" s="10">
        <v>666</v>
      </c>
      <c r="I2263" s="7"/>
    </row>
    <row r="2264" spans="1:9" hidden="1" x14ac:dyDescent="0.3">
      <c r="A2264" s="7" t="s">
        <v>2901</v>
      </c>
      <c r="B2264" s="7" t="s">
        <v>2903</v>
      </c>
      <c r="C2264" s="8">
        <v>42819</v>
      </c>
      <c r="D2264" s="9">
        <v>28175</v>
      </c>
      <c r="E2264" s="9"/>
      <c r="F2264" s="10" t="s">
        <v>4888</v>
      </c>
      <c r="G2264" s="10" t="str">
        <f>VLOOKUP(B:B,'[1]Billwise Report (10)'!$D:$H,5,0)</f>
        <v>service</v>
      </c>
      <c r="H2264" s="10">
        <v>591</v>
      </c>
      <c r="I2264" s="7"/>
    </row>
    <row r="2265" spans="1:9" hidden="1" x14ac:dyDescent="0.3">
      <c r="A2265" s="7" t="s">
        <v>2901</v>
      </c>
      <c r="B2265" s="7" t="s">
        <v>2904</v>
      </c>
      <c r="C2265" s="8">
        <v>43251</v>
      </c>
      <c r="D2265" s="9">
        <v>1105024.18</v>
      </c>
      <c r="E2265" s="9"/>
      <c r="F2265" s="10" t="s">
        <v>4888</v>
      </c>
      <c r="G2265" s="10" t="str">
        <f>VLOOKUP(B:B,'[1]Billwise Report (10)'!$D:$H,5,0)</f>
        <v>Sales</v>
      </c>
      <c r="H2265" s="10">
        <v>159</v>
      </c>
      <c r="I2265" s="7"/>
    </row>
    <row r="2266" spans="1:9" hidden="1" x14ac:dyDescent="0.3">
      <c r="A2266" s="7" t="s">
        <v>2901</v>
      </c>
      <c r="B2266" s="7" t="s">
        <v>2905</v>
      </c>
      <c r="C2266" s="8">
        <v>43404</v>
      </c>
      <c r="D2266" s="9"/>
      <c r="E2266" s="9">
        <v>127569</v>
      </c>
      <c r="F2266" s="10" t="s">
        <v>4888</v>
      </c>
      <c r="G2266" s="10"/>
      <c r="H2266" s="10">
        <v>6</v>
      </c>
      <c r="I2266" s="7"/>
    </row>
    <row r="2267" spans="1:9" hidden="1" x14ac:dyDescent="0.3">
      <c r="A2267" s="7" t="s">
        <v>2906</v>
      </c>
      <c r="B2267" s="7" t="s">
        <v>2907</v>
      </c>
      <c r="C2267" s="8">
        <v>43021</v>
      </c>
      <c r="D2267" s="9"/>
      <c r="E2267" s="10">
        <v>2287</v>
      </c>
      <c r="F2267" s="10" t="s">
        <v>4888</v>
      </c>
      <c r="G2267" s="10"/>
      <c r="H2267" s="10">
        <v>389</v>
      </c>
      <c r="I2267" s="7"/>
    </row>
    <row r="2268" spans="1:9" x14ac:dyDescent="0.3">
      <c r="A2268" s="7" t="s">
        <v>2908</v>
      </c>
      <c r="B2268" s="7" t="s">
        <v>2909</v>
      </c>
      <c r="C2268" s="8">
        <v>42400</v>
      </c>
      <c r="D2268" s="9"/>
      <c r="E2268" s="10">
        <v>12552</v>
      </c>
      <c r="F2268" s="10" t="s">
        <v>4885</v>
      </c>
      <c r="G2268" s="10"/>
      <c r="H2268" s="10">
        <v>1010</v>
      </c>
      <c r="I2268" s="7"/>
    </row>
    <row r="2269" spans="1:9" x14ac:dyDescent="0.3">
      <c r="A2269" s="7" t="s">
        <v>2908</v>
      </c>
      <c r="B2269" s="7" t="s">
        <v>2910</v>
      </c>
      <c r="C2269" s="8">
        <v>43284</v>
      </c>
      <c r="D2269" s="9">
        <v>7080</v>
      </c>
      <c r="E2269" s="9"/>
      <c r="F2269" s="10" t="s">
        <v>4885</v>
      </c>
      <c r="G2269" s="10" t="str">
        <f>VLOOKUP(B:B,'[1]Billwise Report (10)'!$D:$H,5,0)</f>
        <v>Service</v>
      </c>
      <c r="H2269" s="10">
        <v>126</v>
      </c>
      <c r="I2269" s="7"/>
    </row>
    <row r="2270" spans="1:9" x14ac:dyDescent="0.3">
      <c r="A2270" s="7" t="s">
        <v>2908</v>
      </c>
      <c r="B2270" s="7" t="s">
        <v>2911</v>
      </c>
      <c r="C2270" s="8">
        <v>43347</v>
      </c>
      <c r="D2270" s="9">
        <v>3540</v>
      </c>
      <c r="E2270" s="9"/>
      <c r="F2270" s="10" t="s">
        <v>4885</v>
      </c>
      <c r="G2270" s="10" t="str">
        <f>VLOOKUP(B:B,'[1]Billwise Report (10)'!$D:$H,5,0)</f>
        <v>Service</v>
      </c>
      <c r="H2270" s="10">
        <v>63</v>
      </c>
      <c r="I2270" s="7"/>
    </row>
    <row r="2271" spans="1:9" x14ac:dyDescent="0.3">
      <c r="A2271" s="7" t="s">
        <v>2912</v>
      </c>
      <c r="B2271" s="7" t="s">
        <v>2913</v>
      </c>
      <c r="C2271" s="8">
        <v>42152</v>
      </c>
      <c r="D2271" s="9"/>
      <c r="E2271" s="10">
        <v>1932</v>
      </c>
      <c r="F2271" s="10" t="s">
        <v>4885</v>
      </c>
      <c r="G2271" s="10"/>
      <c r="H2271" s="10">
        <v>1258</v>
      </c>
      <c r="I2271" s="7"/>
    </row>
    <row r="2272" spans="1:9" x14ac:dyDescent="0.3">
      <c r="A2272" s="7" t="s">
        <v>2914</v>
      </c>
      <c r="B2272" s="7" t="s">
        <v>2915</v>
      </c>
      <c r="C2272" s="8">
        <v>43383</v>
      </c>
      <c r="D2272" s="9">
        <v>3540</v>
      </c>
      <c r="E2272" s="9"/>
      <c r="F2272" s="10" t="s">
        <v>4885</v>
      </c>
      <c r="G2272" s="10" t="s">
        <v>135</v>
      </c>
      <c r="H2272" s="10">
        <v>27</v>
      </c>
      <c r="I2272" s="7"/>
    </row>
    <row r="2273" spans="1:9" hidden="1" x14ac:dyDescent="0.3">
      <c r="A2273" s="7" t="s">
        <v>2916</v>
      </c>
      <c r="B2273" s="7" t="s">
        <v>2917</v>
      </c>
      <c r="C2273" s="8">
        <v>41844</v>
      </c>
      <c r="D2273" s="9"/>
      <c r="E2273" s="10">
        <v>15607</v>
      </c>
      <c r="F2273" s="10" t="s">
        <v>4884</v>
      </c>
      <c r="G2273" s="10"/>
      <c r="H2273" s="10">
        <v>1566</v>
      </c>
      <c r="I2273" s="7"/>
    </row>
    <row r="2274" spans="1:9" hidden="1" x14ac:dyDescent="0.3">
      <c r="A2274" s="7" t="s">
        <v>2916</v>
      </c>
      <c r="B2274" s="7" t="s">
        <v>2918</v>
      </c>
      <c r="C2274" s="8">
        <v>43209</v>
      </c>
      <c r="D2274" s="9">
        <v>7080</v>
      </c>
      <c r="E2274" s="9"/>
      <c r="F2274" s="10" t="s">
        <v>4884</v>
      </c>
      <c r="G2274" s="10" t="str">
        <f>VLOOKUP(B:B,'[1]Billwise Report (10)'!$D:$H,5,0)</f>
        <v>Service</v>
      </c>
      <c r="H2274" s="10">
        <v>201</v>
      </c>
      <c r="I2274" s="7"/>
    </row>
    <row r="2275" spans="1:9" ht="31.2" hidden="1" x14ac:dyDescent="0.3">
      <c r="A2275" s="7" t="s">
        <v>2916</v>
      </c>
      <c r="B2275" s="7" t="s">
        <v>2919</v>
      </c>
      <c r="C2275" s="8">
        <v>43217</v>
      </c>
      <c r="D2275" s="9"/>
      <c r="E2275" s="9">
        <v>171049</v>
      </c>
      <c r="F2275" s="10" t="s">
        <v>4884</v>
      </c>
      <c r="G2275" s="10"/>
      <c r="H2275" s="10">
        <v>193</v>
      </c>
      <c r="I2275" s="7" t="s">
        <v>2920</v>
      </c>
    </row>
    <row r="2276" spans="1:9" hidden="1" x14ac:dyDescent="0.3">
      <c r="A2276" s="7" t="s">
        <v>2921</v>
      </c>
      <c r="B2276" s="7" t="s">
        <v>2922</v>
      </c>
      <c r="C2276" s="8">
        <v>42745</v>
      </c>
      <c r="D2276" s="9"/>
      <c r="E2276" s="10">
        <v>3213</v>
      </c>
      <c r="F2276" s="10" t="s">
        <v>4888</v>
      </c>
      <c r="G2276" s="10"/>
      <c r="H2276" s="10">
        <v>665</v>
      </c>
      <c r="I2276" s="7"/>
    </row>
    <row r="2277" spans="1:9" hidden="1" x14ac:dyDescent="0.3">
      <c r="A2277" s="7" t="s">
        <v>2921</v>
      </c>
      <c r="B2277" s="7" t="s">
        <v>2923</v>
      </c>
      <c r="C2277" s="8">
        <v>42825</v>
      </c>
      <c r="D2277" s="9">
        <v>3286</v>
      </c>
      <c r="E2277" s="9"/>
      <c r="F2277" s="10" t="s">
        <v>4888</v>
      </c>
      <c r="G2277" s="10" t="str">
        <f>VLOOKUP(B:B,'[1]Billwise Report (10)'!$D:$H,5,0)</f>
        <v>service</v>
      </c>
      <c r="H2277" s="10">
        <v>585</v>
      </c>
      <c r="I2277" s="7"/>
    </row>
    <row r="2278" spans="1:9" hidden="1" x14ac:dyDescent="0.3">
      <c r="A2278" s="7" t="s">
        <v>2921</v>
      </c>
      <c r="B2278" s="7" t="s">
        <v>2924</v>
      </c>
      <c r="C2278" s="8">
        <v>42885</v>
      </c>
      <c r="D2278" s="9"/>
      <c r="E2278" s="10">
        <v>3213</v>
      </c>
      <c r="F2278" s="10" t="s">
        <v>4888</v>
      </c>
      <c r="G2278" s="10"/>
      <c r="H2278" s="10">
        <v>525</v>
      </c>
      <c r="I2278" s="7"/>
    </row>
    <row r="2279" spans="1:9" hidden="1" x14ac:dyDescent="0.3">
      <c r="A2279" s="7" t="s">
        <v>2921</v>
      </c>
      <c r="B2279" s="7" t="s">
        <v>2925</v>
      </c>
      <c r="C2279" s="8">
        <v>43096</v>
      </c>
      <c r="D2279" s="9"/>
      <c r="E2279" s="10">
        <v>2570</v>
      </c>
      <c r="F2279" s="10" t="s">
        <v>4888</v>
      </c>
      <c r="G2279" s="10"/>
      <c r="H2279" s="10">
        <v>314</v>
      </c>
      <c r="I2279" s="7"/>
    </row>
    <row r="2280" spans="1:9" hidden="1" x14ac:dyDescent="0.3">
      <c r="A2280" s="7" t="s">
        <v>2921</v>
      </c>
      <c r="B2280" s="7" t="s">
        <v>2926</v>
      </c>
      <c r="C2280" s="8">
        <v>43160</v>
      </c>
      <c r="D2280" s="9"/>
      <c r="E2280" s="10">
        <v>3822</v>
      </c>
      <c r="F2280" s="10" t="s">
        <v>4888</v>
      </c>
      <c r="G2280" s="10"/>
      <c r="H2280" s="10">
        <v>250</v>
      </c>
      <c r="I2280" s="7"/>
    </row>
    <row r="2281" spans="1:9" x14ac:dyDescent="0.3">
      <c r="A2281" s="7" t="s">
        <v>2927</v>
      </c>
      <c r="B2281" s="7" t="s">
        <v>2928</v>
      </c>
      <c r="C2281" s="8">
        <v>42843</v>
      </c>
      <c r="D2281" s="9"/>
      <c r="E2281" s="10">
        <v>24297.02</v>
      </c>
      <c r="F2281" s="10" t="s">
        <v>4889</v>
      </c>
      <c r="G2281" s="10"/>
      <c r="H2281" s="10">
        <v>567</v>
      </c>
      <c r="I2281" s="7"/>
    </row>
    <row r="2282" spans="1:9" x14ac:dyDescent="0.3">
      <c r="A2282" s="7" t="s">
        <v>2929</v>
      </c>
      <c r="B2282" s="7" t="s">
        <v>2930</v>
      </c>
      <c r="C2282" s="8">
        <v>42334</v>
      </c>
      <c r="D2282" s="9"/>
      <c r="E2282" s="10">
        <v>12670</v>
      </c>
      <c r="F2282" s="10" t="s">
        <v>4889</v>
      </c>
      <c r="G2282" s="10"/>
      <c r="H2282" s="10">
        <v>1076</v>
      </c>
      <c r="I2282" s="7"/>
    </row>
    <row r="2283" spans="1:9" x14ac:dyDescent="0.3">
      <c r="A2283" s="7" t="s">
        <v>2929</v>
      </c>
      <c r="B2283" s="7" t="s">
        <v>2576</v>
      </c>
      <c r="C2283" s="8">
        <v>42368</v>
      </c>
      <c r="D2283" s="9"/>
      <c r="E2283" s="10">
        <v>3400</v>
      </c>
      <c r="F2283" s="10" t="s">
        <v>4889</v>
      </c>
      <c r="G2283" s="10"/>
      <c r="H2283" s="10">
        <v>1042</v>
      </c>
      <c r="I2283" s="7"/>
    </row>
    <row r="2284" spans="1:9" x14ac:dyDescent="0.3">
      <c r="A2284" s="7" t="s">
        <v>2929</v>
      </c>
      <c r="B2284" s="7" t="s">
        <v>2931</v>
      </c>
      <c r="C2284" s="8">
        <v>43376</v>
      </c>
      <c r="D2284" s="9">
        <v>28900.09</v>
      </c>
      <c r="E2284" s="9"/>
      <c r="F2284" s="10" t="s">
        <v>4889</v>
      </c>
      <c r="G2284" s="10" t="str">
        <f>VLOOKUP(B:B,'[1]Billwise Report (10)'!$D:$H,5,0)</f>
        <v>Service</v>
      </c>
      <c r="H2284" s="10">
        <v>34</v>
      </c>
      <c r="I2284" s="7"/>
    </row>
    <row r="2285" spans="1:9" x14ac:dyDescent="0.3">
      <c r="A2285" s="7" t="s">
        <v>2929</v>
      </c>
      <c r="B2285" s="7" t="s">
        <v>2932</v>
      </c>
      <c r="C2285" s="8">
        <v>43383</v>
      </c>
      <c r="D2285" s="9">
        <v>19765</v>
      </c>
      <c r="E2285" s="9"/>
      <c r="F2285" s="10" t="s">
        <v>4889</v>
      </c>
      <c r="G2285" s="10" t="s">
        <v>135</v>
      </c>
      <c r="H2285" s="10">
        <v>27</v>
      </c>
      <c r="I2285" s="7"/>
    </row>
    <row r="2286" spans="1:9" hidden="1" x14ac:dyDescent="0.3">
      <c r="A2286" s="7" t="s">
        <v>2933</v>
      </c>
      <c r="B2286" s="7" t="s">
        <v>2934</v>
      </c>
      <c r="C2286" s="8">
        <v>42192</v>
      </c>
      <c r="D2286" s="9">
        <v>116322</v>
      </c>
      <c r="E2286" s="9"/>
      <c r="F2286" s="10" t="s">
        <v>4888</v>
      </c>
      <c r="G2286" s="10" t="str">
        <f>VLOOKUP(B:B,'[1]Billwise Report (10)'!$D:$H,5,0)</f>
        <v>Sales</v>
      </c>
      <c r="H2286" s="10">
        <v>1218</v>
      </c>
      <c r="I2286" s="7"/>
    </row>
    <row r="2287" spans="1:9" hidden="1" x14ac:dyDescent="0.3">
      <c r="A2287" s="7" t="s">
        <v>2933</v>
      </c>
      <c r="B2287" s="7" t="s">
        <v>2935</v>
      </c>
      <c r="C2287" s="8">
        <v>42200</v>
      </c>
      <c r="D2287" s="9">
        <v>15687</v>
      </c>
      <c r="E2287" s="9"/>
      <c r="F2287" s="10" t="s">
        <v>4888</v>
      </c>
      <c r="G2287" s="10" t="str">
        <f>VLOOKUP(B:B,'[1]Billwise Report (10)'!$D:$H,5,0)</f>
        <v>Sales</v>
      </c>
      <c r="H2287" s="10">
        <v>1210</v>
      </c>
      <c r="I2287" s="7"/>
    </row>
    <row r="2288" spans="1:9" ht="31.2" hidden="1" x14ac:dyDescent="0.3">
      <c r="A2288" s="7" t="s">
        <v>2933</v>
      </c>
      <c r="B2288" s="7" t="s">
        <v>2936</v>
      </c>
      <c r="C2288" s="8">
        <v>42241</v>
      </c>
      <c r="D2288" s="9"/>
      <c r="E2288" s="10">
        <v>9189</v>
      </c>
      <c r="F2288" s="10" t="s">
        <v>4888</v>
      </c>
      <c r="G2288" s="10"/>
      <c r="H2288" s="10">
        <v>1169</v>
      </c>
      <c r="I2288" s="7"/>
    </row>
    <row r="2289" spans="1:9" hidden="1" x14ac:dyDescent="0.3">
      <c r="A2289" s="7" t="s">
        <v>2933</v>
      </c>
      <c r="B2289" s="7" t="s">
        <v>2937</v>
      </c>
      <c r="C2289" s="8">
        <v>42420</v>
      </c>
      <c r="D2289" s="9"/>
      <c r="E2289" s="10">
        <v>49664</v>
      </c>
      <c r="F2289" s="10" t="s">
        <v>4888</v>
      </c>
      <c r="G2289" s="10"/>
      <c r="H2289" s="10">
        <v>990</v>
      </c>
      <c r="I2289" s="7"/>
    </row>
    <row r="2290" spans="1:9" hidden="1" x14ac:dyDescent="0.3">
      <c r="A2290" s="7" t="s">
        <v>2933</v>
      </c>
      <c r="B2290" s="7" t="s">
        <v>2938</v>
      </c>
      <c r="C2290" s="8">
        <v>42446</v>
      </c>
      <c r="D2290" s="9"/>
      <c r="E2290" s="10">
        <v>22758</v>
      </c>
      <c r="F2290" s="10" t="s">
        <v>4888</v>
      </c>
      <c r="G2290" s="10"/>
      <c r="H2290" s="10">
        <v>964</v>
      </c>
      <c r="I2290" s="7"/>
    </row>
    <row r="2291" spans="1:9" ht="31.2" hidden="1" x14ac:dyDescent="0.3">
      <c r="A2291" s="7" t="s">
        <v>2933</v>
      </c>
      <c r="B2291" s="7" t="s">
        <v>2939</v>
      </c>
      <c r="C2291" s="8">
        <v>42485</v>
      </c>
      <c r="D2291" s="9"/>
      <c r="E2291" s="10">
        <v>1178</v>
      </c>
      <c r="F2291" s="10" t="s">
        <v>4888</v>
      </c>
      <c r="G2291" s="10"/>
      <c r="H2291" s="10">
        <v>925</v>
      </c>
      <c r="I2291" s="7"/>
    </row>
    <row r="2292" spans="1:9" ht="31.2" hidden="1" x14ac:dyDescent="0.3">
      <c r="A2292" s="7" t="s">
        <v>2933</v>
      </c>
      <c r="B2292" s="7" t="s">
        <v>2940</v>
      </c>
      <c r="C2292" s="8">
        <v>42485</v>
      </c>
      <c r="D2292" s="9"/>
      <c r="E2292" s="10">
        <v>6086</v>
      </c>
      <c r="F2292" s="10" t="s">
        <v>4888</v>
      </c>
      <c r="G2292" s="10"/>
      <c r="H2292" s="10">
        <v>925</v>
      </c>
      <c r="I2292" s="7"/>
    </row>
    <row r="2293" spans="1:9" hidden="1" x14ac:dyDescent="0.3">
      <c r="A2293" s="7" t="s">
        <v>2933</v>
      </c>
      <c r="B2293" s="7" t="s">
        <v>2941</v>
      </c>
      <c r="C2293" s="8">
        <v>42525</v>
      </c>
      <c r="D2293" s="9"/>
      <c r="E2293" s="10">
        <v>23192</v>
      </c>
      <c r="F2293" s="10" t="s">
        <v>4888</v>
      </c>
      <c r="G2293" s="10"/>
      <c r="H2293" s="10">
        <v>885</v>
      </c>
      <c r="I2293" s="7"/>
    </row>
    <row r="2294" spans="1:9" hidden="1" x14ac:dyDescent="0.3">
      <c r="A2294" s="7" t="s">
        <v>2933</v>
      </c>
      <c r="B2294" s="7" t="s">
        <v>2942</v>
      </c>
      <c r="C2294" s="8">
        <v>42543</v>
      </c>
      <c r="D2294" s="9"/>
      <c r="E2294" s="10">
        <v>3213</v>
      </c>
      <c r="F2294" s="10" t="s">
        <v>4888</v>
      </c>
      <c r="G2294" s="10"/>
      <c r="H2294" s="10">
        <v>867</v>
      </c>
      <c r="I2294" s="7"/>
    </row>
    <row r="2295" spans="1:9" ht="31.2" hidden="1" x14ac:dyDescent="0.3">
      <c r="A2295" s="7" t="s">
        <v>2933</v>
      </c>
      <c r="B2295" s="7" t="s">
        <v>2943</v>
      </c>
      <c r="C2295" s="8">
        <v>42562</v>
      </c>
      <c r="D2295" s="9"/>
      <c r="E2295" s="10">
        <v>1606.96</v>
      </c>
      <c r="F2295" s="10" t="s">
        <v>4888</v>
      </c>
      <c r="G2295" s="10"/>
      <c r="H2295" s="10">
        <v>848</v>
      </c>
      <c r="I2295" s="7"/>
    </row>
    <row r="2296" spans="1:9" hidden="1" x14ac:dyDescent="0.3">
      <c r="A2296" s="7" t="s">
        <v>2933</v>
      </c>
      <c r="B2296" s="7" t="s">
        <v>2944</v>
      </c>
      <c r="C2296" s="8">
        <v>42639</v>
      </c>
      <c r="D2296" s="9"/>
      <c r="E2296" s="10">
        <v>88145</v>
      </c>
      <c r="F2296" s="10" t="s">
        <v>4888</v>
      </c>
      <c r="G2296" s="10"/>
      <c r="H2296" s="10">
        <v>771</v>
      </c>
      <c r="I2296" s="7"/>
    </row>
    <row r="2297" spans="1:9" hidden="1" x14ac:dyDescent="0.3">
      <c r="A2297" s="7" t="s">
        <v>2933</v>
      </c>
      <c r="B2297" s="7" t="s">
        <v>2945</v>
      </c>
      <c r="C2297" s="8">
        <v>42672</v>
      </c>
      <c r="D2297" s="9"/>
      <c r="E2297" s="10">
        <v>7599</v>
      </c>
      <c r="F2297" s="10" t="s">
        <v>4888</v>
      </c>
      <c r="G2297" s="10"/>
      <c r="H2297" s="10">
        <v>738</v>
      </c>
      <c r="I2297" s="7"/>
    </row>
    <row r="2298" spans="1:9" ht="31.2" hidden="1" x14ac:dyDescent="0.3">
      <c r="A2298" s="7" t="s">
        <v>2933</v>
      </c>
      <c r="B2298" s="7" t="s">
        <v>2946</v>
      </c>
      <c r="C2298" s="8">
        <v>42695</v>
      </c>
      <c r="D2298" s="9"/>
      <c r="E2298" s="10">
        <v>31240</v>
      </c>
      <c r="F2298" s="10" t="s">
        <v>4888</v>
      </c>
      <c r="G2298" s="10"/>
      <c r="H2298" s="10">
        <v>715</v>
      </c>
      <c r="I2298" s="7"/>
    </row>
    <row r="2299" spans="1:9" hidden="1" x14ac:dyDescent="0.3">
      <c r="A2299" s="7" t="s">
        <v>2933</v>
      </c>
      <c r="B2299" s="7" t="s">
        <v>2947</v>
      </c>
      <c r="C2299" s="8">
        <v>42711</v>
      </c>
      <c r="D2299" s="9"/>
      <c r="E2299" s="10">
        <v>14766</v>
      </c>
      <c r="F2299" s="10" t="s">
        <v>4888</v>
      </c>
      <c r="G2299" s="10"/>
      <c r="H2299" s="10">
        <v>699</v>
      </c>
      <c r="I2299" s="7"/>
    </row>
    <row r="2300" spans="1:9" hidden="1" x14ac:dyDescent="0.3">
      <c r="A2300" s="7" t="s">
        <v>2933</v>
      </c>
      <c r="B2300" s="7" t="s">
        <v>2948</v>
      </c>
      <c r="C2300" s="8">
        <v>42725</v>
      </c>
      <c r="D2300" s="9"/>
      <c r="E2300" s="10">
        <v>2165</v>
      </c>
      <c r="F2300" s="10" t="s">
        <v>4888</v>
      </c>
      <c r="G2300" s="10"/>
      <c r="H2300" s="10">
        <v>685</v>
      </c>
      <c r="I2300" s="7"/>
    </row>
    <row r="2301" spans="1:9" ht="31.2" hidden="1" x14ac:dyDescent="0.3">
      <c r="A2301" s="7" t="s">
        <v>2933</v>
      </c>
      <c r="B2301" s="7" t="s">
        <v>2949</v>
      </c>
      <c r="C2301" s="8">
        <v>42740</v>
      </c>
      <c r="D2301" s="9"/>
      <c r="E2301" s="9">
        <v>910</v>
      </c>
      <c r="F2301" s="10" t="s">
        <v>4888</v>
      </c>
      <c r="G2301" s="10"/>
      <c r="H2301" s="10">
        <v>670</v>
      </c>
      <c r="I2301" s="7"/>
    </row>
    <row r="2302" spans="1:9" hidden="1" x14ac:dyDescent="0.3">
      <c r="A2302" s="7" t="s">
        <v>2933</v>
      </c>
      <c r="B2302" s="7" t="s">
        <v>2950</v>
      </c>
      <c r="C2302" s="8">
        <v>42754</v>
      </c>
      <c r="D2302" s="9"/>
      <c r="E2302" s="9">
        <v>700</v>
      </c>
      <c r="F2302" s="10" t="s">
        <v>4888</v>
      </c>
      <c r="G2302" s="10"/>
      <c r="H2302" s="10">
        <v>656</v>
      </c>
      <c r="I2302" s="7"/>
    </row>
    <row r="2303" spans="1:9" hidden="1" x14ac:dyDescent="0.3">
      <c r="A2303" s="7" t="s">
        <v>2933</v>
      </c>
      <c r="B2303" s="7" t="s">
        <v>2951</v>
      </c>
      <c r="C2303" s="8">
        <v>42810</v>
      </c>
      <c r="D2303" s="9"/>
      <c r="E2303" s="9">
        <v>910</v>
      </c>
      <c r="F2303" s="10" t="s">
        <v>4888</v>
      </c>
      <c r="G2303" s="10"/>
      <c r="H2303" s="10">
        <v>600</v>
      </c>
      <c r="I2303" s="7"/>
    </row>
    <row r="2304" spans="1:9" hidden="1" x14ac:dyDescent="0.3">
      <c r="A2304" s="7" t="s">
        <v>2933</v>
      </c>
      <c r="B2304" s="7" t="s">
        <v>2952</v>
      </c>
      <c r="C2304" s="8">
        <v>42825</v>
      </c>
      <c r="D2304" s="9"/>
      <c r="E2304" s="10">
        <v>74385</v>
      </c>
      <c r="F2304" s="10" t="s">
        <v>4888</v>
      </c>
      <c r="G2304" s="10"/>
      <c r="H2304" s="10">
        <v>585</v>
      </c>
      <c r="I2304" s="7"/>
    </row>
    <row r="2305" spans="1:9" hidden="1" x14ac:dyDescent="0.3">
      <c r="A2305" s="7" t="s">
        <v>2933</v>
      </c>
      <c r="B2305" s="7" t="s">
        <v>2953</v>
      </c>
      <c r="C2305" s="8">
        <v>42825</v>
      </c>
      <c r="D2305" s="9"/>
      <c r="E2305" s="10">
        <v>40679</v>
      </c>
      <c r="F2305" s="10" t="s">
        <v>4888</v>
      </c>
      <c r="G2305" s="10"/>
      <c r="H2305" s="10">
        <v>585</v>
      </c>
      <c r="I2305" s="7"/>
    </row>
    <row r="2306" spans="1:9" hidden="1" x14ac:dyDescent="0.3">
      <c r="A2306" s="7" t="s">
        <v>2933</v>
      </c>
      <c r="B2306" s="7" t="s">
        <v>2954</v>
      </c>
      <c r="C2306" s="8">
        <v>42843</v>
      </c>
      <c r="D2306" s="9">
        <v>20364</v>
      </c>
      <c r="E2306" s="9"/>
      <c r="F2306" s="10" t="s">
        <v>4888</v>
      </c>
      <c r="G2306" s="10" t="str">
        <f>VLOOKUP(B:B,'[1]Billwise Report (10)'!$D:$H,5,0)</f>
        <v>Sales</v>
      </c>
      <c r="H2306" s="10">
        <v>567</v>
      </c>
      <c r="I2306" s="7"/>
    </row>
    <row r="2307" spans="1:9" hidden="1" x14ac:dyDescent="0.3">
      <c r="A2307" s="7" t="s">
        <v>2933</v>
      </c>
      <c r="B2307" s="7" t="s">
        <v>2955</v>
      </c>
      <c r="C2307" s="8">
        <v>42853</v>
      </c>
      <c r="D2307" s="9"/>
      <c r="E2307" s="9">
        <v>863</v>
      </c>
      <c r="F2307" s="10" t="s">
        <v>4888</v>
      </c>
      <c r="G2307" s="10"/>
      <c r="H2307" s="10">
        <v>557</v>
      </c>
      <c r="I2307" s="7"/>
    </row>
    <row r="2308" spans="1:9" hidden="1" x14ac:dyDescent="0.3">
      <c r="A2308" s="7" t="s">
        <v>2933</v>
      </c>
      <c r="B2308" s="7" t="s">
        <v>2956</v>
      </c>
      <c r="C2308" s="8">
        <v>43347</v>
      </c>
      <c r="D2308" s="9">
        <v>3540</v>
      </c>
      <c r="E2308" s="9"/>
      <c r="F2308" s="10" t="s">
        <v>4888</v>
      </c>
      <c r="G2308" s="10" t="str">
        <f>VLOOKUP(B:B,'[1]Billwise Report (10)'!$D:$H,5,0)</f>
        <v>Service</v>
      </c>
      <c r="H2308" s="10">
        <v>63</v>
      </c>
      <c r="I2308" s="7"/>
    </row>
    <row r="2309" spans="1:9" ht="31.2" x14ac:dyDescent="0.3">
      <c r="A2309" s="7" t="s">
        <v>4405</v>
      </c>
      <c r="B2309" s="7" t="s">
        <v>4406</v>
      </c>
      <c r="C2309" s="8">
        <v>43384</v>
      </c>
      <c r="D2309" s="9">
        <v>3540</v>
      </c>
      <c r="E2309" s="9"/>
      <c r="F2309" s="10" t="s">
        <v>4887</v>
      </c>
      <c r="G2309" s="10" t="s">
        <v>135</v>
      </c>
      <c r="H2309" s="10">
        <v>26</v>
      </c>
      <c r="I2309" s="7"/>
    </row>
    <row r="2310" spans="1:9" x14ac:dyDescent="0.3">
      <c r="A2310" s="7" t="s">
        <v>2959</v>
      </c>
      <c r="B2310" s="7" t="s">
        <v>2960</v>
      </c>
      <c r="C2310" s="8">
        <v>43167</v>
      </c>
      <c r="D2310" s="9"/>
      <c r="E2310" s="10">
        <v>4688</v>
      </c>
      <c r="F2310" s="10" t="s">
        <v>4887</v>
      </c>
      <c r="G2310" s="10"/>
      <c r="H2310" s="10">
        <v>243</v>
      </c>
      <c r="I2310" s="7"/>
    </row>
    <row r="2311" spans="1:9" ht="31.2" x14ac:dyDescent="0.3">
      <c r="A2311" s="7" t="s">
        <v>4405</v>
      </c>
      <c r="B2311" s="7" t="s">
        <v>4407</v>
      </c>
      <c r="C2311" s="8">
        <v>43384</v>
      </c>
      <c r="D2311" s="9">
        <v>21240</v>
      </c>
      <c r="E2311" s="9"/>
      <c r="F2311" s="10" t="s">
        <v>4887</v>
      </c>
      <c r="G2311" s="10" t="s">
        <v>135</v>
      </c>
      <c r="H2311" s="10">
        <v>26</v>
      </c>
      <c r="I2311" s="7"/>
    </row>
    <row r="2312" spans="1:9" x14ac:dyDescent="0.3">
      <c r="A2312" s="7" t="s">
        <v>4261</v>
      </c>
      <c r="B2312" s="7" t="s">
        <v>4265</v>
      </c>
      <c r="C2312" s="8">
        <v>43297</v>
      </c>
      <c r="D2312" s="9">
        <v>5310</v>
      </c>
      <c r="E2312" s="9"/>
      <c r="F2312" s="10" t="s">
        <v>4887</v>
      </c>
      <c r="G2312" s="10" t="str">
        <f>VLOOKUP(B:B,'[1]Billwise Report (10)'!$D:$H,5,0)</f>
        <v>Service</v>
      </c>
      <c r="H2312" s="10">
        <v>113</v>
      </c>
      <c r="I2312" s="7"/>
    </row>
    <row r="2313" spans="1:9" hidden="1" x14ac:dyDescent="0.3">
      <c r="A2313" s="7" t="s">
        <v>2963</v>
      </c>
      <c r="B2313" s="7" t="s">
        <v>2964</v>
      </c>
      <c r="C2313" s="8">
        <v>43106</v>
      </c>
      <c r="D2313" s="9"/>
      <c r="E2313" s="9">
        <v>616</v>
      </c>
      <c r="F2313" s="10" t="s">
        <v>4888</v>
      </c>
      <c r="G2313" s="10"/>
      <c r="H2313" s="10">
        <v>304</v>
      </c>
      <c r="I2313" s="7"/>
    </row>
    <row r="2314" spans="1:9" hidden="1" x14ac:dyDescent="0.3">
      <c r="A2314" s="7" t="s">
        <v>2965</v>
      </c>
      <c r="B2314" s="7" t="s">
        <v>2966</v>
      </c>
      <c r="C2314" s="8">
        <v>43140</v>
      </c>
      <c r="D2314" s="9">
        <v>3540</v>
      </c>
      <c r="E2314" s="9"/>
      <c r="F2314" s="10" t="s">
        <v>4888</v>
      </c>
      <c r="G2314" s="10" t="str">
        <f>VLOOKUP(B:B,'[1]Billwise Report (10)'!$D:$H,5,0)</f>
        <v>Service</v>
      </c>
      <c r="H2314" s="10">
        <v>270</v>
      </c>
      <c r="I2314" s="7"/>
    </row>
    <row r="2315" spans="1:9" hidden="1" x14ac:dyDescent="0.3">
      <c r="A2315" s="7" t="s">
        <v>2965</v>
      </c>
      <c r="B2315" s="7" t="s">
        <v>2967</v>
      </c>
      <c r="C2315" s="8">
        <v>43144</v>
      </c>
      <c r="D2315" s="9">
        <v>3540</v>
      </c>
      <c r="E2315" s="9"/>
      <c r="F2315" s="10" t="s">
        <v>4888</v>
      </c>
      <c r="G2315" s="10" t="str">
        <f>VLOOKUP(B:B,'[1]Billwise Report (10)'!$D:$H,5,0)</f>
        <v>Service</v>
      </c>
      <c r="H2315" s="10">
        <v>266</v>
      </c>
      <c r="I2315" s="7"/>
    </row>
    <row r="2316" spans="1:9" hidden="1" x14ac:dyDescent="0.3">
      <c r="A2316" s="7" t="s">
        <v>2965</v>
      </c>
      <c r="B2316" s="7" t="s">
        <v>2968</v>
      </c>
      <c r="C2316" s="8">
        <v>43144</v>
      </c>
      <c r="D2316" s="9">
        <v>3540</v>
      </c>
      <c r="E2316" s="9"/>
      <c r="F2316" s="10" t="s">
        <v>4888</v>
      </c>
      <c r="G2316" s="10" t="str">
        <f>VLOOKUP(B:B,'[1]Billwise Report (10)'!$D:$H,5,0)</f>
        <v>Service</v>
      </c>
      <c r="H2316" s="10">
        <v>266</v>
      </c>
      <c r="I2316" s="7"/>
    </row>
    <row r="2317" spans="1:9" hidden="1" x14ac:dyDescent="0.3">
      <c r="A2317" s="7" t="s">
        <v>2965</v>
      </c>
      <c r="B2317" s="7" t="s">
        <v>2969</v>
      </c>
      <c r="C2317" s="8">
        <v>43174</v>
      </c>
      <c r="D2317" s="9">
        <v>3540</v>
      </c>
      <c r="E2317" s="9"/>
      <c r="F2317" s="10" t="s">
        <v>4888</v>
      </c>
      <c r="G2317" s="10" t="str">
        <f>VLOOKUP(B:B,'[1]Billwise Report (10)'!$D:$H,5,0)</f>
        <v>Service</v>
      </c>
      <c r="H2317" s="10">
        <v>236</v>
      </c>
      <c r="I2317" s="7"/>
    </row>
    <row r="2318" spans="1:9" hidden="1" x14ac:dyDescent="0.3">
      <c r="A2318" s="7" t="s">
        <v>2965</v>
      </c>
      <c r="B2318" s="7" t="s">
        <v>2970</v>
      </c>
      <c r="C2318" s="8">
        <v>43236</v>
      </c>
      <c r="D2318" s="9">
        <v>3540</v>
      </c>
      <c r="E2318" s="9"/>
      <c r="F2318" s="10" t="s">
        <v>4888</v>
      </c>
      <c r="G2318" s="10" t="str">
        <f>VLOOKUP(B:B,'[1]Billwise Report (10)'!$D:$H,5,0)</f>
        <v>Service</v>
      </c>
      <c r="H2318" s="10">
        <v>174</v>
      </c>
      <c r="I2318" s="7"/>
    </row>
    <row r="2319" spans="1:9" hidden="1" x14ac:dyDescent="0.3">
      <c r="A2319" s="7" t="s">
        <v>2965</v>
      </c>
      <c r="B2319" s="7" t="s">
        <v>2971</v>
      </c>
      <c r="C2319" s="8">
        <v>43360</v>
      </c>
      <c r="D2319" s="9">
        <v>3540</v>
      </c>
      <c r="E2319" s="9"/>
      <c r="F2319" s="10" t="s">
        <v>4888</v>
      </c>
      <c r="G2319" s="10" t="str">
        <f>VLOOKUP(B:B,'[1]Billwise Report (10)'!$D:$H,5,0)</f>
        <v>Service</v>
      </c>
      <c r="H2319" s="10">
        <v>50</v>
      </c>
      <c r="I2319" s="7"/>
    </row>
    <row r="2320" spans="1:9" hidden="1" x14ac:dyDescent="0.3">
      <c r="A2320" s="7" t="s">
        <v>2972</v>
      </c>
      <c r="B2320" s="7" t="s">
        <v>2973</v>
      </c>
      <c r="C2320" s="8">
        <v>42920</v>
      </c>
      <c r="D2320" s="9"/>
      <c r="E2320" s="10">
        <v>6255</v>
      </c>
      <c r="F2320" s="10" t="s">
        <v>4884</v>
      </c>
      <c r="G2320" s="10"/>
      <c r="H2320" s="10">
        <v>490</v>
      </c>
      <c r="I2320" s="7"/>
    </row>
    <row r="2321" spans="1:9" hidden="1" x14ac:dyDescent="0.3">
      <c r="A2321" s="7" t="s">
        <v>2972</v>
      </c>
      <c r="B2321" s="7" t="s">
        <v>2974</v>
      </c>
      <c r="C2321" s="8">
        <v>43315</v>
      </c>
      <c r="D2321" s="9"/>
      <c r="E2321" s="10">
        <v>61471</v>
      </c>
      <c r="F2321" s="10" t="s">
        <v>4884</v>
      </c>
      <c r="G2321" s="10"/>
      <c r="H2321" s="10">
        <v>95</v>
      </c>
      <c r="I2321" s="7" t="s">
        <v>2975</v>
      </c>
    </row>
    <row r="2322" spans="1:9" hidden="1" x14ac:dyDescent="0.3">
      <c r="A2322" s="7" t="s">
        <v>2972</v>
      </c>
      <c r="B2322" s="7" t="s">
        <v>2976</v>
      </c>
      <c r="C2322" s="8">
        <v>43397</v>
      </c>
      <c r="D2322" s="9"/>
      <c r="E2322" s="10">
        <v>60000</v>
      </c>
      <c r="F2322" s="10" t="s">
        <v>4884</v>
      </c>
      <c r="G2322" s="10"/>
      <c r="H2322" s="10">
        <v>13</v>
      </c>
      <c r="I2322" s="7" t="s">
        <v>10</v>
      </c>
    </row>
    <row r="2323" spans="1:9" hidden="1" x14ac:dyDescent="0.3">
      <c r="A2323" s="7" t="s">
        <v>2977</v>
      </c>
      <c r="B2323" s="7" t="s">
        <v>2978</v>
      </c>
      <c r="C2323" s="8">
        <v>42865</v>
      </c>
      <c r="D2323" s="9"/>
      <c r="E2323" s="10">
        <v>1290</v>
      </c>
      <c r="F2323" s="10" t="s">
        <v>4891</v>
      </c>
      <c r="G2323" s="10"/>
      <c r="H2323" s="10">
        <v>545</v>
      </c>
      <c r="I2323" s="7"/>
    </row>
    <row r="2324" spans="1:9" x14ac:dyDescent="0.3">
      <c r="A2324" s="7" t="s">
        <v>4261</v>
      </c>
      <c r="B2324" s="7" t="s">
        <v>4266</v>
      </c>
      <c r="C2324" s="8">
        <v>43297</v>
      </c>
      <c r="D2324" s="9">
        <v>62304</v>
      </c>
      <c r="E2324" s="9"/>
      <c r="F2324" s="10" t="s">
        <v>4887</v>
      </c>
      <c r="G2324" s="10" t="str">
        <f>VLOOKUP(B:B,'[1]Billwise Report (10)'!$D:$H,5,0)</f>
        <v>Service</v>
      </c>
      <c r="H2324" s="10">
        <v>113</v>
      </c>
      <c r="I2324" s="7"/>
    </row>
    <row r="2325" spans="1:9" hidden="1" x14ac:dyDescent="0.3">
      <c r="A2325" s="7" t="s">
        <v>2982</v>
      </c>
      <c r="B2325" s="7" t="s">
        <v>2983</v>
      </c>
      <c r="C2325" s="8">
        <v>42236</v>
      </c>
      <c r="D2325" s="9">
        <v>105567</v>
      </c>
      <c r="E2325" s="9"/>
      <c r="F2325" s="10" t="s">
        <v>4884</v>
      </c>
      <c r="G2325" s="10" t="str">
        <f>VLOOKUP(B:B,'[1]Billwise Report (10)'!$D:$H,5,0)</f>
        <v>Debit Note</v>
      </c>
      <c r="H2325" s="10">
        <v>1174</v>
      </c>
      <c r="I2325" s="7"/>
    </row>
    <row r="2326" spans="1:9" hidden="1" x14ac:dyDescent="0.3">
      <c r="A2326" s="7" t="s">
        <v>2982</v>
      </c>
      <c r="B2326" s="7" t="s">
        <v>2984</v>
      </c>
      <c r="C2326" s="8">
        <v>43147</v>
      </c>
      <c r="D2326" s="9">
        <v>12655.6</v>
      </c>
      <c r="E2326" s="9"/>
      <c r="F2326" s="10" t="s">
        <v>4884</v>
      </c>
      <c r="G2326" s="10" t="str">
        <f>VLOOKUP(B:B,'[1]Billwise Report (10)'!$D:$H,5,0)</f>
        <v>Service</v>
      </c>
      <c r="H2326" s="10">
        <v>263</v>
      </c>
      <c r="I2326" s="7"/>
    </row>
    <row r="2327" spans="1:9" hidden="1" x14ac:dyDescent="0.3">
      <c r="A2327" s="7" t="s">
        <v>2982</v>
      </c>
      <c r="B2327" s="7" t="s">
        <v>2985</v>
      </c>
      <c r="C2327" s="8">
        <v>43396</v>
      </c>
      <c r="D2327" s="9">
        <v>3540</v>
      </c>
      <c r="E2327" s="9"/>
      <c r="F2327" s="10" t="s">
        <v>4884</v>
      </c>
      <c r="G2327" s="10" t="s">
        <v>135</v>
      </c>
      <c r="H2327" s="10">
        <v>14</v>
      </c>
      <c r="I2327" s="7"/>
    </row>
    <row r="2328" spans="1:9" x14ac:dyDescent="0.3">
      <c r="A2328" s="7" t="s">
        <v>2986</v>
      </c>
      <c r="B2328" s="7" t="s">
        <v>2987</v>
      </c>
      <c r="C2328" s="8">
        <v>42361</v>
      </c>
      <c r="D2328" s="9"/>
      <c r="E2328" s="10">
        <v>13999</v>
      </c>
      <c r="F2328" s="10" t="s">
        <v>4886</v>
      </c>
      <c r="G2328" s="10"/>
      <c r="H2328" s="10">
        <v>1049</v>
      </c>
      <c r="I2328" s="7"/>
    </row>
    <row r="2329" spans="1:9" x14ac:dyDescent="0.3">
      <c r="A2329" s="7" t="s">
        <v>2986</v>
      </c>
      <c r="B2329" s="7" t="s">
        <v>2988</v>
      </c>
      <c r="C2329" s="8">
        <v>42443</v>
      </c>
      <c r="D2329" s="9"/>
      <c r="E2329" s="10">
        <v>23144</v>
      </c>
      <c r="F2329" s="10" t="s">
        <v>4886</v>
      </c>
      <c r="G2329" s="10"/>
      <c r="H2329" s="10">
        <v>967</v>
      </c>
      <c r="I2329" s="7"/>
    </row>
    <row r="2330" spans="1:9" x14ac:dyDescent="0.3">
      <c r="A2330" s="7" t="s">
        <v>2986</v>
      </c>
      <c r="B2330" s="7" t="s">
        <v>2989</v>
      </c>
      <c r="C2330" s="8">
        <v>43082</v>
      </c>
      <c r="D2330" s="9"/>
      <c r="E2330" s="10">
        <v>34944</v>
      </c>
      <c r="F2330" s="10" t="s">
        <v>4886</v>
      </c>
      <c r="G2330" s="10"/>
      <c r="H2330" s="10">
        <v>328</v>
      </c>
      <c r="I2330" s="7"/>
    </row>
    <row r="2331" spans="1:9" x14ac:dyDescent="0.3">
      <c r="A2331" s="7" t="s">
        <v>4492</v>
      </c>
      <c r="B2331" s="7" t="s">
        <v>4501</v>
      </c>
      <c r="C2331" s="8">
        <v>43328</v>
      </c>
      <c r="D2331" s="9">
        <v>3540</v>
      </c>
      <c r="E2331" s="9"/>
      <c r="F2331" s="10" t="s">
        <v>4886</v>
      </c>
      <c r="G2331" s="10" t="str">
        <f>VLOOKUP(B:B,'[1]Billwise Report (10)'!$D:$H,5,0)</f>
        <v>Service</v>
      </c>
      <c r="H2331" s="10">
        <v>82</v>
      </c>
      <c r="I2331" s="7"/>
    </row>
    <row r="2332" spans="1:9" x14ac:dyDescent="0.3">
      <c r="A2332" s="7" t="s">
        <v>4492</v>
      </c>
      <c r="B2332" s="7" t="s">
        <v>4502</v>
      </c>
      <c r="C2332" s="8">
        <v>43333</v>
      </c>
      <c r="D2332" s="9">
        <v>5310</v>
      </c>
      <c r="E2332" s="9"/>
      <c r="F2332" s="10" t="s">
        <v>4886</v>
      </c>
      <c r="G2332" s="10" t="str">
        <f>VLOOKUP(B:B,'[1]Billwise Report (10)'!$D:$H,5,0)</f>
        <v>Service</v>
      </c>
      <c r="H2332" s="10">
        <v>77</v>
      </c>
      <c r="I2332" s="7"/>
    </row>
    <row r="2333" spans="1:9" x14ac:dyDescent="0.3">
      <c r="A2333" s="7" t="s">
        <v>4492</v>
      </c>
      <c r="B2333" s="7" t="s">
        <v>4503</v>
      </c>
      <c r="C2333" s="8">
        <v>43346</v>
      </c>
      <c r="D2333" s="9">
        <v>8850</v>
      </c>
      <c r="E2333" s="9"/>
      <c r="F2333" s="10" t="s">
        <v>4886</v>
      </c>
      <c r="G2333" s="10" t="str">
        <f>VLOOKUP(B:B,'[1]Billwise Report (10)'!$D:$H,5,0)</f>
        <v>Service</v>
      </c>
      <c r="H2333" s="10">
        <v>64</v>
      </c>
      <c r="I2333" s="7"/>
    </row>
    <row r="2334" spans="1:9" x14ac:dyDescent="0.3">
      <c r="A2334" s="7" t="s">
        <v>4492</v>
      </c>
      <c r="B2334" s="7" t="s">
        <v>4504</v>
      </c>
      <c r="C2334" s="8">
        <v>43383</v>
      </c>
      <c r="D2334" s="9">
        <v>5310</v>
      </c>
      <c r="E2334" s="9"/>
      <c r="F2334" s="10" t="s">
        <v>4886</v>
      </c>
      <c r="G2334" s="10" t="s">
        <v>135</v>
      </c>
      <c r="H2334" s="10">
        <v>27</v>
      </c>
      <c r="I2334" s="7"/>
    </row>
    <row r="2335" spans="1:9" ht="31.2" x14ac:dyDescent="0.3">
      <c r="A2335" s="7" t="s">
        <v>2995</v>
      </c>
      <c r="B2335" s="7" t="s">
        <v>915</v>
      </c>
      <c r="C2335" s="8">
        <v>42283</v>
      </c>
      <c r="D2335" s="9"/>
      <c r="E2335" s="10">
        <v>14000</v>
      </c>
      <c r="F2335" s="10" t="s">
        <v>4886</v>
      </c>
      <c r="G2335" s="10"/>
      <c r="H2335" s="10">
        <v>1127</v>
      </c>
      <c r="I2335" s="7"/>
    </row>
    <row r="2336" spans="1:9" ht="31.2" x14ac:dyDescent="0.3">
      <c r="A2336" s="7" t="s">
        <v>2995</v>
      </c>
      <c r="B2336" s="7" t="s">
        <v>2996</v>
      </c>
      <c r="C2336" s="8">
        <v>42390</v>
      </c>
      <c r="D2336" s="9">
        <v>28057</v>
      </c>
      <c r="E2336" s="9"/>
      <c r="F2336" s="10" t="s">
        <v>4886</v>
      </c>
      <c r="G2336" s="10" t="str">
        <f>VLOOKUP(B:B,'[1]Billwise Report (10)'!$D:$H,5,0)</f>
        <v>Machine</v>
      </c>
      <c r="H2336" s="10">
        <v>1020</v>
      </c>
      <c r="I2336" s="7"/>
    </row>
    <row r="2337" spans="1:9" ht="31.2" x14ac:dyDescent="0.3">
      <c r="A2337" s="7" t="s">
        <v>2995</v>
      </c>
      <c r="B2337" s="7" t="s">
        <v>2997</v>
      </c>
      <c r="C2337" s="8">
        <v>42425</v>
      </c>
      <c r="D2337" s="9">
        <v>2500</v>
      </c>
      <c r="E2337" s="9"/>
      <c r="F2337" s="10" t="s">
        <v>4886</v>
      </c>
      <c r="G2337" s="10" t="str">
        <f>VLOOKUP(B:B,'[1]Billwise Report (10)'!$D:$H,5,0)</f>
        <v>Debit Note</v>
      </c>
      <c r="H2337" s="10">
        <v>985</v>
      </c>
      <c r="I2337" s="7"/>
    </row>
    <row r="2338" spans="1:9" ht="31.2" x14ac:dyDescent="0.3">
      <c r="A2338" s="7" t="s">
        <v>2995</v>
      </c>
      <c r="B2338" s="7" t="s">
        <v>2998</v>
      </c>
      <c r="C2338" s="8">
        <v>42545</v>
      </c>
      <c r="D2338" s="9"/>
      <c r="E2338" s="10">
        <v>2010</v>
      </c>
      <c r="F2338" s="10" t="s">
        <v>4886</v>
      </c>
      <c r="G2338" s="10"/>
      <c r="H2338" s="10">
        <v>865</v>
      </c>
      <c r="I2338" s="7"/>
    </row>
    <row r="2339" spans="1:9" ht="31.2" x14ac:dyDescent="0.3">
      <c r="A2339" s="7" t="s">
        <v>2995</v>
      </c>
      <c r="B2339" s="7" t="s">
        <v>2999</v>
      </c>
      <c r="C2339" s="8">
        <v>43166</v>
      </c>
      <c r="D2339" s="9"/>
      <c r="E2339" s="10">
        <v>39396</v>
      </c>
      <c r="F2339" s="10" t="s">
        <v>4886</v>
      </c>
      <c r="G2339" s="10"/>
      <c r="H2339" s="10">
        <v>244</v>
      </c>
      <c r="I2339" s="7"/>
    </row>
    <row r="2340" spans="1:9" ht="31.2" x14ac:dyDescent="0.3">
      <c r="A2340" s="7" t="s">
        <v>2995</v>
      </c>
      <c r="B2340" s="7" t="s">
        <v>3000</v>
      </c>
      <c r="C2340" s="8">
        <v>43200</v>
      </c>
      <c r="D2340" s="9">
        <v>8587860</v>
      </c>
      <c r="E2340" s="9"/>
      <c r="F2340" s="10" t="s">
        <v>4886</v>
      </c>
      <c r="G2340" s="10" t="str">
        <f>VLOOKUP(B:B,'[1]Billwise Report (10)'!$D:$H,5,0)</f>
        <v>Machine</v>
      </c>
      <c r="H2340" s="10">
        <v>210</v>
      </c>
      <c r="I2340" s="7"/>
    </row>
    <row r="2341" spans="1:9" ht="31.2" x14ac:dyDescent="0.3">
      <c r="A2341" s="7" t="s">
        <v>2995</v>
      </c>
      <c r="B2341" s="7" t="s">
        <v>3001</v>
      </c>
      <c r="C2341" s="8">
        <v>43203</v>
      </c>
      <c r="D2341" s="9">
        <v>239268.6</v>
      </c>
      <c r="E2341" s="9"/>
      <c r="F2341" s="10" t="s">
        <v>4886</v>
      </c>
      <c r="G2341" s="10" t="str">
        <f>VLOOKUP(B:B,'[1]Billwise Report (10)'!$D:$H,5,0)</f>
        <v>Machine</v>
      </c>
      <c r="H2341" s="10">
        <v>207</v>
      </c>
      <c r="I2341" s="7"/>
    </row>
    <row r="2342" spans="1:9" ht="31.2" x14ac:dyDescent="0.3">
      <c r="A2342" s="7" t="s">
        <v>2995</v>
      </c>
      <c r="B2342" s="7" t="s">
        <v>3002</v>
      </c>
      <c r="C2342" s="8">
        <v>43207</v>
      </c>
      <c r="D2342" s="9">
        <v>232434.04</v>
      </c>
      <c r="E2342" s="9"/>
      <c r="F2342" s="10" t="s">
        <v>4886</v>
      </c>
      <c r="G2342" s="10" t="str">
        <f>VLOOKUP(B:B,'[1]Billwise Report (10)'!$D:$H,5,0)</f>
        <v>Sales</v>
      </c>
      <c r="H2342" s="10">
        <v>203</v>
      </c>
      <c r="I2342" s="7"/>
    </row>
    <row r="2343" spans="1:9" ht="31.2" x14ac:dyDescent="0.3">
      <c r="A2343" s="7" t="s">
        <v>2995</v>
      </c>
      <c r="B2343" s="7" t="s">
        <v>3003</v>
      </c>
      <c r="C2343" s="8">
        <v>43207</v>
      </c>
      <c r="D2343" s="9"/>
      <c r="E2343" s="9">
        <v>193038</v>
      </c>
      <c r="F2343" s="10" t="s">
        <v>4886</v>
      </c>
      <c r="G2343" s="10"/>
      <c r="H2343" s="10">
        <v>203</v>
      </c>
      <c r="I2343" s="7" t="s">
        <v>3004</v>
      </c>
    </row>
    <row r="2344" spans="1:9" ht="31.2" x14ac:dyDescent="0.3">
      <c r="A2344" s="7" t="s">
        <v>2995</v>
      </c>
      <c r="B2344" s="7" t="s">
        <v>3005</v>
      </c>
      <c r="C2344" s="8">
        <v>43216</v>
      </c>
      <c r="D2344" s="9">
        <v>381938.86</v>
      </c>
      <c r="E2344" s="9"/>
      <c r="F2344" s="10" t="s">
        <v>4886</v>
      </c>
      <c r="G2344" s="10" t="str">
        <f>VLOOKUP(B:B,'[1]Billwise Report (10)'!$D:$H,5,0)</f>
        <v>Machine</v>
      </c>
      <c r="H2344" s="10">
        <v>194</v>
      </c>
      <c r="I2344" s="7"/>
    </row>
    <row r="2345" spans="1:9" ht="31.2" x14ac:dyDescent="0.3">
      <c r="A2345" s="7" t="s">
        <v>2995</v>
      </c>
      <c r="B2345" s="7" t="s">
        <v>3006</v>
      </c>
      <c r="C2345" s="8">
        <v>43228</v>
      </c>
      <c r="D2345" s="9">
        <v>86792.54</v>
      </c>
      <c r="E2345" s="9"/>
      <c r="F2345" s="10" t="s">
        <v>4886</v>
      </c>
      <c r="G2345" s="10" t="str">
        <f>VLOOKUP(B:B,'[1]Billwise Report (10)'!$D:$H,5,0)</f>
        <v>Machine</v>
      </c>
      <c r="H2345" s="10">
        <v>182</v>
      </c>
      <c r="I2345" s="7"/>
    </row>
    <row r="2346" spans="1:9" x14ac:dyDescent="0.3">
      <c r="A2346" s="7" t="s">
        <v>4382</v>
      </c>
      <c r="B2346" s="7" t="s">
        <v>4383</v>
      </c>
      <c r="C2346" s="8">
        <v>43224</v>
      </c>
      <c r="D2346" s="9">
        <v>5310</v>
      </c>
      <c r="E2346" s="9"/>
      <c r="F2346" s="10" t="s">
        <v>4886</v>
      </c>
      <c r="G2346" s="10" t="str">
        <f>VLOOKUP(B:B,'[1]Billwise Report (10)'!$D:$H,5,0)</f>
        <v>Service</v>
      </c>
      <c r="H2346" s="10">
        <v>186</v>
      </c>
      <c r="I2346" s="7"/>
    </row>
    <row r="2347" spans="1:9" x14ac:dyDescent="0.3">
      <c r="A2347" s="7" t="s">
        <v>4382</v>
      </c>
      <c r="B2347" s="7" t="s">
        <v>4384</v>
      </c>
      <c r="C2347" s="8">
        <v>43376</v>
      </c>
      <c r="D2347" s="9">
        <v>3540</v>
      </c>
      <c r="E2347" s="9"/>
      <c r="F2347" s="10" t="s">
        <v>4886</v>
      </c>
      <c r="G2347" s="10" t="str">
        <f>VLOOKUP(B:B,'[1]Billwise Report (10)'!$D:$H,5,0)</f>
        <v>Service</v>
      </c>
      <c r="H2347" s="10">
        <v>34</v>
      </c>
      <c r="I2347" s="7"/>
    </row>
    <row r="2348" spans="1:9" x14ac:dyDescent="0.3">
      <c r="A2348" s="7" t="s">
        <v>2335</v>
      </c>
      <c r="B2348" s="7" t="s">
        <v>2336</v>
      </c>
      <c r="C2348" s="8">
        <v>43265</v>
      </c>
      <c r="D2348" s="9">
        <v>17700</v>
      </c>
      <c r="E2348" s="9"/>
      <c r="F2348" s="10" t="s">
        <v>4886</v>
      </c>
      <c r="G2348" s="10" t="str">
        <f>VLOOKUP(B:B,'[1]Billwise Report (10)'!$D:$H,5,0)</f>
        <v>Service</v>
      </c>
      <c r="H2348" s="10">
        <v>145</v>
      </c>
      <c r="I2348" s="7"/>
    </row>
    <row r="2349" spans="1:9" ht="31.2" x14ac:dyDescent="0.3">
      <c r="A2349" s="7" t="s">
        <v>4197</v>
      </c>
      <c r="B2349" s="7" t="s">
        <v>4199</v>
      </c>
      <c r="C2349" s="8">
        <v>43143</v>
      </c>
      <c r="D2349" s="9">
        <v>215</v>
      </c>
      <c r="E2349" s="9"/>
      <c r="F2349" s="10" t="s">
        <v>4886</v>
      </c>
      <c r="G2349" s="10" t="str">
        <f>VLOOKUP(B:B,'[1]Billwise Report (10)'!$D:$H,5,0)</f>
        <v>Service</v>
      </c>
      <c r="H2349" s="10">
        <v>267</v>
      </c>
      <c r="I2349" s="7"/>
    </row>
    <row r="2350" spans="1:9" ht="31.2" x14ac:dyDescent="0.3">
      <c r="A2350" s="7" t="s">
        <v>2995</v>
      </c>
      <c r="B2350" s="7" t="s">
        <v>3011</v>
      </c>
      <c r="C2350" s="8">
        <v>43326</v>
      </c>
      <c r="D2350" s="9">
        <v>48380</v>
      </c>
      <c r="E2350" s="9"/>
      <c r="F2350" s="10" t="s">
        <v>4886</v>
      </c>
      <c r="G2350" s="10" t="str">
        <f>VLOOKUP(B:B,'[1]Billwise Report (10)'!$D:$H,5,0)</f>
        <v>Debit Note</v>
      </c>
      <c r="H2350" s="10">
        <v>84</v>
      </c>
      <c r="I2350" s="7"/>
    </row>
    <row r="2351" spans="1:9" x14ac:dyDescent="0.3">
      <c r="A2351" s="7" t="s">
        <v>2432</v>
      </c>
      <c r="B2351" s="7" t="s">
        <v>2435</v>
      </c>
      <c r="C2351" s="8">
        <v>43364</v>
      </c>
      <c r="D2351" s="9">
        <v>5310</v>
      </c>
      <c r="E2351" s="9"/>
      <c r="F2351" s="10" t="s">
        <v>4886</v>
      </c>
      <c r="G2351" s="10" t="str">
        <f>VLOOKUP(B:B,'[1]Billwise Report (10)'!$D:$H,5,0)</f>
        <v>Service</v>
      </c>
      <c r="H2351" s="10">
        <v>46</v>
      </c>
      <c r="I2351" s="7"/>
    </row>
    <row r="2352" spans="1:9" x14ac:dyDescent="0.3">
      <c r="A2352" s="7" t="s">
        <v>2561</v>
      </c>
      <c r="B2352" s="7" t="s">
        <v>2573</v>
      </c>
      <c r="C2352" s="8">
        <v>43293</v>
      </c>
      <c r="D2352" s="9">
        <v>3540</v>
      </c>
      <c r="E2352" s="9"/>
      <c r="F2352" s="10" t="s">
        <v>4886</v>
      </c>
      <c r="G2352" s="10" t="str">
        <f>VLOOKUP(B:B,'[1]Billwise Report (10)'!$D:$H,5,0)</f>
        <v>Service</v>
      </c>
      <c r="H2352" s="10">
        <v>117</v>
      </c>
      <c r="I2352" s="7"/>
    </row>
    <row r="2353" spans="1:9" x14ac:dyDescent="0.3">
      <c r="A2353" s="7" t="s">
        <v>2561</v>
      </c>
      <c r="B2353" s="7" t="s">
        <v>2574</v>
      </c>
      <c r="C2353" s="8">
        <v>43396</v>
      </c>
      <c r="D2353" s="9">
        <v>7080</v>
      </c>
      <c r="E2353" s="9"/>
      <c r="F2353" s="10" t="s">
        <v>4886</v>
      </c>
      <c r="G2353" s="10" t="s">
        <v>135</v>
      </c>
      <c r="H2353" s="10">
        <v>14</v>
      </c>
      <c r="I2353" s="7"/>
    </row>
    <row r="2354" spans="1:9" hidden="1" x14ac:dyDescent="0.3">
      <c r="A2354" s="7" t="s">
        <v>3015</v>
      </c>
      <c r="B2354" s="7" t="s">
        <v>3016</v>
      </c>
      <c r="C2354" s="8">
        <v>43405</v>
      </c>
      <c r="D2354" s="9"/>
      <c r="E2354" s="9">
        <v>109894</v>
      </c>
      <c r="F2354" s="10" t="s">
        <v>4884</v>
      </c>
      <c r="G2354" s="10"/>
      <c r="H2354" s="10">
        <v>5</v>
      </c>
      <c r="I2354" s="7" t="s">
        <v>3017</v>
      </c>
    </row>
    <row r="2355" spans="1:9" hidden="1" x14ac:dyDescent="0.3">
      <c r="A2355" s="7" t="s">
        <v>3018</v>
      </c>
      <c r="B2355" s="7" t="s">
        <v>3019</v>
      </c>
      <c r="C2355" s="8">
        <v>42601</v>
      </c>
      <c r="D2355" s="9">
        <v>17328</v>
      </c>
      <c r="E2355" s="9"/>
      <c r="F2355" s="10" t="s">
        <v>4888</v>
      </c>
      <c r="G2355" s="10" t="str">
        <f>VLOOKUP(B:B,'[1]Billwise Report (10)'!$D:$H,5,0)</f>
        <v>Sales</v>
      </c>
      <c r="H2355" s="10">
        <v>809</v>
      </c>
      <c r="I2355" s="7"/>
    </row>
    <row r="2356" spans="1:9" hidden="1" x14ac:dyDescent="0.3">
      <c r="A2356" s="7" t="s">
        <v>3018</v>
      </c>
      <c r="B2356" s="7" t="s">
        <v>3020</v>
      </c>
      <c r="C2356" s="8">
        <v>42607</v>
      </c>
      <c r="D2356" s="9">
        <v>3450</v>
      </c>
      <c r="E2356" s="9"/>
      <c r="F2356" s="10" t="s">
        <v>4888</v>
      </c>
      <c r="G2356" s="10" t="str">
        <f>VLOOKUP(B:B,'[1]Billwise Report (10)'!$D:$H,5,0)</f>
        <v>service</v>
      </c>
      <c r="H2356" s="10">
        <v>803</v>
      </c>
      <c r="I2356" s="7"/>
    </row>
    <row r="2357" spans="1:9" hidden="1" x14ac:dyDescent="0.3">
      <c r="A2357" s="7" t="s">
        <v>3018</v>
      </c>
      <c r="B2357" s="7" t="s">
        <v>3021</v>
      </c>
      <c r="C2357" s="8">
        <v>42720</v>
      </c>
      <c r="D2357" s="9">
        <v>8739</v>
      </c>
      <c r="E2357" s="9"/>
      <c r="F2357" s="10" t="s">
        <v>4888</v>
      </c>
      <c r="G2357" s="10" t="str">
        <f>VLOOKUP(B:B,'[1]Billwise Report (10)'!$D:$H,5,0)</f>
        <v>Sales</v>
      </c>
      <c r="H2357" s="10">
        <v>690</v>
      </c>
      <c r="I2357" s="7"/>
    </row>
    <row r="2358" spans="1:9" hidden="1" x14ac:dyDescent="0.3">
      <c r="A2358" s="7" t="s">
        <v>3018</v>
      </c>
      <c r="B2358" s="7" t="s">
        <v>3022</v>
      </c>
      <c r="C2358" s="8">
        <v>42720</v>
      </c>
      <c r="D2358" s="9">
        <v>119505</v>
      </c>
      <c r="E2358" s="9"/>
      <c r="F2358" s="10" t="s">
        <v>4888</v>
      </c>
      <c r="G2358" s="10" t="str">
        <f>VLOOKUP(B:B,'[1]Billwise Report (10)'!$D:$H,5,0)</f>
        <v>Sales</v>
      </c>
      <c r="H2358" s="10">
        <v>690</v>
      </c>
      <c r="I2358" s="7"/>
    </row>
    <row r="2359" spans="1:9" hidden="1" x14ac:dyDescent="0.3">
      <c r="A2359" s="7" t="s">
        <v>3018</v>
      </c>
      <c r="B2359" s="7" t="s">
        <v>3023</v>
      </c>
      <c r="C2359" s="8">
        <v>42720</v>
      </c>
      <c r="D2359" s="9">
        <v>2781</v>
      </c>
      <c r="E2359" s="9"/>
      <c r="F2359" s="10" t="s">
        <v>4888</v>
      </c>
      <c r="G2359" s="10" t="str">
        <f>VLOOKUP(B:B,'[1]Billwise Report (10)'!$D:$H,5,0)</f>
        <v>Sales</v>
      </c>
      <c r="H2359" s="10">
        <v>690</v>
      </c>
      <c r="I2359" s="7"/>
    </row>
    <row r="2360" spans="1:9" hidden="1" x14ac:dyDescent="0.3">
      <c r="A2360" s="7" t="s">
        <v>3018</v>
      </c>
      <c r="B2360" s="7" t="s">
        <v>3024</v>
      </c>
      <c r="C2360" s="8">
        <v>42802</v>
      </c>
      <c r="D2360" s="9">
        <v>15238</v>
      </c>
      <c r="E2360" s="9"/>
      <c r="F2360" s="10" t="s">
        <v>4888</v>
      </c>
      <c r="G2360" s="10" t="str">
        <f>VLOOKUP(B:B,'[1]Billwise Report (10)'!$D:$H,5,0)</f>
        <v>service</v>
      </c>
      <c r="H2360" s="10">
        <v>608</v>
      </c>
      <c r="I2360" s="7"/>
    </row>
    <row r="2361" spans="1:9" hidden="1" x14ac:dyDescent="0.3">
      <c r="A2361" s="7" t="s">
        <v>3018</v>
      </c>
      <c r="B2361" s="7" t="s">
        <v>3025</v>
      </c>
      <c r="C2361" s="8">
        <v>42846</v>
      </c>
      <c r="D2361" s="9">
        <v>689.72</v>
      </c>
      <c r="E2361" s="9"/>
      <c r="F2361" s="10" t="s">
        <v>4888</v>
      </c>
      <c r="G2361" s="10" t="str">
        <f>VLOOKUP(B:B,'[1]Billwise Report (10)'!$D:$H,5,0)</f>
        <v>Sales</v>
      </c>
      <c r="H2361" s="10">
        <v>564</v>
      </c>
      <c r="I2361" s="7"/>
    </row>
    <row r="2362" spans="1:9" hidden="1" x14ac:dyDescent="0.3">
      <c r="A2362" s="7" t="s">
        <v>3018</v>
      </c>
      <c r="B2362" s="7" t="s">
        <v>3026</v>
      </c>
      <c r="C2362" s="8">
        <v>42849</v>
      </c>
      <c r="D2362" s="9"/>
      <c r="E2362" s="10">
        <v>32963</v>
      </c>
      <c r="F2362" s="10" t="s">
        <v>4888</v>
      </c>
      <c r="G2362" s="10"/>
      <c r="H2362" s="10">
        <v>561</v>
      </c>
      <c r="I2362" s="7"/>
    </row>
    <row r="2363" spans="1:9" hidden="1" x14ac:dyDescent="0.3">
      <c r="A2363" s="7" t="s">
        <v>3018</v>
      </c>
      <c r="B2363" s="7" t="s">
        <v>3027</v>
      </c>
      <c r="C2363" s="8">
        <v>42850</v>
      </c>
      <c r="D2363" s="9">
        <v>17321</v>
      </c>
      <c r="E2363" s="9"/>
      <c r="F2363" s="10" t="s">
        <v>4888</v>
      </c>
      <c r="G2363" s="10" t="str">
        <f>VLOOKUP(B:B,'[1]Billwise Report (10)'!$D:$H,5,0)</f>
        <v>Sales</v>
      </c>
      <c r="H2363" s="10">
        <v>560</v>
      </c>
      <c r="I2363" s="7"/>
    </row>
    <row r="2364" spans="1:9" hidden="1" x14ac:dyDescent="0.3">
      <c r="A2364" s="7" t="s">
        <v>3018</v>
      </c>
      <c r="B2364" s="7" t="s">
        <v>3028</v>
      </c>
      <c r="C2364" s="8">
        <v>42950</v>
      </c>
      <c r="D2364" s="9">
        <v>66563.8</v>
      </c>
      <c r="E2364" s="9"/>
      <c r="F2364" s="10" t="s">
        <v>4888</v>
      </c>
      <c r="G2364" s="10" t="str">
        <f>VLOOKUP(B:B,'[1]Billwise Report (10)'!$D:$H,5,0)</f>
        <v>Sales</v>
      </c>
      <c r="H2364" s="10">
        <v>460</v>
      </c>
      <c r="I2364" s="7"/>
    </row>
    <row r="2365" spans="1:9" hidden="1" x14ac:dyDescent="0.3">
      <c r="A2365" s="7" t="s">
        <v>3018</v>
      </c>
      <c r="B2365" s="7" t="s">
        <v>3029</v>
      </c>
      <c r="C2365" s="8">
        <v>42950</v>
      </c>
      <c r="D2365" s="9">
        <v>46327.98</v>
      </c>
      <c r="E2365" s="9"/>
      <c r="F2365" s="10" t="s">
        <v>4888</v>
      </c>
      <c r="G2365" s="10" t="str">
        <f>VLOOKUP(B:B,'[1]Billwise Report (10)'!$D:$H,5,0)</f>
        <v>Sales</v>
      </c>
      <c r="H2365" s="10">
        <v>460</v>
      </c>
      <c r="I2365" s="7"/>
    </row>
    <row r="2366" spans="1:9" hidden="1" x14ac:dyDescent="0.3">
      <c r="A2366" s="7" t="s">
        <v>3018</v>
      </c>
      <c r="B2366" s="7" t="s">
        <v>3030</v>
      </c>
      <c r="C2366" s="8">
        <v>42975</v>
      </c>
      <c r="D2366" s="9">
        <v>293501.68</v>
      </c>
      <c r="E2366" s="9"/>
      <c r="F2366" s="10" t="s">
        <v>4888</v>
      </c>
      <c r="G2366" s="10" t="str">
        <f>VLOOKUP(B:B,'[1]Billwise Report (10)'!$D:$H,5,0)</f>
        <v>Sales</v>
      </c>
      <c r="H2366" s="10">
        <v>435</v>
      </c>
      <c r="I2366" s="7"/>
    </row>
    <row r="2367" spans="1:9" hidden="1" x14ac:dyDescent="0.3">
      <c r="A2367" s="7" t="s">
        <v>3018</v>
      </c>
      <c r="B2367" s="7" t="s">
        <v>3031</v>
      </c>
      <c r="C2367" s="8">
        <v>43042</v>
      </c>
      <c r="D2367" s="9"/>
      <c r="E2367" s="10">
        <v>10150.08</v>
      </c>
      <c r="F2367" s="10" t="s">
        <v>4888</v>
      </c>
      <c r="G2367" s="10"/>
      <c r="H2367" s="10">
        <v>368</v>
      </c>
      <c r="I2367" s="7"/>
    </row>
    <row r="2368" spans="1:9" hidden="1" x14ac:dyDescent="0.3">
      <c r="A2368" s="7" t="s">
        <v>3018</v>
      </c>
      <c r="B2368" s="7" t="s">
        <v>3032</v>
      </c>
      <c r="C2368" s="8">
        <v>43112</v>
      </c>
      <c r="D2368" s="9">
        <v>39367.160000000003</v>
      </c>
      <c r="E2368" s="9"/>
      <c r="F2368" s="10" t="s">
        <v>4888</v>
      </c>
      <c r="G2368" s="10" t="str">
        <f>VLOOKUP(B:B,'[1]Billwise Report (10)'!$D:$H,5,0)</f>
        <v>Sales</v>
      </c>
      <c r="H2368" s="10">
        <v>298</v>
      </c>
      <c r="I2368" s="7"/>
    </row>
    <row r="2369" spans="1:9" hidden="1" x14ac:dyDescent="0.3">
      <c r="A2369" s="7" t="s">
        <v>3018</v>
      </c>
      <c r="B2369" s="7" t="s">
        <v>3033</v>
      </c>
      <c r="C2369" s="8">
        <v>43112</v>
      </c>
      <c r="D2369" s="9">
        <v>5715.92</v>
      </c>
      <c r="E2369" s="9"/>
      <c r="F2369" s="10" t="s">
        <v>4888</v>
      </c>
      <c r="G2369" s="10" t="str">
        <f>VLOOKUP(B:B,'[1]Billwise Report (10)'!$D:$H,5,0)</f>
        <v>Sales</v>
      </c>
      <c r="H2369" s="10">
        <v>298</v>
      </c>
      <c r="I2369" s="7"/>
    </row>
    <row r="2370" spans="1:9" hidden="1" x14ac:dyDescent="0.3">
      <c r="A2370" s="7" t="s">
        <v>3018</v>
      </c>
      <c r="B2370" s="7" t="s">
        <v>3034</v>
      </c>
      <c r="C2370" s="8">
        <v>43144</v>
      </c>
      <c r="D2370" s="9">
        <v>3540</v>
      </c>
      <c r="E2370" s="9"/>
      <c r="F2370" s="10" t="s">
        <v>4888</v>
      </c>
      <c r="G2370" s="10" t="str">
        <f>VLOOKUP(B:B,'[1]Billwise Report (10)'!$D:$H,5,0)</f>
        <v>Service</v>
      </c>
      <c r="H2370" s="10">
        <v>266</v>
      </c>
      <c r="I2370" s="7"/>
    </row>
    <row r="2371" spans="1:9" hidden="1" x14ac:dyDescent="0.3">
      <c r="A2371" s="7" t="s">
        <v>3018</v>
      </c>
      <c r="B2371" s="7" t="s">
        <v>3035</v>
      </c>
      <c r="C2371" s="8">
        <v>43144</v>
      </c>
      <c r="D2371" s="9">
        <v>70800</v>
      </c>
      <c r="E2371" s="9"/>
      <c r="F2371" s="10" t="s">
        <v>4888</v>
      </c>
      <c r="G2371" s="10" t="str">
        <f>VLOOKUP(B:B,'[1]Billwise Report (10)'!$D:$H,5,0)</f>
        <v>Service</v>
      </c>
      <c r="H2371" s="10">
        <v>266</v>
      </c>
      <c r="I2371" s="7"/>
    </row>
    <row r="2372" spans="1:9" hidden="1" x14ac:dyDescent="0.3">
      <c r="A2372" s="7" t="s">
        <v>3018</v>
      </c>
      <c r="B2372" s="7" t="s">
        <v>3036</v>
      </c>
      <c r="C2372" s="8">
        <v>43144</v>
      </c>
      <c r="D2372" s="9">
        <v>5310</v>
      </c>
      <c r="E2372" s="9"/>
      <c r="F2372" s="10" t="s">
        <v>4888</v>
      </c>
      <c r="G2372" s="10" t="str">
        <f>VLOOKUP(B:B,'[1]Billwise Report (10)'!$D:$H,5,0)</f>
        <v>Service</v>
      </c>
      <c r="H2372" s="10">
        <v>266</v>
      </c>
      <c r="I2372" s="7"/>
    </row>
    <row r="2373" spans="1:9" hidden="1" x14ac:dyDescent="0.3">
      <c r="A2373" s="7" t="s">
        <v>3018</v>
      </c>
      <c r="B2373" s="7" t="s">
        <v>3037</v>
      </c>
      <c r="C2373" s="8">
        <v>43159</v>
      </c>
      <c r="D2373" s="9"/>
      <c r="E2373" s="9">
        <v>287669.76000000001</v>
      </c>
      <c r="F2373" s="10" t="s">
        <v>4888</v>
      </c>
      <c r="G2373" s="10"/>
      <c r="H2373" s="10">
        <v>251</v>
      </c>
      <c r="I2373" s="7"/>
    </row>
    <row r="2374" spans="1:9" hidden="1" x14ac:dyDescent="0.3">
      <c r="A2374" s="7" t="s">
        <v>3018</v>
      </c>
      <c r="B2374" s="7" t="s">
        <v>3038</v>
      </c>
      <c r="C2374" s="8">
        <v>43167</v>
      </c>
      <c r="D2374" s="9">
        <v>85112.22</v>
      </c>
      <c r="E2374" s="9"/>
      <c r="F2374" s="10" t="s">
        <v>4888</v>
      </c>
      <c r="G2374" s="10" t="str">
        <f>VLOOKUP(B:B,'[1]Billwise Report (10)'!$D:$H,5,0)</f>
        <v>Sales</v>
      </c>
      <c r="H2374" s="10">
        <v>243</v>
      </c>
      <c r="I2374" s="7"/>
    </row>
    <row r="2375" spans="1:9" hidden="1" x14ac:dyDescent="0.3">
      <c r="A2375" s="7" t="s">
        <v>3018</v>
      </c>
      <c r="B2375" s="7" t="s">
        <v>3039</v>
      </c>
      <c r="C2375" s="8">
        <v>43171</v>
      </c>
      <c r="D2375" s="9">
        <v>53100</v>
      </c>
      <c r="E2375" s="9"/>
      <c r="F2375" s="10" t="s">
        <v>4888</v>
      </c>
      <c r="G2375" s="10" t="str">
        <f>VLOOKUP(B:B,'[1]Billwise Report (10)'!$D:$H,5,0)</f>
        <v>Service</v>
      </c>
      <c r="H2375" s="10">
        <v>239</v>
      </c>
      <c r="I2375" s="7"/>
    </row>
    <row r="2376" spans="1:9" hidden="1" x14ac:dyDescent="0.3">
      <c r="A2376" s="7" t="s">
        <v>3018</v>
      </c>
      <c r="B2376" s="7" t="s">
        <v>3041</v>
      </c>
      <c r="C2376" s="8">
        <v>43185</v>
      </c>
      <c r="D2376" s="9">
        <v>3540</v>
      </c>
      <c r="E2376" s="9"/>
      <c r="F2376" s="10" t="s">
        <v>4888</v>
      </c>
      <c r="G2376" s="10" t="str">
        <f>VLOOKUP(B:B,'[1]Billwise Report (10)'!$D:$H,5,0)</f>
        <v>Service</v>
      </c>
      <c r="H2376" s="10">
        <v>225</v>
      </c>
      <c r="I2376" s="7"/>
    </row>
    <row r="2377" spans="1:9" hidden="1" x14ac:dyDescent="0.3">
      <c r="A2377" s="7" t="s">
        <v>3018</v>
      </c>
      <c r="B2377" s="7" t="s">
        <v>3042</v>
      </c>
      <c r="C2377" s="8">
        <v>43187</v>
      </c>
      <c r="D2377" s="9">
        <v>3342.06</v>
      </c>
      <c r="E2377" s="9"/>
      <c r="F2377" s="10" t="s">
        <v>4888</v>
      </c>
      <c r="G2377" s="10" t="str">
        <f>VLOOKUP(B:B,'[1]Billwise Report (10)'!$D:$H,5,0)</f>
        <v>Sales</v>
      </c>
      <c r="H2377" s="10">
        <v>223</v>
      </c>
      <c r="I2377" s="7"/>
    </row>
    <row r="2378" spans="1:9" hidden="1" x14ac:dyDescent="0.3">
      <c r="A2378" s="7" t="s">
        <v>3018</v>
      </c>
      <c r="B2378" s="7" t="s">
        <v>3043</v>
      </c>
      <c r="C2378" s="8">
        <v>43206</v>
      </c>
      <c r="D2378" s="9">
        <v>154636.64000000001</v>
      </c>
      <c r="E2378" s="9"/>
      <c r="F2378" s="10" t="s">
        <v>4888</v>
      </c>
      <c r="G2378" s="10" t="str">
        <f>VLOOKUP(B:B,'[1]Billwise Report (10)'!$D:$H,5,0)</f>
        <v>Sales</v>
      </c>
      <c r="H2378" s="10">
        <v>204</v>
      </c>
      <c r="I2378" s="7"/>
    </row>
    <row r="2379" spans="1:9" hidden="1" x14ac:dyDescent="0.3">
      <c r="A2379" s="7" t="s">
        <v>3018</v>
      </c>
      <c r="B2379" s="7" t="s">
        <v>3044</v>
      </c>
      <c r="C2379" s="8">
        <v>43220</v>
      </c>
      <c r="D2379" s="9"/>
      <c r="E2379" s="9">
        <v>134083.34</v>
      </c>
      <c r="F2379" s="10" t="s">
        <v>4888</v>
      </c>
      <c r="G2379" s="10"/>
      <c r="H2379" s="10">
        <v>190</v>
      </c>
      <c r="I2379" s="7"/>
    </row>
    <row r="2380" spans="1:9" hidden="1" x14ac:dyDescent="0.3">
      <c r="A2380" s="7" t="s">
        <v>3018</v>
      </c>
      <c r="B2380" s="7" t="s">
        <v>3045</v>
      </c>
      <c r="C2380" s="8">
        <v>43238</v>
      </c>
      <c r="D2380" s="9"/>
      <c r="E2380" s="9">
        <v>145071.64000000001</v>
      </c>
      <c r="F2380" s="10" t="s">
        <v>4888</v>
      </c>
      <c r="G2380" s="10"/>
      <c r="H2380" s="10">
        <v>172</v>
      </c>
      <c r="I2380" s="7"/>
    </row>
    <row r="2381" spans="1:9" hidden="1" x14ac:dyDescent="0.3">
      <c r="A2381" s="7" t="s">
        <v>3018</v>
      </c>
      <c r="B2381" s="7" t="s">
        <v>3046</v>
      </c>
      <c r="C2381" s="8">
        <v>43250</v>
      </c>
      <c r="D2381" s="9">
        <v>73632</v>
      </c>
      <c r="E2381" s="9"/>
      <c r="F2381" s="10" t="s">
        <v>4888</v>
      </c>
      <c r="G2381" s="10" t="str">
        <f>VLOOKUP(B:B,'[1]Billwise Report (10)'!$D:$H,5,0)</f>
        <v>Service</v>
      </c>
      <c r="H2381" s="10">
        <v>160</v>
      </c>
      <c r="I2381" s="7"/>
    </row>
    <row r="2382" spans="1:9" hidden="1" x14ac:dyDescent="0.3">
      <c r="A2382" s="7" t="s">
        <v>3018</v>
      </c>
      <c r="B2382" s="7" t="s">
        <v>3047</v>
      </c>
      <c r="C2382" s="8">
        <v>43311</v>
      </c>
      <c r="D2382" s="9"/>
      <c r="E2382" s="10">
        <v>39999.760000000002</v>
      </c>
      <c r="F2382" s="10" t="s">
        <v>4888</v>
      </c>
      <c r="G2382" s="10"/>
      <c r="H2382" s="10">
        <v>99</v>
      </c>
      <c r="I2382" s="7" t="s">
        <v>3048</v>
      </c>
    </row>
    <row r="2383" spans="1:9" hidden="1" x14ac:dyDescent="0.3">
      <c r="A2383" s="7" t="s">
        <v>3018</v>
      </c>
      <c r="B2383" s="7" t="s">
        <v>3040</v>
      </c>
      <c r="C2383" s="8">
        <v>43403</v>
      </c>
      <c r="D2383" s="9"/>
      <c r="E2383" s="10">
        <v>83632.039999999994</v>
      </c>
      <c r="F2383" s="10" t="s">
        <v>4888</v>
      </c>
      <c r="G2383" s="10"/>
      <c r="H2383" s="10">
        <v>7</v>
      </c>
      <c r="I2383" s="7"/>
    </row>
    <row r="2384" spans="1:9" x14ac:dyDescent="0.3">
      <c r="A2384" s="7" t="s">
        <v>3049</v>
      </c>
      <c r="B2384" s="7" t="s">
        <v>3050</v>
      </c>
      <c r="C2384" s="8">
        <v>43285</v>
      </c>
      <c r="D2384" s="9">
        <v>3540</v>
      </c>
      <c r="E2384" s="9"/>
      <c r="F2384" s="10" t="s">
        <v>4889</v>
      </c>
      <c r="G2384" s="10" t="str">
        <f>VLOOKUP(B:B,'[1]Billwise Report (10)'!$D:$H,5,0)</f>
        <v>Service</v>
      </c>
      <c r="H2384" s="10">
        <v>125</v>
      </c>
      <c r="I2384" s="7"/>
    </row>
    <row r="2385" spans="1:9" x14ac:dyDescent="0.3">
      <c r="A2385" s="7" t="s">
        <v>3049</v>
      </c>
      <c r="B2385" s="7" t="s">
        <v>3051</v>
      </c>
      <c r="C2385" s="8">
        <v>43376</v>
      </c>
      <c r="D2385" s="9">
        <v>3540</v>
      </c>
      <c r="E2385" s="9"/>
      <c r="F2385" s="10" t="s">
        <v>4889</v>
      </c>
      <c r="G2385" s="10" t="str">
        <f>VLOOKUP(B:B,'[1]Billwise Report (10)'!$D:$H,5,0)</f>
        <v>Service</v>
      </c>
      <c r="H2385" s="10">
        <v>34</v>
      </c>
      <c r="I2385" s="7"/>
    </row>
    <row r="2386" spans="1:9" hidden="1" x14ac:dyDescent="0.3">
      <c r="A2386" s="7" t="s">
        <v>3052</v>
      </c>
      <c r="B2386" s="7" t="s">
        <v>3053</v>
      </c>
      <c r="C2386" s="8">
        <v>41899</v>
      </c>
      <c r="D2386" s="9"/>
      <c r="E2386" s="10">
        <v>21859</v>
      </c>
      <c r="F2386" s="10" t="s">
        <v>4891</v>
      </c>
      <c r="G2386" s="10"/>
      <c r="H2386" s="10">
        <v>1511</v>
      </c>
      <c r="I2386" s="7"/>
    </row>
    <row r="2387" spans="1:9" hidden="1" x14ac:dyDescent="0.3">
      <c r="A2387" s="7" t="s">
        <v>3054</v>
      </c>
      <c r="B2387" s="7" t="s">
        <v>3055</v>
      </c>
      <c r="C2387" s="8">
        <v>43262</v>
      </c>
      <c r="D2387" s="9"/>
      <c r="E2387" s="9">
        <v>999.88</v>
      </c>
      <c r="F2387" s="10" t="s">
        <v>4890</v>
      </c>
      <c r="G2387" s="10"/>
      <c r="H2387" s="10">
        <v>148</v>
      </c>
      <c r="I2387" s="7"/>
    </row>
    <row r="2388" spans="1:9" hidden="1" x14ac:dyDescent="0.3">
      <c r="A2388" s="7" t="s">
        <v>3054</v>
      </c>
      <c r="B2388" s="7" t="s">
        <v>3056</v>
      </c>
      <c r="C2388" s="8">
        <v>43409</v>
      </c>
      <c r="D2388" s="9">
        <v>58579.92</v>
      </c>
      <c r="E2388" s="9"/>
      <c r="F2388" s="10" t="s">
        <v>4890</v>
      </c>
      <c r="G2388" s="10" t="s">
        <v>4895</v>
      </c>
      <c r="H2388" s="10">
        <v>1</v>
      </c>
      <c r="I2388" s="7"/>
    </row>
    <row r="2389" spans="1:9" x14ac:dyDescent="0.3">
      <c r="A2389" s="7" t="s">
        <v>3057</v>
      </c>
      <c r="B2389" s="7">
        <v>592</v>
      </c>
      <c r="C2389" s="8">
        <v>41729</v>
      </c>
      <c r="D2389" s="9"/>
      <c r="E2389" s="10">
        <v>16545</v>
      </c>
      <c r="F2389" s="10" t="s">
        <v>4885</v>
      </c>
      <c r="G2389" s="10"/>
      <c r="H2389" s="10">
        <v>1681</v>
      </c>
      <c r="I2389" s="7"/>
    </row>
    <row r="2390" spans="1:9" x14ac:dyDescent="0.3">
      <c r="A2390" s="7" t="s">
        <v>3058</v>
      </c>
      <c r="B2390" s="7" t="s">
        <v>3059</v>
      </c>
      <c r="C2390" s="8">
        <v>41717</v>
      </c>
      <c r="D2390" s="9">
        <v>29816</v>
      </c>
      <c r="E2390" s="9"/>
      <c r="F2390" s="10" t="s">
        <v>4885</v>
      </c>
      <c r="G2390" s="10" t="str">
        <f>VLOOKUP(B:B,'[1]Billwise Report (10)'!$D:$H,5,0)</f>
        <v>Sales</v>
      </c>
      <c r="H2390" s="10">
        <v>1693</v>
      </c>
      <c r="I2390" s="7"/>
    </row>
    <row r="2391" spans="1:9" hidden="1" x14ac:dyDescent="0.3">
      <c r="A2391" s="7" t="s">
        <v>3060</v>
      </c>
      <c r="B2391" s="7" t="s">
        <v>3061</v>
      </c>
      <c r="C2391" s="8">
        <v>42754</v>
      </c>
      <c r="D2391" s="9"/>
      <c r="E2391" s="9">
        <v>962</v>
      </c>
      <c r="F2391" s="10" t="s">
        <v>4891</v>
      </c>
      <c r="G2391" s="10"/>
      <c r="H2391" s="10">
        <v>656</v>
      </c>
      <c r="I2391" s="7"/>
    </row>
    <row r="2392" spans="1:9" hidden="1" x14ac:dyDescent="0.3">
      <c r="A2392" s="7" t="s">
        <v>3060</v>
      </c>
      <c r="B2392" s="7" t="s">
        <v>3062</v>
      </c>
      <c r="C2392" s="8">
        <v>43330</v>
      </c>
      <c r="D2392" s="9"/>
      <c r="E2392" s="10">
        <v>60000</v>
      </c>
      <c r="F2392" s="10" t="s">
        <v>4891</v>
      </c>
      <c r="G2392" s="10"/>
      <c r="H2392" s="10">
        <v>80</v>
      </c>
      <c r="I2392" s="7"/>
    </row>
    <row r="2393" spans="1:9" hidden="1" x14ac:dyDescent="0.3">
      <c r="A2393" s="7" t="s">
        <v>3063</v>
      </c>
      <c r="B2393" s="7" t="s">
        <v>3064</v>
      </c>
      <c r="C2393" s="8">
        <v>43066</v>
      </c>
      <c r="D2393" s="9">
        <v>3540</v>
      </c>
      <c r="E2393" s="9"/>
      <c r="F2393" s="10" t="s">
        <v>4884</v>
      </c>
      <c r="G2393" s="10" t="str">
        <f>VLOOKUP(B:B,'[1]Billwise Report (10)'!$D:$H,5,0)</f>
        <v>Service</v>
      </c>
      <c r="H2393" s="10">
        <v>344</v>
      </c>
      <c r="I2393" s="7"/>
    </row>
    <row r="2394" spans="1:9" ht="31.2" hidden="1" x14ac:dyDescent="0.3">
      <c r="A2394" s="7" t="s">
        <v>3065</v>
      </c>
      <c r="B2394" s="7" t="s">
        <v>3066</v>
      </c>
      <c r="C2394" s="8">
        <v>42794</v>
      </c>
      <c r="D2394" s="9"/>
      <c r="E2394" s="10">
        <v>1312</v>
      </c>
      <c r="F2394" s="10" t="s">
        <v>4884</v>
      </c>
      <c r="G2394" s="10"/>
      <c r="H2394" s="10">
        <v>616</v>
      </c>
      <c r="I2394" s="7"/>
    </row>
    <row r="2395" spans="1:9" ht="31.2" hidden="1" x14ac:dyDescent="0.3">
      <c r="A2395" s="7" t="s">
        <v>3065</v>
      </c>
      <c r="B2395" s="7" t="s">
        <v>3067</v>
      </c>
      <c r="C2395" s="8">
        <v>43061</v>
      </c>
      <c r="D2395" s="9"/>
      <c r="E2395" s="10">
        <v>2795.4</v>
      </c>
      <c r="F2395" s="10" t="s">
        <v>4884</v>
      </c>
      <c r="G2395" s="10"/>
      <c r="H2395" s="10">
        <v>349</v>
      </c>
      <c r="I2395" s="7"/>
    </row>
    <row r="2396" spans="1:9" ht="31.2" hidden="1" x14ac:dyDescent="0.3">
      <c r="A2396" s="7" t="s">
        <v>3065</v>
      </c>
      <c r="B2396" s="7" t="s">
        <v>3068</v>
      </c>
      <c r="C2396" s="8">
        <v>43158</v>
      </c>
      <c r="D2396" s="9"/>
      <c r="E2396" s="10">
        <v>7447</v>
      </c>
      <c r="F2396" s="10" t="s">
        <v>4884</v>
      </c>
      <c r="G2396" s="10"/>
      <c r="H2396" s="10">
        <v>252</v>
      </c>
      <c r="I2396" s="7"/>
    </row>
    <row r="2397" spans="1:9" ht="31.2" hidden="1" x14ac:dyDescent="0.3">
      <c r="A2397" s="7" t="s">
        <v>3065</v>
      </c>
      <c r="B2397" s="7" t="s">
        <v>3069</v>
      </c>
      <c r="C2397" s="8">
        <v>43166</v>
      </c>
      <c r="D2397" s="9">
        <v>17700</v>
      </c>
      <c r="E2397" s="9"/>
      <c r="F2397" s="10" t="s">
        <v>4884</v>
      </c>
      <c r="G2397" s="10" t="str">
        <f>VLOOKUP(B:B,'[1]Billwise Report (10)'!$D:$H,5,0)</f>
        <v>Service</v>
      </c>
      <c r="H2397" s="10">
        <v>244</v>
      </c>
      <c r="I2397" s="7"/>
    </row>
    <row r="2398" spans="1:9" ht="31.2" hidden="1" x14ac:dyDescent="0.3">
      <c r="A2398" s="7" t="s">
        <v>3065</v>
      </c>
      <c r="B2398" s="7" t="s">
        <v>3070</v>
      </c>
      <c r="C2398" s="8">
        <v>43185</v>
      </c>
      <c r="D2398" s="9">
        <v>18652.259999999998</v>
      </c>
      <c r="E2398" s="9"/>
      <c r="F2398" s="10" t="s">
        <v>4884</v>
      </c>
      <c r="G2398" s="10" t="str">
        <f>VLOOKUP(B:B,'[1]Billwise Report (10)'!$D:$H,5,0)</f>
        <v>Service</v>
      </c>
      <c r="H2398" s="10">
        <v>225</v>
      </c>
      <c r="I2398" s="7"/>
    </row>
    <row r="2399" spans="1:9" ht="31.2" hidden="1" x14ac:dyDescent="0.3">
      <c r="A2399" s="7" t="s">
        <v>3065</v>
      </c>
      <c r="B2399" s="7" t="s">
        <v>3071</v>
      </c>
      <c r="C2399" s="8">
        <v>43402</v>
      </c>
      <c r="D2399" s="9"/>
      <c r="E2399" s="10">
        <v>28305.26</v>
      </c>
      <c r="F2399" s="10" t="s">
        <v>4884</v>
      </c>
      <c r="G2399" s="10"/>
      <c r="H2399" s="10">
        <v>8</v>
      </c>
      <c r="I2399" s="7"/>
    </row>
    <row r="2400" spans="1:9" hidden="1" x14ac:dyDescent="0.3">
      <c r="A2400" s="7" t="s">
        <v>3072</v>
      </c>
      <c r="B2400" s="7" t="s">
        <v>3073</v>
      </c>
      <c r="C2400" s="8">
        <v>42194</v>
      </c>
      <c r="D2400" s="9">
        <v>941</v>
      </c>
      <c r="E2400" s="9"/>
      <c r="F2400" s="10" t="s">
        <v>4890</v>
      </c>
      <c r="G2400" s="10" t="str">
        <f>VLOOKUP(B:B,'[1]Billwise Report (10)'!$D:$H,5,0)</f>
        <v>Debit Note</v>
      </c>
      <c r="H2400" s="10">
        <v>1216</v>
      </c>
      <c r="I2400" s="7"/>
    </row>
    <row r="2401" spans="1:9" ht="31.2" x14ac:dyDescent="0.3">
      <c r="A2401" s="7" t="s">
        <v>3074</v>
      </c>
      <c r="B2401" s="7" t="s">
        <v>3075</v>
      </c>
      <c r="C2401" s="8">
        <v>42074</v>
      </c>
      <c r="D2401" s="9"/>
      <c r="E2401" s="10">
        <v>4559</v>
      </c>
      <c r="F2401" s="10" t="s">
        <v>4885</v>
      </c>
      <c r="G2401" s="10"/>
      <c r="H2401" s="10">
        <v>1336</v>
      </c>
      <c r="I2401" s="7"/>
    </row>
    <row r="2402" spans="1:9" ht="31.2" x14ac:dyDescent="0.3">
      <c r="A2402" s="7" t="s">
        <v>3074</v>
      </c>
      <c r="B2402" s="7" t="s">
        <v>3076</v>
      </c>
      <c r="C2402" s="8">
        <v>42264</v>
      </c>
      <c r="D2402" s="9"/>
      <c r="E2402" s="10">
        <v>2759</v>
      </c>
      <c r="F2402" s="10" t="s">
        <v>4885</v>
      </c>
      <c r="G2402" s="10"/>
      <c r="H2402" s="10">
        <v>1146</v>
      </c>
      <c r="I2402" s="7"/>
    </row>
    <row r="2403" spans="1:9" ht="31.2" x14ac:dyDescent="0.3">
      <c r="A2403" s="7" t="s">
        <v>3074</v>
      </c>
      <c r="B2403" s="7" t="s">
        <v>3077</v>
      </c>
      <c r="C2403" s="8">
        <v>42375</v>
      </c>
      <c r="D2403" s="9"/>
      <c r="E2403" s="10">
        <v>2800</v>
      </c>
      <c r="F2403" s="10" t="s">
        <v>4885</v>
      </c>
      <c r="G2403" s="10"/>
      <c r="H2403" s="10">
        <v>1035</v>
      </c>
      <c r="I2403" s="7"/>
    </row>
    <row r="2404" spans="1:9" ht="31.2" x14ac:dyDescent="0.3">
      <c r="A2404" s="7" t="s">
        <v>3074</v>
      </c>
      <c r="B2404" s="7" t="s">
        <v>3078</v>
      </c>
      <c r="C2404" s="8">
        <v>42699</v>
      </c>
      <c r="D2404" s="9"/>
      <c r="E2404" s="10">
        <v>3626</v>
      </c>
      <c r="F2404" s="10" t="s">
        <v>4885</v>
      </c>
      <c r="G2404" s="10"/>
      <c r="H2404" s="10">
        <v>711</v>
      </c>
      <c r="I2404" s="7"/>
    </row>
    <row r="2405" spans="1:9" ht="31.2" x14ac:dyDescent="0.3">
      <c r="A2405" s="7" t="s">
        <v>3074</v>
      </c>
      <c r="B2405" s="7" t="s">
        <v>3079</v>
      </c>
      <c r="C2405" s="8">
        <v>42780</v>
      </c>
      <c r="D2405" s="9">
        <v>907</v>
      </c>
      <c r="E2405" s="9"/>
      <c r="F2405" s="10" t="s">
        <v>4885</v>
      </c>
      <c r="G2405" s="10" t="str">
        <f>VLOOKUP(B:B,'[1]Billwise Report (10)'!$D:$H,5,0)</f>
        <v>Service</v>
      </c>
      <c r="H2405" s="10">
        <v>630</v>
      </c>
      <c r="I2405" s="7"/>
    </row>
    <row r="2406" spans="1:9" ht="31.2" hidden="1" x14ac:dyDescent="0.3">
      <c r="A2406" s="7" t="s">
        <v>3080</v>
      </c>
      <c r="B2406" s="7" t="s">
        <v>3081</v>
      </c>
      <c r="C2406" s="8">
        <v>43236</v>
      </c>
      <c r="D2406" s="9">
        <v>7080</v>
      </c>
      <c r="E2406" s="9"/>
      <c r="F2406" s="10" t="s">
        <v>4888</v>
      </c>
      <c r="G2406" s="10" t="str">
        <f>VLOOKUP(B:B,'[1]Billwise Report (10)'!$D:$H,5,0)</f>
        <v>Service</v>
      </c>
      <c r="H2406" s="10">
        <v>174</v>
      </c>
      <c r="I2406" s="7"/>
    </row>
    <row r="2407" spans="1:9" hidden="1" x14ac:dyDescent="0.3">
      <c r="A2407" s="7" t="s">
        <v>3082</v>
      </c>
      <c r="B2407" s="7" t="s">
        <v>3083</v>
      </c>
      <c r="C2407" s="8">
        <v>43008</v>
      </c>
      <c r="D2407" s="9">
        <v>1377</v>
      </c>
      <c r="E2407" s="9"/>
      <c r="F2407" s="10" t="s">
        <v>4890</v>
      </c>
      <c r="G2407" s="10" t="str">
        <f>VLOOKUP(B:B,'[1]Billwise Report (10)'!$D:$H,5,0)</f>
        <v>Debit Note</v>
      </c>
      <c r="H2407" s="10">
        <v>402</v>
      </c>
      <c r="I2407" s="7"/>
    </row>
    <row r="2408" spans="1:9" x14ac:dyDescent="0.3">
      <c r="A2408" s="7" t="s">
        <v>3084</v>
      </c>
      <c r="B2408" s="7" t="s">
        <v>3085</v>
      </c>
      <c r="C2408" s="8">
        <v>43378</v>
      </c>
      <c r="D2408" s="9"/>
      <c r="E2408" s="10">
        <v>20170</v>
      </c>
      <c r="F2408" s="10" t="s">
        <v>4887</v>
      </c>
      <c r="G2408" s="10"/>
      <c r="H2408" s="10">
        <v>32</v>
      </c>
      <c r="I2408" s="7" t="s">
        <v>3086</v>
      </c>
    </row>
    <row r="2409" spans="1:9" x14ac:dyDescent="0.3">
      <c r="A2409" s="7" t="s">
        <v>3084</v>
      </c>
      <c r="B2409" s="7" t="s">
        <v>3087</v>
      </c>
      <c r="C2409" s="8">
        <v>43398</v>
      </c>
      <c r="D2409" s="9"/>
      <c r="E2409" s="10">
        <v>2508</v>
      </c>
      <c r="F2409" s="10" t="s">
        <v>4887</v>
      </c>
      <c r="G2409" s="10"/>
      <c r="H2409" s="10">
        <v>12</v>
      </c>
      <c r="I2409" s="7" t="s">
        <v>3086</v>
      </c>
    </row>
    <row r="2410" spans="1:9" hidden="1" x14ac:dyDescent="0.3">
      <c r="A2410" s="7" t="s">
        <v>3088</v>
      </c>
      <c r="B2410" s="7" t="s">
        <v>3089</v>
      </c>
      <c r="C2410" s="8">
        <v>42760</v>
      </c>
      <c r="D2410" s="9">
        <v>10350</v>
      </c>
      <c r="E2410" s="9"/>
      <c r="F2410" s="10" t="s">
        <v>4891</v>
      </c>
      <c r="G2410" s="10" t="str">
        <f>VLOOKUP(B:B,'[1]Billwise Report (10)'!$D:$H,5,0)</f>
        <v>Service</v>
      </c>
      <c r="H2410" s="10">
        <v>650</v>
      </c>
      <c r="I2410" s="7"/>
    </row>
    <row r="2411" spans="1:9" hidden="1" x14ac:dyDescent="0.3">
      <c r="A2411" s="7" t="s">
        <v>3088</v>
      </c>
      <c r="B2411" s="7" t="s">
        <v>3090</v>
      </c>
      <c r="C2411" s="8">
        <v>42802</v>
      </c>
      <c r="D2411" s="9">
        <v>3450</v>
      </c>
      <c r="E2411" s="9"/>
      <c r="F2411" s="10" t="s">
        <v>4891</v>
      </c>
      <c r="G2411" s="10" t="str">
        <f>VLOOKUP(B:B,'[1]Billwise Report (10)'!$D:$H,5,0)</f>
        <v>Service</v>
      </c>
      <c r="H2411" s="10">
        <v>608</v>
      </c>
      <c r="I2411" s="7"/>
    </row>
    <row r="2412" spans="1:9" hidden="1" x14ac:dyDescent="0.3">
      <c r="A2412" s="7" t="s">
        <v>3088</v>
      </c>
      <c r="B2412" s="7" t="s">
        <v>3091</v>
      </c>
      <c r="C2412" s="8">
        <v>42825</v>
      </c>
      <c r="D2412" s="9">
        <v>12075</v>
      </c>
      <c r="E2412" s="9"/>
      <c r="F2412" s="10" t="s">
        <v>4891</v>
      </c>
      <c r="G2412" s="10" t="str">
        <f>VLOOKUP(B:B,'[1]Billwise Report (10)'!$D:$H,5,0)</f>
        <v>Service</v>
      </c>
      <c r="H2412" s="10">
        <v>585</v>
      </c>
      <c r="I2412" s="7"/>
    </row>
    <row r="2413" spans="1:9" hidden="1" x14ac:dyDescent="0.3">
      <c r="A2413" s="7" t="s">
        <v>3088</v>
      </c>
      <c r="B2413" s="7" t="s">
        <v>3092</v>
      </c>
      <c r="C2413" s="8">
        <v>42825</v>
      </c>
      <c r="D2413" s="9">
        <v>5175</v>
      </c>
      <c r="E2413" s="9"/>
      <c r="F2413" s="10" t="s">
        <v>4891</v>
      </c>
      <c r="G2413" s="10" t="str">
        <f>VLOOKUP(B:B,'[1]Billwise Report (10)'!$D:$H,5,0)</f>
        <v>Service</v>
      </c>
      <c r="H2413" s="10">
        <v>585</v>
      </c>
      <c r="I2413" s="7"/>
    </row>
    <row r="2414" spans="1:9" x14ac:dyDescent="0.3">
      <c r="A2414" s="7" t="s">
        <v>3093</v>
      </c>
      <c r="B2414" s="7">
        <v>1880</v>
      </c>
      <c r="C2414" s="8">
        <v>41729</v>
      </c>
      <c r="D2414" s="9"/>
      <c r="E2414" s="10">
        <v>46502</v>
      </c>
      <c r="F2414" s="10" t="s">
        <v>4885</v>
      </c>
      <c r="G2414" s="10"/>
      <c r="H2414" s="10">
        <v>1681</v>
      </c>
      <c r="I2414" s="7"/>
    </row>
    <row r="2415" spans="1:9" x14ac:dyDescent="0.3">
      <c r="A2415" s="7" t="s">
        <v>3093</v>
      </c>
      <c r="B2415" s="7" t="s">
        <v>3094</v>
      </c>
      <c r="C2415" s="8">
        <v>41990</v>
      </c>
      <c r="D2415" s="9"/>
      <c r="E2415" s="10">
        <v>13765</v>
      </c>
      <c r="F2415" s="10" t="s">
        <v>4885</v>
      </c>
      <c r="G2415" s="10"/>
      <c r="H2415" s="10">
        <v>1420</v>
      </c>
      <c r="I2415" s="7"/>
    </row>
    <row r="2416" spans="1:9" x14ac:dyDescent="0.3">
      <c r="A2416" s="7" t="s">
        <v>3093</v>
      </c>
      <c r="B2416" s="7" t="s">
        <v>240</v>
      </c>
      <c r="C2416" s="8">
        <v>42516</v>
      </c>
      <c r="D2416" s="9"/>
      <c r="E2416" s="10">
        <v>10726</v>
      </c>
      <c r="F2416" s="10" t="s">
        <v>4885</v>
      </c>
      <c r="G2416" s="10"/>
      <c r="H2416" s="10">
        <v>894</v>
      </c>
      <c r="I2416" s="7"/>
    </row>
    <row r="2417" spans="1:9" x14ac:dyDescent="0.3">
      <c r="A2417" s="7" t="s">
        <v>3093</v>
      </c>
      <c r="B2417" s="7" t="s">
        <v>3095</v>
      </c>
      <c r="C2417" s="8">
        <v>43180</v>
      </c>
      <c r="D2417" s="9">
        <v>21240</v>
      </c>
      <c r="E2417" s="9"/>
      <c r="F2417" s="10" t="s">
        <v>4885</v>
      </c>
      <c r="G2417" s="10" t="str">
        <f>VLOOKUP(B:B,'[1]Billwise Report (10)'!$D:$H,5,0)</f>
        <v>Service</v>
      </c>
      <c r="H2417" s="10">
        <v>230</v>
      </c>
      <c r="I2417" s="7"/>
    </row>
    <row r="2418" spans="1:9" x14ac:dyDescent="0.3">
      <c r="A2418" s="7" t="s">
        <v>3093</v>
      </c>
      <c r="B2418" s="7" t="s">
        <v>3096</v>
      </c>
      <c r="C2418" s="8">
        <v>43230</v>
      </c>
      <c r="D2418" s="9">
        <v>3540</v>
      </c>
      <c r="E2418" s="9"/>
      <c r="F2418" s="10" t="s">
        <v>4885</v>
      </c>
      <c r="G2418" s="10" t="str">
        <f>VLOOKUP(B:B,'[1]Billwise Report (10)'!$D:$H,5,0)</f>
        <v>Service</v>
      </c>
      <c r="H2418" s="10">
        <v>180</v>
      </c>
      <c r="I2418" s="7"/>
    </row>
    <row r="2419" spans="1:9" x14ac:dyDescent="0.3">
      <c r="A2419" s="7" t="s">
        <v>3093</v>
      </c>
      <c r="B2419" s="7" t="s">
        <v>3097</v>
      </c>
      <c r="C2419" s="8">
        <v>43277</v>
      </c>
      <c r="D2419" s="9">
        <v>28914750</v>
      </c>
      <c r="E2419" s="9"/>
      <c r="F2419" s="10" t="s">
        <v>4885</v>
      </c>
      <c r="G2419" s="10" t="str">
        <f>VLOOKUP(B:B,'[1]Billwise Report (10)'!$D:$H,5,0)</f>
        <v>Machine</v>
      </c>
      <c r="H2419" s="10">
        <v>133</v>
      </c>
      <c r="I2419" s="7"/>
    </row>
    <row r="2420" spans="1:9" x14ac:dyDescent="0.3">
      <c r="A2420" s="7" t="s">
        <v>3093</v>
      </c>
      <c r="B2420" s="7" t="s">
        <v>3098</v>
      </c>
      <c r="C2420" s="8">
        <v>43277</v>
      </c>
      <c r="D2420" s="9">
        <v>8165355</v>
      </c>
      <c r="E2420" s="9"/>
      <c r="F2420" s="10" t="s">
        <v>4885</v>
      </c>
      <c r="G2420" s="10" t="str">
        <f>VLOOKUP(B:B,'[1]Billwise Report (10)'!$D:$H,5,0)</f>
        <v>Machine</v>
      </c>
      <c r="H2420" s="10">
        <v>133</v>
      </c>
      <c r="I2420" s="7"/>
    </row>
    <row r="2421" spans="1:9" x14ac:dyDescent="0.3">
      <c r="A2421" s="7" t="s">
        <v>3093</v>
      </c>
      <c r="B2421" s="7" t="s">
        <v>3099</v>
      </c>
      <c r="C2421" s="8">
        <v>43300</v>
      </c>
      <c r="D2421" s="9">
        <v>5900</v>
      </c>
      <c r="E2421" s="9"/>
      <c r="F2421" s="10" t="s">
        <v>4885</v>
      </c>
      <c r="G2421" s="10" t="str">
        <f>VLOOKUP(B:B,'[1]Billwise Report (10)'!$D:$H,5,0)</f>
        <v>Service</v>
      </c>
      <c r="H2421" s="10">
        <v>110</v>
      </c>
      <c r="I2421" s="7"/>
    </row>
    <row r="2422" spans="1:9" x14ac:dyDescent="0.3">
      <c r="A2422" s="7" t="s">
        <v>3093</v>
      </c>
      <c r="B2422" s="7" t="s">
        <v>3100</v>
      </c>
      <c r="C2422" s="8">
        <v>43301</v>
      </c>
      <c r="D2422" s="9">
        <v>5900</v>
      </c>
      <c r="E2422" s="9"/>
      <c r="F2422" s="10" t="s">
        <v>4885</v>
      </c>
      <c r="G2422" s="10" t="str">
        <f>VLOOKUP(B:B,'[1]Billwise Report (10)'!$D:$H,5,0)</f>
        <v>Service</v>
      </c>
      <c r="H2422" s="10">
        <v>109</v>
      </c>
      <c r="I2422" s="7"/>
    </row>
    <row r="2423" spans="1:9" x14ac:dyDescent="0.3">
      <c r="A2423" s="7" t="s">
        <v>3093</v>
      </c>
      <c r="B2423" s="7" t="s">
        <v>3101</v>
      </c>
      <c r="C2423" s="8">
        <v>43305</v>
      </c>
      <c r="D2423" s="9">
        <v>8850</v>
      </c>
      <c r="E2423" s="9"/>
      <c r="F2423" s="10" t="s">
        <v>4885</v>
      </c>
      <c r="G2423" s="10" t="str">
        <f>VLOOKUP(B:B,'[1]Billwise Report (10)'!$D:$H,5,0)</f>
        <v>Service</v>
      </c>
      <c r="H2423" s="10">
        <v>105</v>
      </c>
      <c r="I2423" s="7"/>
    </row>
    <row r="2424" spans="1:9" x14ac:dyDescent="0.3">
      <c r="A2424" s="7" t="s">
        <v>3093</v>
      </c>
      <c r="B2424" s="7" t="s">
        <v>3102</v>
      </c>
      <c r="C2424" s="8">
        <v>43349</v>
      </c>
      <c r="D2424" s="9">
        <v>10620</v>
      </c>
      <c r="E2424" s="9"/>
      <c r="F2424" s="10" t="s">
        <v>4885</v>
      </c>
      <c r="G2424" s="10" t="str">
        <f>VLOOKUP(B:B,'[1]Billwise Report (10)'!$D:$H,5,0)</f>
        <v>Service</v>
      </c>
      <c r="H2424" s="10">
        <v>61</v>
      </c>
      <c r="I2424" s="7"/>
    </row>
    <row r="2425" spans="1:9" x14ac:dyDescent="0.3">
      <c r="A2425" s="7" t="s">
        <v>3093</v>
      </c>
      <c r="B2425" s="7" t="s">
        <v>3103</v>
      </c>
      <c r="C2425" s="8">
        <v>43377</v>
      </c>
      <c r="D2425" s="9">
        <v>60912.78</v>
      </c>
      <c r="E2425" s="9"/>
      <c r="F2425" s="10" t="s">
        <v>4885</v>
      </c>
      <c r="G2425" s="10" t="s">
        <v>4895</v>
      </c>
      <c r="H2425" s="10">
        <v>33</v>
      </c>
      <c r="I2425" s="7"/>
    </row>
    <row r="2426" spans="1:9" x14ac:dyDescent="0.3">
      <c r="A2426" s="7" t="s">
        <v>3093</v>
      </c>
      <c r="B2426" s="7" t="s">
        <v>3104</v>
      </c>
      <c r="C2426" s="8">
        <v>43377</v>
      </c>
      <c r="D2426" s="9">
        <v>9356.2199999999993</v>
      </c>
      <c r="E2426" s="9"/>
      <c r="F2426" s="10" t="s">
        <v>4885</v>
      </c>
      <c r="G2426" s="10" t="s">
        <v>4895</v>
      </c>
      <c r="H2426" s="10">
        <v>33</v>
      </c>
      <c r="I2426" s="7"/>
    </row>
    <row r="2427" spans="1:9" x14ac:dyDescent="0.3">
      <c r="A2427" s="7" t="s">
        <v>3093</v>
      </c>
      <c r="B2427" s="7" t="s">
        <v>3105</v>
      </c>
      <c r="C2427" s="8">
        <v>43377</v>
      </c>
      <c r="D2427" s="9">
        <v>10314.24</v>
      </c>
      <c r="E2427" s="9"/>
      <c r="F2427" s="10" t="s">
        <v>4885</v>
      </c>
      <c r="G2427" s="10" t="s">
        <v>4895</v>
      </c>
      <c r="H2427" s="10">
        <v>33</v>
      </c>
      <c r="I2427" s="7"/>
    </row>
    <row r="2428" spans="1:9" hidden="1" x14ac:dyDescent="0.3">
      <c r="A2428" s="7" t="s">
        <v>3106</v>
      </c>
      <c r="B2428" s="7" t="s">
        <v>3107</v>
      </c>
      <c r="C2428" s="8">
        <v>43088</v>
      </c>
      <c r="D2428" s="9">
        <v>21240</v>
      </c>
      <c r="E2428" s="9"/>
      <c r="F2428" s="10" t="s">
        <v>4891</v>
      </c>
      <c r="G2428" s="10" t="str">
        <f>VLOOKUP(B:B,'[1]Billwise Report (10)'!$D:$H,5,0)</f>
        <v>Service</v>
      </c>
      <c r="H2428" s="10">
        <v>322</v>
      </c>
      <c r="I2428" s="7"/>
    </row>
    <row r="2429" spans="1:9" hidden="1" x14ac:dyDescent="0.3">
      <c r="A2429" s="7" t="s">
        <v>3106</v>
      </c>
      <c r="B2429" s="7" t="s">
        <v>3108</v>
      </c>
      <c r="C2429" s="8">
        <v>43088</v>
      </c>
      <c r="D2429" s="9">
        <v>21240</v>
      </c>
      <c r="E2429" s="9"/>
      <c r="F2429" s="10" t="s">
        <v>4891</v>
      </c>
      <c r="G2429" s="10" t="str">
        <f>VLOOKUP(B:B,'[1]Billwise Report (10)'!$D:$H,5,0)</f>
        <v>Service</v>
      </c>
      <c r="H2429" s="10">
        <v>322</v>
      </c>
      <c r="I2429" s="7"/>
    </row>
    <row r="2430" spans="1:9" hidden="1" x14ac:dyDescent="0.3">
      <c r="A2430" s="7" t="s">
        <v>3106</v>
      </c>
      <c r="B2430" s="7" t="s">
        <v>3109</v>
      </c>
      <c r="C2430" s="8">
        <v>43095</v>
      </c>
      <c r="D2430" s="9">
        <v>12390</v>
      </c>
      <c r="E2430" s="9"/>
      <c r="F2430" s="10" t="s">
        <v>4891</v>
      </c>
      <c r="G2430" s="10" t="str">
        <f>VLOOKUP(B:B,'[1]Billwise Report (10)'!$D:$H,5,0)</f>
        <v>Service</v>
      </c>
      <c r="H2430" s="10">
        <v>315</v>
      </c>
      <c r="I2430" s="7"/>
    </row>
    <row r="2431" spans="1:9" hidden="1" x14ac:dyDescent="0.3">
      <c r="A2431" s="7" t="s">
        <v>3106</v>
      </c>
      <c r="B2431" s="7" t="s">
        <v>3110</v>
      </c>
      <c r="C2431" s="8">
        <v>43101</v>
      </c>
      <c r="D2431" s="9"/>
      <c r="E2431" s="10">
        <v>48024</v>
      </c>
      <c r="F2431" s="10" t="s">
        <v>4891</v>
      </c>
      <c r="G2431" s="10"/>
      <c r="H2431" s="10">
        <v>309</v>
      </c>
      <c r="I2431" s="7"/>
    </row>
    <row r="2432" spans="1:9" hidden="1" x14ac:dyDescent="0.3">
      <c r="A2432" s="7" t="s">
        <v>3106</v>
      </c>
      <c r="B2432" s="7" t="s">
        <v>3111</v>
      </c>
      <c r="C2432" s="8">
        <v>43125</v>
      </c>
      <c r="D2432" s="9">
        <v>12390</v>
      </c>
      <c r="E2432" s="9"/>
      <c r="F2432" s="10" t="s">
        <v>4891</v>
      </c>
      <c r="G2432" s="10" t="str">
        <f>VLOOKUP(B:B,'[1]Billwise Report (10)'!$D:$H,5,0)</f>
        <v>Service</v>
      </c>
      <c r="H2432" s="10">
        <v>285</v>
      </c>
      <c r="I2432" s="7"/>
    </row>
    <row r="2433" spans="1:9" hidden="1" x14ac:dyDescent="0.3">
      <c r="A2433" s="7" t="s">
        <v>3112</v>
      </c>
      <c r="B2433" s="7" t="s">
        <v>3113</v>
      </c>
      <c r="C2433" s="8">
        <v>42138</v>
      </c>
      <c r="D2433" s="9"/>
      <c r="E2433" s="10">
        <v>11348</v>
      </c>
      <c r="F2433" s="10" t="s">
        <v>4884</v>
      </c>
      <c r="G2433" s="10"/>
      <c r="H2433" s="10">
        <v>1272</v>
      </c>
      <c r="I2433" s="7"/>
    </row>
    <row r="2434" spans="1:9" hidden="1" x14ac:dyDescent="0.3">
      <c r="A2434" s="7" t="s">
        <v>3114</v>
      </c>
      <c r="B2434" s="7" t="s">
        <v>3115</v>
      </c>
      <c r="C2434" s="8">
        <v>43337</v>
      </c>
      <c r="D2434" s="9">
        <v>72570</v>
      </c>
      <c r="E2434" s="9"/>
      <c r="F2434" s="10" t="s">
        <v>4884</v>
      </c>
      <c r="G2434" s="10" t="str">
        <f>VLOOKUP(B:B,'[1]Billwise Report (10)'!$D:$H,5,0)</f>
        <v>Service</v>
      </c>
      <c r="H2434" s="10">
        <v>73</v>
      </c>
      <c r="I2434" s="7"/>
    </row>
    <row r="2435" spans="1:9" hidden="1" x14ac:dyDescent="0.3">
      <c r="A2435" s="7" t="s">
        <v>3114</v>
      </c>
      <c r="B2435" s="7" t="s">
        <v>3116</v>
      </c>
      <c r="C2435" s="8">
        <v>43347</v>
      </c>
      <c r="D2435" s="9"/>
      <c r="E2435" s="10">
        <v>4234</v>
      </c>
      <c r="F2435" s="10" t="s">
        <v>4884</v>
      </c>
      <c r="G2435" s="10"/>
      <c r="H2435" s="10">
        <v>63</v>
      </c>
      <c r="I2435" s="7" t="s">
        <v>3117</v>
      </c>
    </row>
    <row r="2436" spans="1:9" hidden="1" x14ac:dyDescent="0.3">
      <c r="A2436" s="7" t="s">
        <v>3114</v>
      </c>
      <c r="B2436" s="7" t="s">
        <v>3118</v>
      </c>
      <c r="C2436" s="8">
        <v>43388</v>
      </c>
      <c r="D2436" s="9"/>
      <c r="E2436" s="10">
        <v>40621</v>
      </c>
      <c r="F2436" s="10" t="s">
        <v>4884</v>
      </c>
      <c r="G2436" s="10"/>
      <c r="H2436" s="10">
        <v>22</v>
      </c>
      <c r="I2436" s="7" t="s">
        <v>3119</v>
      </c>
    </row>
    <row r="2437" spans="1:9" hidden="1" x14ac:dyDescent="0.3">
      <c r="A2437" s="7" t="s">
        <v>3114</v>
      </c>
      <c r="B2437" s="7" t="s">
        <v>3120</v>
      </c>
      <c r="C2437" s="8">
        <v>43395</v>
      </c>
      <c r="D2437" s="9"/>
      <c r="E2437" s="10">
        <v>14586</v>
      </c>
      <c r="F2437" s="10" t="s">
        <v>4884</v>
      </c>
      <c r="G2437" s="10"/>
      <c r="H2437" s="10">
        <v>15</v>
      </c>
      <c r="I2437" s="7"/>
    </row>
    <row r="2438" spans="1:9" hidden="1" x14ac:dyDescent="0.3">
      <c r="A2438" s="7" t="s">
        <v>3114</v>
      </c>
      <c r="B2438" s="7" t="s">
        <v>3121</v>
      </c>
      <c r="C2438" s="8">
        <v>43397</v>
      </c>
      <c r="D2438" s="9">
        <v>10620</v>
      </c>
      <c r="E2438" s="9"/>
      <c r="F2438" s="10" t="s">
        <v>4884</v>
      </c>
      <c r="G2438" s="10" t="s">
        <v>135</v>
      </c>
      <c r="H2438" s="10">
        <v>13</v>
      </c>
      <c r="I2438" s="7"/>
    </row>
    <row r="2439" spans="1:9" hidden="1" x14ac:dyDescent="0.3">
      <c r="A2439" s="7" t="s">
        <v>3114</v>
      </c>
      <c r="B2439" s="7" t="s">
        <v>3122</v>
      </c>
      <c r="C2439" s="8">
        <v>43398</v>
      </c>
      <c r="D2439" s="9">
        <v>6195</v>
      </c>
      <c r="E2439" s="9"/>
      <c r="F2439" s="10" t="s">
        <v>4884</v>
      </c>
      <c r="G2439" s="10" t="s">
        <v>135</v>
      </c>
      <c r="H2439" s="10">
        <v>12</v>
      </c>
      <c r="I2439" s="7"/>
    </row>
    <row r="2440" spans="1:9" hidden="1" x14ac:dyDescent="0.3">
      <c r="A2440" s="7" t="s">
        <v>3123</v>
      </c>
      <c r="B2440" s="7" t="s">
        <v>3124</v>
      </c>
      <c r="C2440" s="8">
        <v>42160</v>
      </c>
      <c r="D2440" s="9"/>
      <c r="E2440" s="10">
        <v>2625</v>
      </c>
      <c r="F2440" s="10" t="s">
        <v>4891</v>
      </c>
      <c r="G2440" s="10"/>
      <c r="H2440" s="10">
        <v>1250</v>
      </c>
      <c r="I2440" s="7"/>
    </row>
    <row r="2441" spans="1:9" hidden="1" x14ac:dyDescent="0.3">
      <c r="A2441" s="7" t="s">
        <v>3123</v>
      </c>
      <c r="B2441" s="7" t="s">
        <v>3125</v>
      </c>
      <c r="C2441" s="8">
        <v>42530</v>
      </c>
      <c r="D2441" s="9">
        <v>29325</v>
      </c>
      <c r="E2441" s="9"/>
      <c r="F2441" s="10" t="s">
        <v>4891</v>
      </c>
      <c r="G2441" s="10" t="str">
        <f>VLOOKUP(B:B,'[1]Billwise Report (10)'!$D:$H,5,0)</f>
        <v>service</v>
      </c>
      <c r="H2441" s="10">
        <v>880</v>
      </c>
      <c r="I2441" s="7"/>
    </row>
    <row r="2442" spans="1:9" hidden="1" x14ac:dyDescent="0.3">
      <c r="A2442" s="7" t="s">
        <v>3123</v>
      </c>
      <c r="B2442" s="7" t="s">
        <v>3126</v>
      </c>
      <c r="C2442" s="8">
        <v>42530</v>
      </c>
      <c r="D2442" s="9">
        <v>13800</v>
      </c>
      <c r="E2442" s="9"/>
      <c r="F2442" s="10" t="s">
        <v>4891</v>
      </c>
      <c r="G2442" s="10" t="str">
        <f>VLOOKUP(B:B,'[1]Billwise Report (10)'!$D:$H,5,0)</f>
        <v>service</v>
      </c>
      <c r="H2442" s="10">
        <v>880</v>
      </c>
      <c r="I2442" s="7"/>
    </row>
    <row r="2443" spans="1:9" hidden="1" x14ac:dyDescent="0.3">
      <c r="A2443" s="7" t="s">
        <v>3123</v>
      </c>
      <c r="B2443" s="7" t="s">
        <v>536</v>
      </c>
      <c r="C2443" s="8">
        <v>42611</v>
      </c>
      <c r="D2443" s="9"/>
      <c r="E2443" s="10">
        <v>12158</v>
      </c>
      <c r="F2443" s="10" t="s">
        <v>4891</v>
      </c>
      <c r="G2443" s="10"/>
      <c r="H2443" s="10">
        <v>799</v>
      </c>
      <c r="I2443" s="7"/>
    </row>
    <row r="2444" spans="1:9" hidden="1" x14ac:dyDescent="0.3">
      <c r="A2444" s="7" t="s">
        <v>3127</v>
      </c>
      <c r="B2444" s="7" t="s">
        <v>3128</v>
      </c>
      <c r="C2444" s="8">
        <v>41878</v>
      </c>
      <c r="D2444" s="9"/>
      <c r="E2444" s="10">
        <v>5177</v>
      </c>
      <c r="F2444" s="10" t="s">
        <v>4884</v>
      </c>
      <c r="G2444" s="10"/>
      <c r="H2444" s="10">
        <v>1532</v>
      </c>
      <c r="I2444" s="7"/>
    </row>
    <row r="2445" spans="1:9" hidden="1" x14ac:dyDescent="0.3">
      <c r="A2445" s="7" t="s">
        <v>3127</v>
      </c>
      <c r="B2445" s="7" t="s">
        <v>3129</v>
      </c>
      <c r="C2445" s="8">
        <v>42811</v>
      </c>
      <c r="D2445" s="9"/>
      <c r="E2445" s="10">
        <v>6900</v>
      </c>
      <c r="F2445" s="10" t="s">
        <v>4884</v>
      </c>
      <c r="G2445" s="10"/>
      <c r="H2445" s="10">
        <v>599</v>
      </c>
      <c r="I2445" s="7"/>
    </row>
    <row r="2446" spans="1:9" hidden="1" x14ac:dyDescent="0.3">
      <c r="A2446" s="7" t="s">
        <v>3127</v>
      </c>
      <c r="B2446" s="7" t="s">
        <v>3130</v>
      </c>
      <c r="C2446" s="8">
        <v>42970</v>
      </c>
      <c r="D2446" s="9">
        <v>7080</v>
      </c>
      <c r="E2446" s="9"/>
      <c r="F2446" s="10" t="s">
        <v>4884</v>
      </c>
      <c r="G2446" s="10" t="str">
        <f>VLOOKUP(B:B,'[1]Billwise Report (10)'!$D:$H,5,0)</f>
        <v>Service</v>
      </c>
      <c r="H2446" s="10">
        <v>440</v>
      </c>
      <c r="I2446" s="7"/>
    </row>
    <row r="2447" spans="1:9" hidden="1" x14ac:dyDescent="0.3">
      <c r="A2447" s="7" t="s">
        <v>3127</v>
      </c>
      <c r="B2447" s="7" t="s">
        <v>3131</v>
      </c>
      <c r="C2447" s="8">
        <v>43160</v>
      </c>
      <c r="D2447" s="9"/>
      <c r="E2447" s="10">
        <v>45956.56</v>
      </c>
      <c r="F2447" s="10" t="s">
        <v>4884</v>
      </c>
      <c r="G2447" s="10"/>
      <c r="H2447" s="10">
        <v>250</v>
      </c>
      <c r="I2447" s="7"/>
    </row>
    <row r="2448" spans="1:9" hidden="1" x14ac:dyDescent="0.3">
      <c r="A2448" s="7" t="s">
        <v>3127</v>
      </c>
      <c r="B2448" s="7" t="s">
        <v>3132</v>
      </c>
      <c r="C2448" s="8">
        <v>43164</v>
      </c>
      <c r="D2448" s="9">
        <v>14160</v>
      </c>
      <c r="E2448" s="9"/>
      <c r="F2448" s="10" t="s">
        <v>4884</v>
      </c>
      <c r="G2448" s="10" t="str">
        <f>VLOOKUP(B:B,'[1]Billwise Report (10)'!$D:$H,5,0)</f>
        <v>Service</v>
      </c>
      <c r="H2448" s="10">
        <v>246</v>
      </c>
      <c r="I2448" s="7"/>
    </row>
    <row r="2449" spans="1:9" hidden="1" x14ac:dyDescent="0.3">
      <c r="A2449" s="7" t="s">
        <v>3127</v>
      </c>
      <c r="B2449" s="7" t="s">
        <v>3133</v>
      </c>
      <c r="C2449" s="8">
        <v>43230</v>
      </c>
      <c r="D2449" s="9">
        <v>14160</v>
      </c>
      <c r="E2449" s="9"/>
      <c r="F2449" s="10" t="s">
        <v>4884</v>
      </c>
      <c r="G2449" s="10" t="str">
        <f>VLOOKUP(B:B,'[1]Billwise Report (10)'!$D:$H,5,0)</f>
        <v>Service</v>
      </c>
      <c r="H2449" s="10">
        <v>180</v>
      </c>
      <c r="I2449" s="7"/>
    </row>
    <row r="2450" spans="1:9" ht="31.2" hidden="1" x14ac:dyDescent="0.3">
      <c r="A2450" s="7" t="s">
        <v>3134</v>
      </c>
      <c r="B2450" s="7" t="s">
        <v>3135</v>
      </c>
      <c r="C2450" s="8">
        <v>42607</v>
      </c>
      <c r="D2450" s="9">
        <v>5175</v>
      </c>
      <c r="E2450" s="9"/>
      <c r="F2450" s="10" t="s">
        <v>4888</v>
      </c>
      <c r="G2450" s="10" t="str">
        <f>VLOOKUP(B:B,'[1]Billwise Report (10)'!$D:$H,5,0)</f>
        <v>service</v>
      </c>
      <c r="H2450" s="10">
        <v>803</v>
      </c>
      <c r="I2450" s="7"/>
    </row>
    <row r="2451" spans="1:9" ht="31.2" hidden="1" x14ac:dyDescent="0.3">
      <c r="A2451" s="7" t="s">
        <v>3134</v>
      </c>
      <c r="B2451" s="7" t="s">
        <v>3136</v>
      </c>
      <c r="C2451" s="8">
        <v>42678</v>
      </c>
      <c r="D2451" s="9">
        <v>10350</v>
      </c>
      <c r="E2451" s="9"/>
      <c r="F2451" s="10" t="s">
        <v>4888</v>
      </c>
      <c r="G2451" s="10" t="str">
        <f>VLOOKUP(B:B,'[1]Billwise Report (10)'!$D:$H,5,0)</f>
        <v>service</v>
      </c>
      <c r="H2451" s="10">
        <v>732</v>
      </c>
      <c r="I2451" s="7"/>
    </row>
    <row r="2452" spans="1:9" ht="31.2" hidden="1" x14ac:dyDescent="0.3">
      <c r="A2452" s="7" t="s">
        <v>3134</v>
      </c>
      <c r="B2452" s="7" t="s">
        <v>3137</v>
      </c>
      <c r="C2452" s="8">
        <v>42772</v>
      </c>
      <c r="D2452" s="9"/>
      <c r="E2452" s="10">
        <v>2201</v>
      </c>
      <c r="F2452" s="10" t="s">
        <v>4888</v>
      </c>
      <c r="G2452" s="10"/>
      <c r="H2452" s="10">
        <v>638</v>
      </c>
      <c r="I2452" s="7"/>
    </row>
    <row r="2453" spans="1:9" ht="31.2" hidden="1" x14ac:dyDescent="0.3">
      <c r="A2453" s="7" t="s">
        <v>3134</v>
      </c>
      <c r="B2453" s="7" t="s">
        <v>3138</v>
      </c>
      <c r="C2453" s="8">
        <v>42782</v>
      </c>
      <c r="D2453" s="9">
        <v>5175</v>
      </c>
      <c r="E2453" s="9"/>
      <c r="F2453" s="10" t="s">
        <v>4888</v>
      </c>
      <c r="G2453" s="10" t="str">
        <f>VLOOKUP(B:B,'[1]Billwise Report (10)'!$D:$H,5,0)</f>
        <v>service</v>
      </c>
      <c r="H2453" s="10">
        <v>628</v>
      </c>
      <c r="I2453" s="7"/>
    </row>
    <row r="2454" spans="1:9" ht="31.2" hidden="1" x14ac:dyDescent="0.3">
      <c r="A2454" s="7" t="s">
        <v>3134</v>
      </c>
      <c r="B2454" s="7" t="s">
        <v>3139</v>
      </c>
      <c r="C2454" s="8">
        <v>42914</v>
      </c>
      <c r="D2454" s="9">
        <v>9660</v>
      </c>
      <c r="E2454" s="9"/>
      <c r="F2454" s="10" t="s">
        <v>4888</v>
      </c>
      <c r="G2454" s="10" t="str">
        <f>VLOOKUP(B:B,'[1]Billwise Report (10)'!$D:$H,5,0)</f>
        <v>Service</v>
      </c>
      <c r="H2454" s="10">
        <v>496</v>
      </c>
      <c r="I2454" s="7"/>
    </row>
    <row r="2455" spans="1:9" ht="31.2" hidden="1" x14ac:dyDescent="0.3">
      <c r="A2455" s="7" t="s">
        <v>3140</v>
      </c>
      <c r="B2455" s="7" t="s">
        <v>3141</v>
      </c>
      <c r="C2455" s="8">
        <v>42811</v>
      </c>
      <c r="D2455" s="9">
        <v>1154</v>
      </c>
      <c r="E2455" s="9"/>
      <c r="F2455" s="10" t="s">
        <v>4884</v>
      </c>
      <c r="G2455" s="10" t="str">
        <f>VLOOKUP(B:B,'[1]Billwise Report (10)'!$D:$H,5,0)</f>
        <v>Service</v>
      </c>
      <c r="H2455" s="10">
        <v>599</v>
      </c>
      <c r="I2455" s="7"/>
    </row>
    <row r="2456" spans="1:9" ht="31.2" hidden="1" x14ac:dyDescent="0.3">
      <c r="A2456" s="7" t="s">
        <v>3140</v>
      </c>
      <c r="B2456" s="7" t="s">
        <v>3142</v>
      </c>
      <c r="C2456" s="8">
        <v>43061</v>
      </c>
      <c r="D2456" s="9">
        <v>3540</v>
      </c>
      <c r="E2456" s="9"/>
      <c r="F2456" s="10" t="s">
        <v>4884</v>
      </c>
      <c r="G2456" s="10" t="str">
        <f>VLOOKUP(B:B,'[1]Billwise Report (10)'!$D:$H,5,0)</f>
        <v>Service</v>
      </c>
      <c r="H2456" s="10">
        <v>349</v>
      </c>
      <c r="I2456" s="7"/>
    </row>
    <row r="2457" spans="1:9" hidden="1" x14ac:dyDescent="0.3">
      <c r="A2457" s="7" t="s">
        <v>3143</v>
      </c>
      <c r="B2457" s="7" t="s">
        <v>3144</v>
      </c>
      <c r="C2457" s="8">
        <v>43174</v>
      </c>
      <c r="D2457" s="9">
        <v>2189</v>
      </c>
      <c r="E2457" s="9"/>
      <c r="F2457" s="10" t="s">
        <v>4888</v>
      </c>
      <c r="G2457" s="10" t="str">
        <f>VLOOKUP(B:B,'[1]Billwise Report (10)'!$D:$H,5,0)</f>
        <v>Service</v>
      </c>
      <c r="H2457" s="10">
        <v>236</v>
      </c>
      <c r="I2457" s="7"/>
    </row>
    <row r="2458" spans="1:9" hidden="1" x14ac:dyDescent="0.3">
      <c r="A2458" s="7" t="s">
        <v>3143</v>
      </c>
      <c r="B2458" s="7" t="s">
        <v>3145</v>
      </c>
      <c r="C2458" s="8">
        <v>43340</v>
      </c>
      <c r="D2458" s="9">
        <v>5406.76</v>
      </c>
      <c r="E2458" s="9"/>
      <c r="F2458" s="10" t="s">
        <v>4888</v>
      </c>
      <c r="G2458" s="10" t="str">
        <f>VLOOKUP(B:B,'[1]Billwise Report (10)'!$D:$H,5,0)</f>
        <v>Sales</v>
      </c>
      <c r="H2458" s="10">
        <v>70</v>
      </c>
      <c r="I2458" s="7"/>
    </row>
    <row r="2459" spans="1:9" hidden="1" x14ac:dyDescent="0.3">
      <c r="A2459" s="7" t="s">
        <v>3143</v>
      </c>
      <c r="B2459" s="7" t="s">
        <v>3146</v>
      </c>
      <c r="C2459" s="8">
        <v>43400</v>
      </c>
      <c r="D2459" s="9">
        <v>8850</v>
      </c>
      <c r="E2459" s="9"/>
      <c r="F2459" s="10" t="s">
        <v>4888</v>
      </c>
      <c r="G2459" s="10" t="s">
        <v>135</v>
      </c>
      <c r="H2459" s="10">
        <v>10</v>
      </c>
      <c r="I2459" s="7"/>
    </row>
    <row r="2460" spans="1:9" hidden="1" x14ac:dyDescent="0.3">
      <c r="A2460" s="7" t="s">
        <v>3147</v>
      </c>
      <c r="B2460" s="7" t="s">
        <v>3148</v>
      </c>
      <c r="C2460" s="8">
        <v>42745</v>
      </c>
      <c r="D2460" s="9"/>
      <c r="E2460" s="10">
        <v>8070</v>
      </c>
      <c r="F2460" s="10" t="s">
        <v>4888</v>
      </c>
      <c r="G2460" s="10"/>
      <c r="H2460" s="10">
        <v>665</v>
      </c>
      <c r="I2460" s="7"/>
    </row>
    <row r="2461" spans="1:9" hidden="1" x14ac:dyDescent="0.3">
      <c r="A2461" s="7" t="s">
        <v>3147</v>
      </c>
      <c r="B2461" s="7" t="s">
        <v>3149</v>
      </c>
      <c r="C2461" s="8">
        <v>42963</v>
      </c>
      <c r="D2461" s="9">
        <v>6554.88</v>
      </c>
      <c r="E2461" s="9"/>
      <c r="F2461" s="10" t="s">
        <v>4888</v>
      </c>
      <c r="G2461" s="10" t="str">
        <f>VLOOKUP(B:B,'[1]Billwise Report (10)'!$D:$H,5,0)</f>
        <v>Sales</v>
      </c>
      <c r="H2461" s="10">
        <v>447</v>
      </c>
      <c r="I2461" s="7"/>
    </row>
    <row r="2462" spans="1:9" x14ac:dyDescent="0.3">
      <c r="A2462" s="7" t="s">
        <v>3150</v>
      </c>
      <c r="B2462" s="7" t="s">
        <v>3151</v>
      </c>
      <c r="C2462" s="8">
        <v>42306</v>
      </c>
      <c r="D2462" s="9"/>
      <c r="E2462" s="9">
        <v>728</v>
      </c>
      <c r="F2462" s="10" t="s">
        <v>4887</v>
      </c>
      <c r="G2462" s="10"/>
      <c r="H2462" s="10">
        <v>1104</v>
      </c>
      <c r="I2462" s="7"/>
    </row>
    <row r="2463" spans="1:9" x14ac:dyDescent="0.3">
      <c r="A2463" s="7" t="s">
        <v>3150</v>
      </c>
      <c r="B2463" s="7" t="s">
        <v>3152</v>
      </c>
      <c r="C2463" s="8">
        <v>42382</v>
      </c>
      <c r="D2463" s="9"/>
      <c r="E2463" s="9">
        <v>347072</v>
      </c>
      <c r="F2463" s="10" t="s">
        <v>4887</v>
      </c>
      <c r="G2463" s="10"/>
      <c r="H2463" s="10">
        <v>1028</v>
      </c>
      <c r="I2463" s="7"/>
    </row>
    <row r="2464" spans="1:9" x14ac:dyDescent="0.3">
      <c r="A2464" s="7" t="s">
        <v>3150</v>
      </c>
      <c r="B2464" s="7" t="s">
        <v>3153</v>
      </c>
      <c r="C2464" s="8">
        <v>43074</v>
      </c>
      <c r="D2464" s="9"/>
      <c r="E2464" s="10">
        <v>2420</v>
      </c>
      <c r="F2464" s="10" t="s">
        <v>4887</v>
      </c>
      <c r="G2464" s="10"/>
      <c r="H2464" s="10">
        <v>336</v>
      </c>
      <c r="I2464" s="7"/>
    </row>
    <row r="2465" spans="1:9" hidden="1" x14ac:dyDescent="0.3">
      <c r="A2465" s="7" t="s">
        <v>3154</v>
      </c>
      <c r="B2465" s="7" t="s">
        <v>3155</v>
      </c>
      <c r="C2465" s="8">
        <v>42487</v>
      </c>
      <c r="D2465" s="9"/>
      <c r="E2465" s="10">
        <v>56864</v>
      </c>
      <c r="F2465" s="10" t="s">
        <v>4890</v>
      </c>
      <c r="G2465" s="10"/>
      <c r="H2465" s="10">
        <v>923</v>
      </c>
      <c r="I2465" s="7"/>
    </row>
    <row r="2466" spans="1:9" hidden="1" x14ac:dyDescent="0.3">
      <c r="A2466" s="7" t="s">
        <v>3154</v>
      </c>
      <c r="B2466" s="7" t="s">
        <v>3156</v>
      </c>
      <c r="C2466" s="8">
        <v>42592</v>
      </c>
      <c r="D2466" s="9"/>
      <c r="E2466" s="10">
        <v>4520</v>
      </c>
      <c r="F2466" s="10" t="s">
        <v>4890</v>
      </c>
      <c r="G2466" s="10"/>
      <c r="H2466" s="10">
        <v>818</v>
      </c>
      <c r="I2466" s="7"/>
    </row>
    <row r="2467" spans="1:9" hidden="1" x14ac:dyDescent="0.3">
      <c r="A2467" s="7" t="s">
        <v>3154</v>
      </c>
      <c r="B2467" s="7" t="s">
        <v>3157</v>
      </c>
      <c r="C2467" s="8">
        <v>43076</v>
      </c>
      <c r="D2467" s="9">
        <v>7080</v>
      </c>
      <c r="E2467" s="9"/>
      <c r="F2467" s="10" t="s">
        <v>4890</v>
      </c>
      <c r="G2467" s="10" t="str">
        <f>VLOOKUP(B:B,'[1]Billwise Report (10)'!$D:$H,5,0)</f>
        <v>Service</v>
      </c>
      <c r="H2467" s="10">
        <v>334</v>
      </c>
      <c r="I2467" s="7"/>
    </row>
    <row r="2468" spans="1:9" hidden="1" x14ac:dyDescent="0.3">
      <c r="A2468" s="7" t="s">
        <v>3154</v>
      </c>
      <c r="B2468" s="7" t="s">
        <v>3158</v>
      </c>
      <c r="C2468" s="8">
        <v>43117</v>
      </c>
      <c r="D2468" s="9">
        <v>40710</v>
      </c>
      <c r="E2468" s="9"/>
      <c r="F2468" s="10" t="s">
        <v>4890</v>
      </c>
      <c r="G2468" s="10" t="str">
        <f>VLOOKUP(B:B,'[1]Billwise Report (10)'!$D:$H,5,0)</f>
        <v>Service</v>
      </c>
      <c r="H2468" s="10">
        <v>293</v>
      </c>
      <c r="I2468" s="7"/>
    </row>
    <row r="2469" spans="1:9" hidden="1" x14ac:dyDescent="0.3">
      <c r="A2469" s="7" t="s">
        <v>3154</v>
      </c>
      <c r="B2469" s="7" t="s">
        <v>3159</v>
      </c>
      <c r="C2469" s="8">
        <v>43117</v>
      </c>
      <c r="D2469" s="9">
        <v>3540</v>
      </c>
      <c r="E2469" s="9"/>
      <c r="F2469" s="10" t="s">
        <v>4890</v>
      </c>
      <c r="G2469" s="10" t="str">
        <f>VLOOKUP(B:B,'[1]Billwise Report (10)'!$D:$H,5,0)</f>
        <v>Service</v>
      </c>
      <c r="H2469" s="10">
        <v>293</v>
      </c>
      <c r="I2469" s="7"/>
    </row>
    <row r="2470" spans="1:9" hidden="1" x14ac:dyDescent="0.3">
      <c r="A2470" s="7" t="s">
        <v>3154</v>
      </c>
      <c r="B2470" s="7" t="s">
        <v>3160</v>
      </c>
      <c r="C2470" s="8">
        <v>43117</v>
      </c>
      <c r="D2470" s="9">
        <v>3540</v>
      </c>
      <c r="E2470" s="9"/>
      <c r="F2470" s="10" t="s">
        <v>4890</v>
      </c>
      <c r="G2470" s="10" t="str">
        <f>VLOOKUP(B:B,'[1]Billwise Report (10)'!$D:$H,5,0)</f>
        <v>Service</v>
      </c>
      <c r="H2470" s="10">
        <v>293</v>
      </c>
      <c r="I2470" s="7"/>
    </row>
    <row r="2471" spans="1:9" hidden="1" x14ac:dyDescent="0.3">
      <c r="A2471" s="7" t="s">
        <v>3161</v>
      </c>
      <c r="B2471" s="7" t="s">
        <v>3162</v>
      </c>
      <c r="C2471" s="8">
        <v>41729</v>
      </c>
      <c r="D2471" s="9">
        <v>37699</v>
      </c>
      <c r="E2471" s="9"/>
      <c r="F2471" s="10" t="s">
        <v>4884</v>
      </c>
      <c r="G2471" s="10" t="str">
        <f>VLOOKUP(B:B,'[1]Billwise Report (10)'!$D:$H,5,0)</f>
        <v>sales</v>
      </c>
      <c r="H2471" s="10">
        <v>1681</v>
      </c>
      <c r="I2471" s="7"/>
    </row>
    <row r="2472" spans="1:9" hidden="1" x14ac:dyDescent="0.3">
      <c r="A2472" s="7" t="s">
        <v>3161</v>
      </c>
      <c r="B2472" s="7" t="s">
        <v>3163</v>
      </c>
      <c r="C2472" s="8">
        <v>41729</v>
      </c>
      <c r="D2472" s="9"/>
      <c r="E2472" s="10">
        <v>2950.79</v>
      </c>
      <c r="F2472" s="10" t="s">
        <v>4884</v>
      </c>
      <c r="G2472" s="10"/>
      <c r="H2472" s="10">
        <v>1681</v>
      </c>
      <c r="I2472" s="7"/>
    </row>
    <row r="2473" spans="1:9" hidden="1" x14ac:dyDescent="0.3">
      <c r="A2473" s="7" t="s">
        <v>3161</v>
      </c>
      <c r="B2473" s="7" t="s">
        <v>3164</v>
      </c>
      <c r="C2473" s="8">
        <v>41729</v>
      </c>
      <c r="D2473" s="9"/>
      <c r="E2473" s="10">
        <v>4099</v>
      </c>
      <c r="F2473" s="10" t="s">
        <v>4884</v>
      </c>
      <c r="G2473" s="10"/>
      <c r="H2473" s="10">
        <v>1681</v>
      </c>
      <c r="I2473" s="7"/>
    </row>
    <row r="2474" spans="1:9" hidden="1" x14ac:dyDescent="0.3">
      <c r="A2474" s="7" t="s">
        <v>3161</v>
      </c>
      <c r="B2474" s="7" t="s">
        <v>3165</v>
      </c>
      <c r="C2474" s="8">
        <v>42611</v>
      </c>
      <c r="D2474" s="9"/>
      <c r="E2474" s="9">
        <v>198</v>
      </c>
      <c r="F2474" s="10" t="s">
        <v>4884</v>
      </c>
      <c r="G2474" s="10"/>
      <c r="H2474" s="10">
        <v>799</v>
      </c>
      <c r="I2474" s="7"/>
    </row>
    <row r="2475" spans="1:9" hidden="1" x14ac:dyDescent="0.3">
      <c r="A2475" s="7" t="s">
        <v>3166</v>
      </c>
      <c r="B2475" s="7" t="s">
        <v>3167</v>
      </c>
      <c r="C2475" s="8">
        <v>42129</v>
      </c>
      <c r="D2475" s="9">
        <v>5618</v>
      </c>
      <c r="E2475" s="9"/>
      <c r="F2475" s="10" t="s">
        <v>4891</v>
      </c>
      <c r="G2475" s="10" t="str">
        <f>VLOOKUP(B:B,'[1]Billwise Report (10)'!$D:$H,5,0)</f>
        <v>service</v>
      </c>
      <c r="H2475" s="10">
        <v>1281</v>
      </c>
      <c r="I2475" s="7"/>
    </row>
    <row r="2476" spans="1:9" hidden="1" x14ac:dyDescent="0.3">
      <c r="A2476" s="7" t="s">
        <v>3166</v>
      </c>
      <c r="B2476" s="7" t="s">
        <v>3168</v>
      </c>
      <c r="C2476" s="8">
        <v>42154</v>
      </c>
      <c r="D2476" s="9">
        <v>2809</v>
      </c>
      <c r="E2476" s="9"/>
      <c r="F2476" s="10" t="s">
        <v>4891</v>
      </c>
      <c r="G2476" s="10" t="str">
        <f>VLOOKUP(B:B,'[1]Billwise Report (10)'!$D:$H,5,0)</f>
        <v>Service</v>
      </c>
      <c r="H2476" s="10">
        <v>1256</v>
      </c>
      <c r="I2476" s="7"/>
    </row>
    <row r="2477" spans="1:9" hidden="1" x14ac:dyDescent="0.3">
      <c r="A2477" s="7" t="s">
        <v>3166</v>
      </c>
      <c r="B2477" s="7" t="s">
        <v>3169</v>
      </c>
      <c r="C2477" s="8">
        <v>42154</v>
      </c>
      <c r="D2477" s="9">
        <v>5618</v>
      </c>
      <c r="E2477" s="9"/>
      <c r="F2477" s="10" t="s">
        <v>4891</v>
      </c>
      <c r="G2477" s="10" t="str">
        <f>VLOOKUP(B:B,'[1]Billwise Report (10)'!$D:$H,5,0)</f>
        <v>service</v>
      </c>
      <c r="H2477" s="10">
        <v>1256</v>
      </c>
      <c r="I2477" s="7"/>
    </row>
    <row r="2478" spans="1:9" hidden="1" x14ac:dyDescent="0.3">
      <c r="A2478" s="7" t="s">
        <v>3166</v>
      </c>
      <c r="B2478" s="7" t="s">
        <v>3170</v>
      </c>
      <c r="C2478" s="8">
        <v>42516</v>
      </c>
      <c r="D2478" s="9">
        <v>6870</v>
      </c>
      <c r="E2478" s="9"/>
      <c r="F2478" s="10" t="s">
        <v>4891</v>
      </c>
      <c r="G2478" s="10" t="str">
        <f>VLOOKUP(B:B,'[1]Billwise Report (10)'!$D:$H,5,0)</f>
        <v>Service</v>
      </c>
      <c r="H2478" s="10">
        <v>894</v>
      </c>
      <c r="I2478" s="7"/>
    </row>
    <row r="2479" spans="1:9" hidden="1" x14ac:dyDescent="0.3">
      <c r="A2479" s="7" t="s">
        <v>3171</v>
      </c>
      <c r="B2479" s="7" t="s">
        <v>3173</v>
      </c>
      <c r="C2479" s="8">
        <v>42629</v>
      </c>
      <c r="D2479" s="9"/>
      <c r="E2479" s="10">
        <v>1157</v>
      </c>
      <c r="F2479" s="10" t="s">
        <v>4890</v>
      </c>
      <c r="G2479" s="10"/>
      <c r="H2479" s="10">
        <v>781</v>
      </c>
      <c r="I2479" s="7"/>
    </row>
    <row r="2480" spans="1:9" hidden="1" x14ac:dyDescent="0.3">
      <c r="A2480" s="7" t="s">
        <v>3171</v>
      </c>
      <c r="B2480" s="7" t="s">
        <v>3174</v>
      </c>
      <c r="C2480" s="8">
        <v>42985</v>
      </c>
      <c r="D2480" s="9">
        <v>14160</v>
      </c>
      <c r="E2480" s="9"/>
      <c r="F2480" s="10" t="s">
        <v>4890</v>
      </c>
      <c r="G2480" s="10" t="str">
        <f>VLOOKUP(B:B,'[1]Billwise Report (10)'!$D:$H,5,0)</f>
        <v>Service</v>
      </c>
      <c r="H2480" s="10">
        <v>425</v>
      </c>
      <c r="I2480" s="7"/>
    </row>
    <row r="2481" spans="1:9" hidden="1" x14ac:dyDescent="0.3">
      <c r="A2481" s="7" t="s">
        <v>3171</v>
      </c>
      <c r="B2481" s="7" t="s">
        <v>3175</v>
      </c>
      <c r="C2481" s="8">
        <v>43008</v>
      </c>
      <c r="D2481" s="9">
        <v>10620</v>
      </c>
      <c r="E2481" s="9"/>
      <c r="F2481" s="10" t="s">
        <v>4890</v>
      </c>
      <c r="G2481" s="10" t="str">
        <f>VLOOKUP(B:B,'[1]Billwise Report (10)'!$D:$H,5,0)</f>
        <v>Service</v>
      </c>
      <c r="H2481" s="10">
        <v>402</v>
      </c>
      <c r="I2481" s="7"/>
    </row>
    <row r="2482" spans="1:9" hidden="1" x14ac:dyDescent="0.3">
      <c r="A2482" s="7" t="s">
        <v>3171</v>
      </c>
      <c r="B2482" s="7" t="s">
        <v>3176</v>
      </c>
      <c r="C2482" s="8">
        <v>43077</v>
      </c>
      <c r="D2482" s="9">
        <v>3540</v>
      </c>
      <c r="E2482" s="9"/>
      <c r="F2482" s="10" t="s">
        <v>4890</v>
      </c>
      <c r="G2482" s="10" t="str">
        <f>VLOOKUP(B:B,'[1]Billwise Report (10)'!$D:$H,5,0)</f>
        <v>Service</v>
      </c>
      <c r="H2482" s="10">
        <v>333</v>
      </c>
      <c r="I2482" s="7"/>
    </row>
    <row r="2483" spans="1:9" hidden="1" x14ac:dyDescent="0.3">
      <c r="A2483" s="7" t="s">
        <v>3171</v>
      </c>
      <c r="B2483" s="7" t="s">
        <v>3177</v>
      </c>
      <c r="C2483" s="8">
        <v>43101</v>
      </c>
      <c r="D2483" s="9"/>
      <c r="E2483" s="10">
        <v>3570.28</v>
      </c>
      <c r="F2483" s="10" t="s">
        <v>4890</v>
      </c>
      <c r="G2483" s="10"/>
      <c r="H2483" s="10">
        <v>309</v>
      </c>
      <c r="I2483" s="7"/>
    </row>
    <row r="2484" spans="1:9" hidden="1" x14ac:dyDescent="0.3">
      <c r="A2484" s="7" t="s">
        <v>3171</v>
      </c>
      <c r="B2484" s="7" t="s">
        <v>3178</v>
      </c>
      <c r="C2484" s="8">
        <v>43271</v>
      </c>
      <c r="D2484" s="9">
        <v>6195</v>
      </c>
      <c r="E2484" s="9"/>
      <c r="F2484" s="10" t="s">
        <v>4890</v>
      </c>
      <c r="G2484" s="10" t="str">
        <f>VLOOKUP(B:B,'[1]Billwise Report (10)'!$D:$H,5,0)</f>
        <v>Service</v>
      </c>
      <c r="H2484" s="10">
        <v>139</v>
      </c>
      <c r="I2484" s="7"/>
    </row>
    <row r="2485" spans="1:9" hidden="1" x14ac:dyDescent="0.3">
      <c r="A2485" s="7" t="s">
        <v>3171</v>
      </c>
      <c r="B2485" s="7" t="s">
        <v>3179</v>
      </c>
      <c r="C2485" s="8">
        <v>43396</v>
      </c>
      <c r="D2485" s="9"/>
      <c r="E2485" s="10">
        <v>12971.72</v>
      </c>
      <c r="F2485" s="10" t="s">
        <v>4890</v>
      </c>
      <c r="G2485" s="10"/>
      <c r="H2485" s="10">
        <v>14</v>
      </c>
      <c r="I2485" s="7"/>
    </row>
    <row r="2486" spans="1:9" hidden="1" x14ac:dyDescent="0.3">
      <c r="A2486" s="7" t="s">
        <v>3180</v>
      </c>
      <c r="B2486" s="7" t="s">
        <v>3181</v>
      </c>
      <c r="C2486" s="8">
        <v>43112</v>
      </c>
      <c r="D2486" s="9">
        <v>14160</v>
      </c>
      <c r="E2486" s="9"/>
      <c r="F2486" s="10" t="s">
        <v>4890</v>
      </c>
      <c r="G2486" s="10" t="str">
        <f>VLOOKUP(B:B,'[1]Billwise Report (10)'!$D:$H,5,0)</f>
        <v>Service</v>
      </c>
      <c r="H2486" s="10">
        <v>298</v>
      </c>
      <c r="I2486" s="7"/>
    </row>
    <row r="2487" spans="1:9" hidden="1" x14ac:dyDescent="0.3">
      <c r="A2487" s="7" t="s">
        <v>3182</v>
      </c>
      <c r="B2487" s="7" t="s">
        <v>3183</v>
      </c>
      <c r="C2487" s="8">
        <v>42335</v>
      </c>
      <c r="D2487" s="9"/>
      <c r="E2487" s="10">
        <v>2810</v>
      </c>
      <c r="F2487" s="10" t="s">
        <v>4888</v>
      </c>
      <c r="G2487" s="10"/>
      <c r="H2487" s="10">
        <v>1075</v>
      </c>
      <c r="I2487" s="7"/>
    </row>
    <row r="2488" spans="1:9" ht="31.2" hidden="1" x14ac:dyDescent="0.3">
      <c r="A2488" s="7" t="s">
        <v>3184</v>
      </c>
      <c r="B2488" s="7" t="s">
        <v>3185</v>
      </c>
      <c r="C2488" s="8">
        <v>42241</v>
      </c>
      <c r="D2488" s="9"/>
      <c r="E2488" s="10">
        <v>1785</v>
      </c>
      <c r="F2488" s="10" t="s">
        <v>4890</v>
      </c>
      <c r="G2488" s="10"/>
      <c r="H2488" s="10">
        <v>1169</v>
      </c>
      <c r="I2488" s="7"/>
    </row>
    <row r="2489" spans="1:9" ht="31.2" hidden="1" x14ac:dyDescent="0.3">
      <c r="A2489" s="7" t="s">
        <v>3184</v>
      </c>
      <c r="B2489" s="7" t="s">
        <v>3186</v>
      </c>
      <c r="C2489" s="8">
        <v>42650</v>
      </c>
      <c r="D2489" s="9"/>
      <c r="E2489" s="10">
        <v>2123</v>
      </c>
      <c r="F2489" s="10" t="s">
        <v>4890</v>
      </c>
      <c r="G2489" s="10"/>
      <c r="H2489" s="10">
        <v>760</v>
      </c>
      <c r="I2489" s="7"/>
    </row>
    <row r="2490" spans="1:9" ht="31.2" hidden="1" x14ac:dyDescent="0.3">
      <c r="A2490" s="7" t="s">
        <v>3184</v>
      </c>
      <c r="B2490" s="7" t="s">
        <v>3187</v>
      </c>
      <c r="C2490" s="8">
        <v>42720</v>
      </c>
      <c r="D2490" s="9"/>
      <c r="E2490" s="10">
        <v>42330</v>
      </c>
      <c r="F2490" s="10" t="s">
        <v>4890</v>
      </c>
      <c r="G2490" s="10"/>
      <c r="H2490" s="10">
        <v>690</v>
      </c>
      <c r="I2490" s="7"/>
    </row>
    <row r="2491" spans="1:9" ht="31.2" hidden="1" x14ac:dyDescent="0.3">
      <c r="A2491" s="7" t="s">
        <v>3184</v>
      </c>
      <c r="B2491" s="7" t="s">
        <v>3188</v>
      </c>
      <c r="C2491" s="8">
        <v>42800</v>
      </c>
      <c r="D2491" s="9"/>
      <c r="E2491" s="10">
        <v>3432</v>
      </c>
      <c r="F2491" s="10" t="s">
        <v>4890</v>
      </c>
      <c r="G2491" s="10"/>
      <c r="H2491" s="10">
        <v>610</v>
      </c>
      <c r="I2491" s="7"/>
    </row>
    <row r="2492" spans="1:9" ht="31.2" hidden="1" x14ac:dyDescent="0.3">
      <c r="A2492" s="7" t="s">
        <v>3184</v>
      </c>
      <c r="B2492" s="7" t="s">
        <v>3189</v>
      </c>
      <c r="C2492" s="8">
        <v>42831</v>
      </c>
      <c r="D2492" s="9"/>
      <c r="E2492" s="9">
        <v>100000</v>
      </c>
      <c r="F2492" s="10" t="s">
        <v>4890</v>
      </c>
      <c r="G2492" s="10"/>
      <c r="H2492" s="10">
        <v>579</v>
      </c>
      <c r="I2492" s="7"/>
    </row>
    <row r="2493" spans="1:9" ht="31.2" hidden="1" x14ac:dyDescent="0.3">
      <c r="A2493" s="7" t="s">
        <v>3184</v>
      </c>
      <c r="B2493" s="7" t="s">
        <v>3190</v>
      </c>
      <c r="C2493" s="8">
        <v>42853</v>
      </c>
      <c r="D2493" s="9"/>
      <c r="E2493" s="9">
        <v>133623</v>
      </c>
      <c r="F2493" s="10" t="s">
        <v>4890</v>
      </c>
      <c r="G2493" s="10"/>
      <c r="H2493" s="10">
        <v>557</v>
      </c>
      <c r="I2493" s="7"/>
    </row>
    <row r="2494" spans="1:9" ht="31.2" hidden="1" x14ac:dyDescent="0.3">
      <c r="A2494" s="7" t="s">
        <v>3184</v>
      </c>
      <c r="B2494" s="7" t="s">
        <v>3191</v>
      </c>
      <c r="C2494" s="8">
        <v>43076</v>
      </c>
      <c r="D2494" s="9">
        <v>14160</v>
      </c>
      <c r="E2494" s="9"/>
      <c r="F2494" s="10" t="s">
        <v>4890</v>
      </c>
      <c r="G2494" s="10" t="str">
        <f>VLOOKUP(B:B,'[1]Billwise Report (10)'!$D:$H,5,0)</f>
        <v>Service</v>
      </c>
      <c r="H2494" s="10">
        <v>334</v>
      </c>
      <c r="I2494" s="7"/>
    </row>
    <row r="2495" spans="1:9" ht="31.2" hidden="1" x14ac:dyDescent="0.3">
      <c r="A2495" s="7" t="s">
        <v>3184</v>
      </c>
      <c r="B2495" s="7" t="s">
        <v>3192</v>
      </c>
      <c r="C2495" s="8">
        <v>43117</v>
      </c>
      <c r="D2495" s="9">
        <v>3540</v>
      </c>
      <c r="E2495" s="9"/>
      <c r="F2495" s="10" t="s">
        <v>4890</v>
      </c>
      <c r="G2495" s="10" t="str">
        <f>VLOOKUP(B:B,'[1]Billwise Report (10)'!$D:$H,5,0)</f>
        <v>Service</v>
      </c>
      <c r="H2495" s="10">
        <v>293</v>
      </c>
      <c r="I2495" s="7"/>
    </row>
    <row r="2496" spans="1:9" ht="31.2" hidden="1" x14ac:dyDescent="0.3">
      <c r="A2496" s="7" t="s">
        <v>3184</v>
      </c>
      <c r="B2496" s="7" t="s">
        <v>3193</v>
      </c>
      <c r="C2496" s="8">
        <v>43168</v>
      </c>
      <c r="D2496" s="9">
        <v>59590</v>
      </c>
      <c r="E2496" s="9"/>
      <c r="F2496" s="10" t="s">
        <v>4890</v>
      </c>
      <c r="G2496" s="10" t="str">
        <f>VLOOKUP(B:B,'[1]Billwise Report (10)'!$D:$H,5,0)</f>
        <v>Service</v>
      </c>
      <c r="H2496" s="10">
        <v>242</v>
      </c>
      <c r="I2496" s="7"/>
    </row>
    <row r="2497" spans="1:9" ht="31.2" hidden="1" x14ac:dyDescent="0.3">
      <c r="A2497" s="7" t="s">
        <v>3184</v>
      </c>
      <c r="B2497" s="7" t="s">
        <v>3194</v>
      </c>
      <c r="C2497" s="8">
        <v>43229</v>
      </c>
      <c r="D2497" s="9">
        <v>5310</v>
      </c>
      <c r="E2497" s="9"/>
      <c r="F2497" s="10" t="s">
        <v>4890</v>
      </c>
      <c r="G2497" s="10" t="str">
        <f>VLOOKUP(B:B,'[1]Billwise Report (10)'!$D:$H,5,0)</f>
        <v>Service</v>
      </c>
      <c r="H2497" s="10">
        <v>181</v>
      </c>
      <c r="I2497" s="7"/>
    </row>
    <row r="2498" spans="1:9" ht="31.2" hidden="1" x14ac:dyDescent="0.3">
      <c r="A2498" s="7" t="s">
        <v>3184</v>
      </c>
      <c r="B2498" s="7" t="s">
        <v>3195</v>
      </c>
      <c r="C2498" s="8">
        <v>43329</v>
      </c>
      <c r="D2498" s="9">
        <v>4720</v>
      </c>
      <c r="E2498" s="9"/>
      <c r="F2498" s="10" t="s">
        <v>4890</v>
      </c>
      <c r="G2498" s="10" t="str">
        <f>VLOOKUP(B:B,'[1]Billwise Report (10)'!$D:$H,5,0)</f>
        <v>Service</v>
      </c>
      <c r="H2498" s="10">
        <v>81</v>
      </c>
      <c r="I2498" s="7"/>
    </row>
    <row r="2499" spans="1:9" ht="31.2" hidden="1" x14ac:dyDescent="0.3">
      <c r="A2499" s="7" t="s">
        <v>3184</v>
      </c>
      <c r="B2499" s="7" t="s">
        <v>3196</v>
      </c>
      <c r="C2499" s="8">
        <v>43347</v>
      </c>
      <c r="D2499" s="9">
        <v>5310</v>
      </c>
      <c r="E2499" s="9"/>
      <c r="F2499" s="10" t="s">
        <v>4890</v>
      </c>
      <c r="G2499" s="10" t="str">
        <f>VLOOKUP(B:B,'[1]Billwise Report (10)'!$D:$H,5,0)</f>
        <v>Service</v>
      </c>
      <c r="H2499" s="10">
        <v>63</v>
      </c>
      <c r="I2499" s="7"/>
    </row>
    <row r="2500" spans="1:9" ht="31.2" hidden="1" x14ac:dyDescent="0.3">
      <c r="A2500" s="7" t="s">
        <v>3184</v>
      </c>
      <c r="B2500" s="7" t="s">
        <v>3197</v>
      </c>
      <c r="C2500" s="8">
        <v>43389</v>
      </c>
      <c r="D2500" s="9">
        <v>8850</v>
      </c>
      <c r="E2500" s="9"/>
      <c r="F2500" s="10" t="s">
        <v>4890</v>
      </c>
      <c r="G2500" s="10" t="s">
        <v>135</v>
      </c>
      <c r="H2500" s="10">
        <v>21</v>
      </c>
      <c r="I2500" s="7"/>
    </row>
    <row r="2501" spans="1:9" ht="31.2" hidden="1" x14ac:dyDescent="0.3">
      <c r="A2501" s="7" t="s">
        <v>3184</v>
      </c>
      <c r="B2501" s="7" t="s">
        <v>3198</v>
      </c>
      <c r="C2501" s="8">
        <v>43389</v>
      </c>
      <c r="D2501" s="9">
        <v>11800</v>
      </c>
      <c r="E2501" s="9"/>
      <c r="F2501" s="10" t="s">
        <v>4890</v>
      </c>
      <c r="G2501" s="10" t="s">
        <v>135</v>
      </c>
      <c r="H2501" s="10">
        <v>21</v>
      </c>
      <c r="I2501" s="7"/>
    </row>
    <row r="2502" spans="1:9" ht="31.2" hidden="1" x14ac:dyDescent="0.3">
      <c r="A2502" s="7" t="s">
        <v>3184</v>
      </c>
      <c r="B2502" s="7" t="s">
        <v>3199</v>
      </c>
      <c r="C2502" s="8">
        <v>43389</v>
      </c>
      <c r="D2502" s="9">
        <v>3540</v>
      </c>
      <c r="E2502" s="9"/>
      <c r="F2502" s="10" t="s">
        <v>4890</v>
      </c>
      <c r="G2502" s="10" t="s">
        <v>135</v>
      </c>
      <c r="H2502" s="10">
        <v>21</v>
      </c>
      <c r="I2502" s="7"/>
    </row>
    <row r="2503" spans="1:9" ht="31.2" hidden="1" x14ac:dyDescent="0.3">
      <c r="A2503" s="7" t="s">
        <v>3184</v>
      </c>
      <c r="B2503" s="7" t="s">
        <v>3200</v>
      </c>
      <c r="C2503" s="8">
        <v>43389</v>
      </c>
      <c r="D2503" s="9">
        <v>12390</v>
      </c>
      <c r="E2503" s="9"/>
      <c r="F2503" s="10" t="s">
        <v>4890</v>
      </c>
      <c r="G2503" s="10" t="s">
        <v>135</v>
      </c>
      <c r="H2503" s="10">
        <v>21</v>
      </c>
      <c r="I2503" s="7"/>
    </row>
    <row r="2504" spans="1:9" x14ac:dyDescent="0.3">
      <c r="A2504" s="7" t="s">
        <v>3201</v>
      </c>
      <c r="B2504" s="7" t="s">
        <v>3202</v>
      </c>
      <c r="C2504" s="8">
        <v>42492</v>
      </c>
      <c r="D2504" s="9"/>
      <c r="E2504" s="10">
        <v>5355</v>
      </c>
      <c r="F2504" s="10" t="s">
        <v>4887</v>
      </c>
      <c r="G2504" s="10"/>
      <c r="H2504" s="10">
        <v>918</v>
      </c>
      <c r="I2504" s="7"/>
    </row>
    <row r="2505" spans="1:9" x14ac:dyDescent="0.3">
      <c r="A2505" s="7" t="s">
        <v>3201</v>
      </c>
      <c r="B2505" s="7" t="s">
        <v>3203</v>
      </c>
      <c r="C2505" s="8">
        <v>42531</v>
      </c>
      <c r="D2505" s="9"/>
      <c r="E2505" s="10">
        <v>2402</v>
      </c>
      <c r="F2505" s="10" t="s">
        <v>4887</v>
      </c>
      <c r="G2505" s="10"/>
      <c r="H2505" s="10">
        <v>879</v>
      </c>
      <c r="I2505" s="7"/>
    </row>
    <row r="2506" spans="1:9" x14ac:dyDescent="0.3">
      <c r="A2506" s="7" t="s">
        <v>3201</v>
      </c>
      <c r="B2506" s="7" t="s">
        <v>3205</v>
      </c>
      <c r="C2506" s="8">
        <v>43035</v>
      </c>
      <c r="D2506" s="9"/>
      <c r="E2506" s="10">
        <v>5226.9799999999996</v>
      </c>
      <c r="F2506" s="10" t="s">
        <v>4887</v>
      </c>
      <c r="G2506" s="10"/>
      <c r="H2506" s="10">
        <v>375</v>
      </c>
      <c r="I2506" s="7"/>
    </row>
    <row r="2507" spans="1:9" x14ac:dyDescent="0.3">
      <c r="A2507" s="7" t="s">
        <v>3201</v>
      </c>
      <c r="B2507" s="7" t="s">
        <v>3206</v>
      </c>
      <c r="C2507" s="8">
        <v>43108</v>
      </c>
      <c r="D2507" s="9">
        <v>18431</v>
      </c>
      <c r="E2507" s="9"/>
      <c r="F2507" s="10" t="s">
        <v>4887</v>
      </c>
      <c r="G2507" s="10" t="str">
        <f>VLOOKUP(B:B,'[1]Billwise Report (10)'!$D:$H,5,0)</f>
        <v>Debit Note</v>
      </c>
      <c r="H2507" s="10">
        <v>302</v>
      </c>
      <c r="I2507" s="7"/>
    </row>
    <row r="2508" spans="1:9" x14ac:dyDescent="0.3">
      <c r="A2508" s="7" t="s">
        <v>3201</v>
      </c>
      <c r="B2508" s="7" t="s">
        <v>3204</v>
      </c>
      <c r="C2508" s="8">
        <v>43229</v>
      </c>
      <c r="D2508" s="9"/>
      <c r="E2508" s="10">
        <v>4375</v>
      </c>
      <c r="F2508" s="10" t="s">
        <v>4887</v>
      </c>
      <c r="G2508" s="10"/>
      <c r="H2508" s="10">
        <v>181</v>
      </c>
      <c r="I2508" s="7"/>
    </row>
    <row r="2509" spans="1:9" x14ac:dyDescent="0.3">
      <c r="A2509" s="7" t="s">
        <v>2957</v>
      </c>
      <c r="B2509" s="7" t="s">
        <v>2958</v>
      </c>
      <c r="C2509" s="8">
        <v>42179</v>
      </c>
      <c r="D2509" s="9">
        <v>10000</v>
      </c>
      <c r="E2509" s="9"/>
      <c r="F2509" s="10" t="s">
        <v>4887</v>
      </c>
      <c r="G2509" s="10" t="str">
        <f>VLOOKUP(B:B,'[1]Billwise Report (10)'!$D:$H,5,0)</f>
        <v>Service</v>
      </c>
      <c r="H2509" s="10">
        <v>1231</v>
      </c>
      <c r="I2509" s="7"/>
    </row>
    <row r="2510" spans="1:9" x14ac:dyDescent="0.3">
      <c r="A2510" s="7" t="s">
        <v>2959</v>
      </c>
      <c r="B2510" s="7" t="s">
        <v>2961</v>
      </c>
      <c r="C2510" s="8">
        <v>43321</v>
      </c>
      <c r="D2510" s="9">
        <v>3540</v>
      </c>
      <c r="E2510" s="9"/>
      <c r="F2510" s="10" t="s">
        <v>4887</v>
      </c>
      <c r="G2510" s="10" t="str">
        <f>VLOOKUP(B:B,'[1]Billwise Report (10)'!$D:$H,5,0)</f>
        <v>Service</v>
      </c>
      <c r="H2510" s="10">
        <v>89</v>
      </c>
      <c r="I2510" s="7"/>
    </row>
    <row r="2511" spans="1:9" x14ac:dyDescent="0.3">
      <c r="A2511" s="7" t="s">
        <v>2959</v>
      </c>
      <c r="B2511" s="7" t="s">
        <v>2962</v>
      </c>
      <c r="C2511" s="8">
        <v>43364</v>
      </c>
      <c r="D2511" s="9">
        <v>3540</v>
      </c>
      <c r="E2511" s="9"/>
      <c r="F2511" s="10" t="s">
        <v>4887</v>
      </c>
      <c r="G2511" s="10" t="str">
        <f>VLOOKUP(B:B,'[1]Billwise Report (10)'!$D:$H,5,0)</f>
        <v>Service</v>
      </c>
      <c r="H2511" s="10">
        <v>46</v>
      </c>
      <c r="I2511" s="7"/>
    </row>
    <row r="2512" spans="1:9" x14ac:dyDescent="0.3">
      <c r="A2512" s="7" t="s">
        <v>2980</v>
      </c>
      <c r="B2512" s="7" t="s">
        <v>2981</v>
      </c>
      <c r="C2512" s="8">
        <v>43376</v>
      </c>
      <c r="D2512" s="9">
        <v>26904</v>
      </c>
      <c r="E2512" s="9"/>
      <c r="F2512" s="10" t="s">
        <v>4887</v>
      </c>
      <c r="G2512" s="10" t="str">
        <f>VLOOKUP(B:B,'[1]Billwise Report (10)'!$D:$H,5,0)</f>
        <v>Service</v>
      </c>
      <c r="H2512" s="10">
        <v>34</v>
      </c>
      <c r="I2512" s="7"/>
    </row>
    <row r="2513" spans="1:9" x14ac:dyDescent="0.3">
      <c r="A2513" s="7" t="s">
        <v>4253</v>
      </c>
      <c r="B2513" s="7" t="s">
        <v>4255</v>
      </c>
      <c r="C2513" s="8">
        <v>42853</v>
      </c>
      <c r="D2513" s="9">
        <v>69000</v>
      </c>
      <c r="E2513" s="9"/>
      <c r="F2513" s="10" t="s">
        <v>4887</v>
      </c>
      <c r="G2513" s="10" t="str">
        <f>VLOOKUP(B:B,'[1]Billwise Report (10)'!$D:$H,5,0)</f>
        <v>Service</v>
      </c>
      <c r="H2513" s="10">
        <v>557</v>
      </c>
      <c r="I2513" s="7"/>
    </row>
    <row r="2514" spans="1:9" x14ac:dyDescent="0.3">
      <c r="A2514" s="7" t="s">
        <v>3212</v>
      </c>
      <c r="B2514" s="7">
        <v>1195</v>
      </c>
      <c r="C2514" s="8">
        <v>41729</v>
      </c>
      <c r="D2514" s="9"/>
      <c r="E2514" s="10">
        <v>1096</v>
      </c>
      <c r="F2514" s="10" t="s">
        <v>4885</v>
      </c>
      <c r="G2514" s="10"/>
      <c r="H2514" s="10">
        <v>1681</v>
      </c>
      <c r="I2514" s="7"/>
    </row>
    <row r="2515" spans="1:9" x14ac:dyDescent="0.3">
      <c r="A2515" s="7" t="s">
        <v>3213</v>
      </c>
      <c r="B2515" s="7" t="s">
        <v>3214</v>
      </c>
      <c r="C2515" s="8">
        <v>41729</v>
      </c>
      <c r="D2515" s="9"/>
      <c r="E2515" s="10">
        <v>8871</v>
      </c>
      <c r="F2515" s="10" t="s">
        <v>4885</v>
      </c>
      <c r="G2515" s="10"/>
      <c r="H2515" s="10">
        <v>1681</v>
      </c>
      <c r="I2515" s="7"/>
    </row>
    <row r="2516" spans="1:9" x14ac:dyDescent="0.3">
      <c r="A2516" s="7" t="s">
        <v>4869</v>
      </c>
      <c r="B2516" s="7" t="s">
        <v>3215</v>
      </c>
      <c r="C2516" s="8">
        <v>42521</v>
      </c>
      <c r="D2516" s="9">
        <v>13371</v>
      </c>
      <c r="E2516" s="9"/>
      <c r="F2516" s="10" t="s">
        <v>4889</v>
      </c>
      <c r="G2516" s="10" t="str">
        <f>VLOOKUP(B:B,'[1]Billwise Report (10)'!$D:$H,5,0)</f>
        <v>Sales</v>
      </c>
      <c r="H2516" s="10">
        <v>889</v>
      </c>
      <c r="I2516" s="7"/>
    </row>
    <row r="2517" spans="1:9" x14ac:dyDescent="0.3">
      <c r="A2517" s="7" t="s">
        <v>4869</v>
      </c>
      <c r="B2517" s="7" t="s">
        <v>3216</v>
      </c>
      <c r="C2517" s="8">
        <v>42696</v>
      </c>
      <c r="D2517" s="9"/>
      <c r="E2517" s="9">
        <v>125000</v>
      </c>
      <c r="F2517" s="10" t="s">
        <v>4889</v>
      </c>
      <c r="G2517" s="10"/>
      <c r="H2517" s="10">
        <v>714</v>
      </c>
      <c r="I2517" s="7"/>
    </row>
    <row r="2518" spans="1:9" x14ac:dyDescent="0.3">
      <c r="A2518" s="7" t="s">
        <v>4869</v>
      </c>
      <c r="B2518" s="7" t="s">
        <v>3217</v>
      </c>
      <c r="C2518" s="8">
        <v>42747</v>
      </c>
      <c r="D2518" s="9">
        <v>8625</v>
      </c>
      <c r="E2518" s="9"/>
      <c r="F2518" s="10" t="s">
        <v>4889</v>
      </c>
      <c r="G2518" s="10" t="str">
        <f>VLOOKUP(B:B,'[1]Billwise Report (10)'!$D:$H,5,0)</f>
        <v>Service</v>
      </c>
      <c r="H2518" s="10">
        <v>663</v>
      </c>
      <c r="I2518" s="7"/>
    </row>
    <row r="2519" spans="1:9" x14ac:dyDescent="0.3">
      <c r="A2519" s="7" t="s">
        <v>4869</v>
      </c>
      <c r="B2519" s="7" t="s">
        <v>3218</v>
      </c>
      <c r="C2519" s="8">
        <v>42991</v>
      </c>
      <c r="D2519" s="9">
        <v>17.7</v>
      </c>
      <c r="E2519" s="9"/>
      <c r="F2519" s="10" t="s">
        <v>4889</v>
      </c>
      <c r="G2519" s="10" t="str">
        <f>VLOOKUP(B:B,'[1]Billwise Report (10)'!$D:$H,5,0)</f>
        <v>Service</v>
      </c>
      <c r="H2519" s="10">
        <v>419</v>
      </c>
      <c r="I2519" s="7"/>
    </row>
    <row r="2520" spans="1:9" x14ac:dyDescent="0.3">
      <c r="A2520" s="7" t="s">
        <v>4869</v>
      </c>
      <c r="B2520" s="7" t="s">
        <v>3219</v>
      </c>
      <c r="C2520" s="8">
        <v>43060</v>
      </c>
      <c r="D2520" s="9">
        <v>5310</v>
      </c>
      <c r="E2520" s="9"/>
      <c r="F2520" s="10" t="s">
        <v>4889</v>
      </c>
      <c r="G2520" s="10" t="str">
        <f>VLOOKUP(B:B,'[1]Billwise Report (10)'!$D:$H,5,0)</f>
        <v>Service</v>
      </c>
      <c r="H2520" s="10">
        <v>350</v>
      </c>
      <c r="I2520" s="7"/>
    </row>
    <row r="2521" spans="1:9" x14ac:dyDescent="0.3">
      <c r="A2521" s="7" t="s">
        <v>4869</v>
      </c>
      <c r="B2521" s="7" t="s">
        <v>3220</v>
      </c>
      <c r="C2521" s="8">
        <v>43084</v>
      </c>
      <c r="D2521" s="9"/>
      <c r="E2521" s="10">
        <v>11169.1</v>
      </c>
      <c r="F2521" s="10" t="s">
        <v>4889</v>
      </c>
      <c r="G2521" s="10"/>
      <c r="H2521" s="10">
        <v>326</v>
      </c>
      <c r="I2521" s="7"/>
    </row>
    <row r="2522" spans="1:9" x14ac:dyDescent="0.3">
      <c r="A2522" s="7" t="s">
        <v>4869</v>
      </c>
      <c r="B2522" s="7" t="s">
        <v>3221</v>
      </c>
      <c r="C2522" s="8">
        <v>43118</v>
      </c>
      <c r="D2522" s="9">
        <v>7080</v>
      </c>
      <c r="E2522" s="9"/>
      <c r="F2522" s="10" t="s">
        <v>4889</v>
      </c>
      <c r="G2522" s="10" t="str">
        <f>VLOOKUP(B:B,'[1]Billwise Report (10)'!$D:$H,5,0)</f>
        <v>Service</v>
      </c>
      <c r="H2522" s="10">
        <v>292</v>
      </c>
      <c r="I2522" s="7"/>
    </row>
    <row r="2523" spans="1:9" x14ac:dyDescent="0.3">
      <c r="A2523" s="7" t="s">
        <v>4869</v>
      </c>
      <c r="B2523" s="7" t="s">
        <v>3222</v>
      </c>
      <c r="C2523" s="8">
        <v>42759</v>
      </c>
      <c r="D2523" s="9">
        <v>3450</v>
      </c>
      <c r="E2523" s="9"/>
      <c r="F2523" s="10" t="s">
        <v>4889</v>
      </c>
      <c r="G2523" s="10" t="str">
        <f>VLOOKUP(B:B,'[1]Billwise Report (10)'!$D:$H,5,0)</f>
        <v>Service</v>
      </c>
      <c r="H2523" s="10">
        <v>651</v>
      </c>
      <c r="I2523" s="7"/>
    </row>
    <row r="2524" spans="1:9" x14ac:dyDescent="0.3">
      <c r="A2524" s="7" t="s">
        <v>4869</v>
      </c>
      <c r="B2524" s="7" t="s">
        <v>3223</v>
      </c>
      <c r="C2524" s="8">
        <v>42811</v>
      </c>
      <c r="D2524" s="9">
        <v>916667</v>
      </c>
      <c r="E2524" s="9"/>
      <c r="F2524" s="10" t="s">
        <v>4889</v>
      </c>
      <c r="G2524" s="10" t="str">
        <f>VLOOKUP(B:B,'[1]Billwise Report (10)'!$D:$H,5,0)</f>
        <v>Machine</v>
      </c>
      <c r="H2524" s="10">
        <v>599</v>
      </c>
      <c r="I2524" s="7"/>
    </row>
    <row r="2525" spans="1:9" x14ac:dyDescent="0.3">
      <c r="A2525" s="7" t="s">
        <v>4869</v>
      </c>
      <c r="B2525" s="7" t="s">
        <v>3224</v>
      </c>
      <c r="C2525" s="8">
        <v>42811</v>
      </c>
      <c r="D2525" s="9">
        <v>916667</v>
      </c>
      <c r="E2525" s="9"/>
      <c r="F2525" s="10" t="s">
        <v>4889</v>
      </c>
      <c r="G2525" s="10" t="str">
        <f>VLOOKUP(B:B,'[1]Billwise Report (10)'!$D:$H,5,0)</f>
        <v>Machine</v>
      </c>
      <c r="H2525" s="10">
        <v>599</v>
      </c>
      <c r="I2525" s="7"/>
    </row>
    <row r="2526" spans="1:9" x14ac:dyDescent="0.3">
      <c r="A2526" s="7" t="s">
        <v>4869</v>
      </c>
      <c r="B2526" s="7" t="s">
        <v>3225</v>
      </c>
      <c r="C2526" s="8">
        <v>42811</v>
      </c>
      <c r="D2526" s="9">
        <v>916667</v>
      </c>
      <c r="E2526" s="9"/>
      <c r="F2526" s="10" t="s">
        <v>4889</v>
      </c>
      <c r="G2526" s="10" t="str">
        <f>VLOOKUP(B:B,'[1]Billwise Report (10)'!$D:$H,5,0)</f>
        <v>Machine</v>
      </c>
      <c r="H2526" s="10">
        <v>599</v>
      </c>
      <c r="I2526" s="7"/>
    </row>
    <row r="2527" spans="1:9" x14ac:dyDescent="0.3">
      <c r="A2527" s="7" t="s">
        <v>4869</v>
      </c>
      <c r="B2527" s="7" t="s">
        <v>3226</v>
      </c>
      <c r="C2527" s="8">
        <v>42811</v>
      </c>
      <c r="D2527" s="9">
        <v>916667</v>
      </c>
      <c r="E2527" s="9"/>
      <c r="F2527" s="10" t="s">
        <v>4889</v>
      </c>
      <c r="G2527" s="10" t="str">
        <f>VLOOKUP(B:B,'[1]Billwise Report (10)'!$D:$H,5,0)</f>
        <v>Machine</v>
      </c>
      <c r="H2527" s="10">
        <v>599</v>
      </c>
      <c r="I2527" s="7"/>
    </row>
    <row r="2528" spans="1:9" x14ac:dyDescent="0.3">
      <c r="A2528" s="7" t="s">
        <v>4869</v>
      </c>
      <c r="B2528" s="7" t="s">
        <v>3227</v>
      </c>
      <c r="C2528" s="8">
        <v>42811</v>
      </c>
      <c r="D2528" s="9">
        <v>916667</v>
      </c>
      <c r="E2528" s="9"/>
      <c r="F2528" s="10" t="s">
        <v>4889</v>
      </c>
      <c r="G2528" s="10" t="str">
        <f>VLOOKUP(B:B,'[1]Billwise Report (10)'!$D:$H,5,0)</f>
        <v>Machine</v>
      </c>
      <c r="H2528" s="10">
        <v>599</v>
      </c>
      <c r="I2528" s="7"/>
    </row>
    <row r="2529" spans="1:9" x14ac:dyDescent="0.3">
      <c r="A2529" s="7" t="s">
        <v>4869</v>
      </c>
      <c r="B2529" s="7" t="s">
        <v>3228</v>
      </c>
      <c r="C2529" s="8">
        <v>42811</v>
      </c>
      <c r="D2529" s="9">
        <v>916667</v>
      </c>
      <c r="E2529" s="9"/>
      <c r="F2529" s="10" t="s">
        <v>4889</v>
      </c>
      <c r="G2529" s="10" t="str">
        <f>VLOOKUP(B:B,'[1]Billwise Report (10)'!$D:$H,5,0)</f>
        <v>Machine</v>
      </c>
      <c r="H2529" s="10">
        <v>599</v>
      </c>
      <c r="I2529" s="7"/>
    </row>
    <row r="2530" spans="1:9" x14ac:dyDescent="0.3">
      <c r="A2530" s="7" t="s">
        <v>4869</v>
      </c>
      <c r="B2530" s="7" t="s">
        <v>3229</v>
      </c>
      <c r="C2530" s="8">
        <v>42811</v>
      </c>
      <c r="D2530" s="9">
        <v>916667</v>
      </c>
      <c r="E2530" s="9"/>
      <c r="F2530" s="10" t="s">
        <v>4889</v>
      </c>
      <c r="G2530" s="10" t="str">
        <f>VLOOKUP(B:B,'[1]Billwise Report (10)'!$D:$H,5,0)</f>
        <v>Machine</v>
      </c>
      <c r="H2530" s="10">
        <v>599</v>
      </c>
      <c r="I2530" s="7"/>
    </row>
    <row r="2531" spans="1:9" x14ac:dyDescent="0.3">
      <c r="A2531" s="7" t="s">
        <v>4869</v>
      </c>
      <c r="B2531" s="7" t="s">
        <v>3230</v>
      </c>
      <c r="C2531" s="8">
        <v>42811</v>
      </c>
      <c r="D2531" s="9">
        <v>916667</v>
      </c>
      <c r="E2531" s="9"/>
      <c r="F2531" s="10" t="s">
        <v>4889</v>
      </c>
      <c r="G2531" s="10" t="str">
        <f>VLOOKUP(B:B,'[1]Billwise Report (10)'!$D:$H,5,0)</f>
        <v>Machine</v>
      </c>
      <c r="H2531" s="10">
        <v>599</v>
      </c>
      <c r="I2531" s="7"/>
    </row>
    <row r="2532" spans="1:9" x14ac:dyDescent="0.3">
      <c r="A2532" s="7" t="s">
        <v>4869</v>
      </c>
      <c r="B2532" s="7" t="s">
        <v>3231</v>
      </c>
      <c r="C2532" s="8">
        <v>42811</v>
      </c>
      <c r="D2532" s="9">
        <v>916667</v>
      </c>
      <c r="E2532" s="9"/>
      <c r="F2532" s="10" t="s">
        <v>4889</v>
      </c>
      <c r="G2532" s="10" t="str">
        <f>VLOOKUP(B:B,'[1]Billwise Report (10)'!$D:$H,5,0)</f>
        <v>Machine</v>
      </c>
      <c r="H2532" s="10">
        <v>599</v>
      </c>
      <c r="I2532" s="7"/>
    </row>
    <row r="2533" spans="1:9" x14ac:dyDescent="0.3">
      <c r="A2533" s="7" t="s">
        <v>4869</v>
      </c>
      <c r="B2533" s="7" t="s">
        <v>3232</v>
      </c>
      <c r="C2533" s="8">
        <v>42811</v>
      </c>
      <c r="D2533" s="9">
        <v>916667</v>
      </c>
      <c r="E2533" s="9"/>
      <c r="F2533" s="10" t="s">
        <v>4889</v>
      </c>
      <c r="G2533" s="10" t="str">
        <f>VLOOKUP(B:B,'[1]Billwise Report (10)'!$D:$H,5,0)</f>
        <v>Machine</v>
      </c>
      <c r="H2533" s="10">
        <v>599</v>
      </c>
      <c r="I2533" s="7"/>
    </row>
    <row r="2534" spans="1:9" x14ac:dyDescent="0.3">
      <c r="A2534" s="7" t="s">
        <v>4869</v>
      </c>
      <c r="B2534" s="7" t="s">
        <v>3233</v>
      </c>
      <c r="C2534" s="8">
        <v>42811</v>
      </c>
      <c r="D2534" s="9">
        <v>916667</v>
      </c>
      <c r="E2534" s="9"/>
      <c r="F2534" s="10" t="s">
        <v>4889</v>
      </c>
      <c r="G2534" s="10" t="str">
        <f>VLOOKUP(B:B,'[1]Billwise Report (10)'!$D:$H,5,0)</f>
        <v>Machine</v>
      </c>
      <c r="H2534" s="10">
        <v>599</v>
      </c>
      <c r="I2534" s="7"/>
    </row>
    <row r="2535" spans="1:9" x14ac:dyDescent="0.3">
      <c r="A2535" s="7" t="s">
        <v>4869</v>
      </c>
      <c r="B2535" s="7" t="s">
        <v>3234</v>
      </c>
      <c r="C2535" s="8">
        <v>42811</v>
      </c>
      <c r="D2535" s="9">
        <v>916667</v>
      </c>
      <c r="E2535" s="9"/>
      <c r="F2535" s="10" t="s">
        <v>4889</v>
      </c>
      <c r="G2535" s="10" t="str">
        <f>VLOOKUP(B:B,'[1]Billwise Report (10)'!$D:$H,5,0)</f>
        <v>Machine</v>
      </c>
      <c r="H2535" s="10">
        <v>599</v>
      </c>
      <c r="I2535" s="7"/>
    </row>
    <row r="2536" spans="1:9" x14ac:dyDescent="0.3">
      <c r="A2536" s="7" t="s">
        <v>4869</v>
      </c>
      <c r="B2536" s="7" t="s">
        <v>3235</v>
      </c>
      <c r="C2536" s="8">
        <v>42811</v>
      </c>
      <c r="D2536" s="9">
        <v>916667</v>
      </c>
      <c r="E2536" s="9"/>
      <c r="F2536" s="10" t="s">
        <v>4889</v>
      </c>
      <c r="G2536" s="10" t="str">
        <f>VLOOKUP(B:B,'[1]Billwise Report (10)'!$D:$H,5,0)</f>
        <v>Machine</v>
      </c>
      <c r="H2536" s="10">
        <v>599</v>
      </c>
      <c r="I2536" s="7"/>
    </row>
    <row r="2537" spans="1:9" x14ac:dyDescent="0.3">
      <c r="A2537" s="7" t="s">
        <v>4869</v>
      </c>
      <c r="B2537" s="7" t="s">
        <v>3236</v>
      </c>
      <c r="C2537" s="8">
        <v>42811</v>
      </c>
      <c r="D2537" s="9">
        <v>916667</v>
      </c>
      <c r="E2537" s="9"/>
      <c r="F2537" s="10" t="s">
        <v>4889</v>
      </c>
      <c r="G2537" s="10" t="str">
        <f>VLOOKUP(B:B,'[1]Billwise Report (10)'!$D:$H,5,0)</f>
        <v>Machine</v>
      </c>
      <c r="H2537" s="10">
        <v>599</v>
      </c>
      <c r="I2537" s="7"/>
    </row>
    <row r="2538" spans="1:9" x14ac:dyDescent="0.3">
      <c r="A2538" s="7" t="s">
        <v>4869</v>
      </c>
      <c r="B2538" s="7" t="s">
        <v>3237</v>
      </c>
      <c r="C2538" s="8">
        <v>42811</v>
      </c>
      <c r="D2538" s="9">
        <v>916667</v>
      </c>
      <c r="E2538" s="9"/>
      <c r="F2538" s="10" t="s">
        <v>4889</v>
      </c>
      <c r="G2538" s="10" t="str">
        <f>VLOOKUP(B:B,'[1]Billwise Report (10)'!$D:$H,5,0)</f>
        <v>Machine</v>
      </c>
      <c r="H2538" s="10">
        <v>599</v>
      </c>
      <c r="I2538" s="7"/>
    </row>
    <row r="2539" spans="1:9" x14ac:dyDescent="0.3">
      <c r="A2539" s="7" t="s">
        <v>4869</v>
      </c>
      <c r="B2539" s="7" t="s">
        <v>3238</v>
      </c>
      <c r="C2539" s="8">
        <v>42811</v>
      </c>
      <c r="D2539" s="9">
        <v>916667</v>
      </c>
      <c r="E2539" s="9"/>
      <c r="F2539" s="10" t="s">
        <v>4889</v>
      </c>
      <c r="G2539" s="10" t="str">
        <f>VLOOKUP(B:B,'[1]Billwise Report (10)'!$D:$H,5,0)</f>
        <v>Machine</v>
      </c>
      <c r="H2539" s="10">
        <v>599</v>
      </c>
      <c r="I2539" s="7"/>
    </row>
    <row r="2540" spans="1:9" x14ac:dyDescent="0.3">
      <c r="A2540" s="7" t="s">
        <v>4869</v>
      </c>
      <c r="B2540" s="7" t="s">
        <v>3239</v>
      </c>
      <c r="C2540" s="8">
        <v>42811</v>
      </c>
      <c r="D2540" s="9">
        <v>916667</v>
      </c>
      <c r="E2540" s="9"/>
      <c r="F2540" s="10" t="s">
        <v>4889</v>
      </c>
      <c r="G2540" s="10" t="str">
        <f>VLOOKUP(B:B,'[1]Billwise Report (10)'!$D:$H,5,0)</f>
        <v>Machine</v>
      </c>
      <c r="H2540" s="10">
        <v>599</v>
      </c>
      <c r="I2540" s="7"/>
    </row>
    <row r="2541" spans="1:9" x14ac:dyDescent="0.3">
      <c r="A2541" s="7" t="s">
        <v>4869</v>
      </c>
      <c r="B2541" s="7" t="s">
        <v>3240</v>
      </c>
      <c r="C2541" s="8">
        <v>42811</v>
      </c>
      <c r="D2541" s="9">
        <v>916667</v>
      </c>
      <c r="E2541" s="9"/>
      <c r="F2541" s="10" t="s">
        <v>4889</v>
      </c>
      <c r="G2541" s="10" t="str">
        <f>VLOOKUP(B:B,'[1]Billwise Report (10)'!$D:$H,5,0)</f>
        <v>Machine</v>
      </c>
      <c r="H2541" s="10">
        <v>599</v>
      </c>
      <c r="I2541" s="7"/>
    </row>
    <row r="2542" spans="1:9" x14ac:dyDescent="0.3">
      <c r="A2542" s="7" t="s">
        <v>4869</v>
      </c>
      <c r="B2542" s="7" t="s">
        <v>3241</v>
      </c>
      <c r="C2542" s="8">
        <v>42816</v>
      </c>
      <c r="D2542" s="9">
        <v>3450</v>
      </c>
      <c r="E2542" s="9"/>
      <c r="F2542" s="10" t="s">
        <v>4889</v>
      </c>
      <c r="G2542" s="10" t="str">
        <f>VLOOKUP(B:B,'[1]Billwise Report (10)'!$D:$H,5,0)</f>
        <v>Service</v>
      </c>
      <c r="H2542" s="10">
        <v>594</v>
      </c>
      <c r="I2542" s="7"/>
    </row>
    <row r="2543" spans="1:9" x14ac:dyDescent="0.3">
      <c r="A2543" s="7" t="s">
        <v>4869</v>
      </c>
      <c r="B2543" s="7" t="s">
        <v>3242</v>
      </c>
      <c r="C2543" s="8">
        <v>42824</v>
      </c>
      <c r="D2543" s="9">
        <v>3450</v>
      </c>
      <c r="E2543" s="9"/>
      <c r="F2543" s="10" t="s">
        <v>4889</v>
      </c>
      <c r="G2543" s="10" t="str">
        <f>VLOOKUP(B:B,'[1]Billwise Report (10)'!$D:$H,5,0)</f>
        <v>Service</v>
      </c>
      <c r="H2543" s="10">
        <v>586</v>
      </c>
      <c r="I2543" s="7"/>
    </row>
    <row r="2544" spans="1:9" x14ac:dyDescent="0.3">
      <c r="A2544" s="7" t="s">
        <v>4869</v>
      </c>
      <c r="B2544" s="7" t="s">
        <v>3243</v>
      </c>
      <c r="C2544" s="8">
        <v>42825</v>
      </c>
      <c r="D2544" s="9">
        <v>10350</v>
      </c>
      <c r="E2544" s="9"/>
      <c r="F2544" s="10" t="s">
        <v>4889</v>
      </c>
      <c r="G2544" s="10" t="str">
        <f>VLOOKUP(B:B,'[1]Billwise Report (10)'!$D:$H,5,0)</f>
        <v>Service</v>
      </c>
      <c r="H2544" s="10">
        <v>585</v>
      </c>
      <c r="I2544" s="7"/>
    </row>
    <row r="2545" spans="1:9" x14ac:dyDescent="0.3">
      <c r="A2545" s="7" t="s">
        <v>4869</v>
      </c>
      <c r="B2545" s="7" t="s">
        <v>3244</v>
      </c>
      <c r="C2545" s="8">
        <v>42900</v>
      </c>
      <c r="D2545" s="9"/>
      <c r="E2545" s="10">
        <v>32769.25</v>
      </c>
      <c r="F2545" s="10" t="s">
        <v>4889</v>
      </c>
      <c r="G2545" s="10"/>
      <c r="H2545" s="10">
        <v>510</v>
      </c>
      <c r="I2545" s="7"/>
    </row>
    <row r="2546" spans="1:9" x14ac:dyDescent="0.3">
      <c r="A2546" s="7" t="s">
        <v>4869</v>
      </c>
      <c r="B2546" s="7" t="s">
        <v>3245</v>
      </c>
      <c r="C2546" s="8">
        <v>42908</v>
      </c>
      <c r="D2546" s="9">
        <v>15525</v>
      </c>
      <c r="E2546" s="9"/>
      <c r="F2546" s="10" t="s">
        <v>4889</v>
      </c>
      <c r="G2546" s="10" t="str">
        <f>VLOOKUP(B:B,'[1]Billwise Report (10)'!$D:$H,5,0)</f>
        <v>Service</v>
      </c>
      <c r="H2546" s="10">
        <v>502</v>
      </c>
      <c r="I2546" s="7"/>
    </row>
    <row r="2547" spans="1:9" x14ac:dyDescent="0.3">
      <c r="A2547" s="7" t="s">
        <v>4869</v>
      </c>
      <c r="B2547" s="7" t="s">
        <v>3246</v>
      </c>
      <c r="C2547" s="8">
        <v>42908</v>
      </c>
      <c r="D2547" s="9">
        <v>3450</v>
      </c>
      <c r="E2547" s="9"/>
      <c r="F2547" s="10" t="s">
        <v>4889</v>
      </c>
      <c r="G2547" s="10" t="str">
        <f>VLOOKUP(B:B,'[1]Billwise Report (10)'!$D:$H,5,0)</f>
        <v>Service</v>
      </c>
      <c r="H2547" s="10">
        <v>502</v>
      </c>
      <c r="I2547" s="7"/>
    </row>
    <row r="2548" spans="1:9" x14ac:dyDescent="0.3">
      <c r="A2548" s="7" t="s">
        <v>4869</v>
      </c>
      <c r="B2548" s="7" t="s">
        <v>3247</v>
      </c>
      <c r="C2548" s="8">
        <v>43004</v>
      </c>
      <c r="D2548" s="9">
        <v>17.96</v>
      </c>
      <c r="E2548" s="9"/>
      <c r="F2548" s="10" t="s">
        <v>4889</v>
      </c>
      <c r="G2548" s="10" t="str">
        <f>VLOOKUP(B:B,'[1]Billwise Report (10)'!$D:$H,5,0)</f>
        <v>Sales</v>
      </c>
      <c r="H2548" s="10">
        <v>406</v>
      </c>
      <c r="I2548" s="7"/>
    </row>
    <row r="2549" spans="1:9" x14ac:dyDescent="0.3">
      <c r="A2549" s="7" t="s">
        <v>4869</v>
      </c>
      <c r="B2549" s="7" t="s">
        <v>3248</v>
      </c>
      <c r="C2549" s="8">
        <v>43105</v>
      </c>
      <c r="D2549" s="9"/>
      <c r="E2549" s="10">
        <v>13104.1</v>
      </c>
      <c r="F2549" s="10" t="s">
        <v>4889</v>
      </c>
      <c r="G2549" s="10"/>
      <c r="H2549" s="10">
        <v>305</v>
      </c>
      <c r="I2549" s="7"/>
    </row>
    <row r="2550" spans="1:9" x14ac:dyDescent="0.3">
      <c r="A2550" s="7" t="s">
        <v>4869</v>
      </c>
      <c r="B2550" s="7" t="s">
        <v>3249</v>
      </c>
      <c r="C2550" s="8">
        <v>43166</v>
      </c>
      <c r="D2550" s="9"/>
      <c r="E2550" s="10">
        <v>7077.05</v>
      </c>
      <c r="F2550" s="10" t="s">
        <v>4889</v>
      </c>
      <c r="G2550" s="10"/>
      <c r="H2550" s="10">
        <v>244</v>
      </c>
      <c r="I2550" s="7"/>
    </row>
    <row r="2551" spans="1:9" x14ac:dyDescent="0.3">
      <c r="A2551" s="7" t="s">
        <v>4869</v>
      </c>
      <c r="B2551" s="7" t="s">
        <v>3250</v>
      </c>
      <c r="C2551" s="8">
        <v>43180</v>
      </c>
      <c r="D2551" s="9">
        <v>3540</v>
      </c>
      <c r="E2551" s="9"/>
      <c r="F2551" s="10" t="s">
        <v>4889</v>
      </c>
      <c r="G2551" s="10" t="str">
        <f>VLOOKUP(B:B,'[1]Billwise Report (10)'!$D:$H,5,0)</f>
        <v>Service</v>
      </c>
      <c r="H2551" s="10">
        <v>230</v>
      </c>
      <c r="I2551" s="7"/>
    </row>
    <row r="2552" spans="1:9" x14ac:dyDescent="0.3">
      <c r="A2552" s="7" t="s">
        <v>4869</v>
      </c>
      <c r="B2552" s="7" t="s">
        <v>3251</v>
      </c>
      <c r="C2552" s="8">
        <v>43182</v>
      </c>
      <c r="D2552" s="9">
        <v>3540</v>
      </c>
      <c r="E2552" s="9"/>
      <c r="F2552" s="10" t="s">
        <v>4889</v>
      </c>
      <c r="G2552" s="10" t="str">
        <f>VLOOKUP(B:B,'[1]Billwise Report (10)'!$D:$H,5,0)</f>
        <v>Service</v>
      </c>
      <c r="H2552" s="10">
        <v>228</v>
      </c>
      <c r="I2552" s="7"/>
    </row>
    <row r="2553" spans="1:9" x14ac:dyDescent="0.3">
      <c r="A2553" s="7" t="s">
        <v>4869</v>
      </c>
      <c r="B2553" s="7" t="s">
        <v>3252</v>
      </c>
      <c r="C2553" s="8">
        <v>43209</v>
      </c>
      <c r="D2553" s="9">
        <v>10620</v>
      </c>
      <c r="E2553" s="9"/>
      <c r="F2553" s="10" t="s">
        <v>4889</v>
      </c>
      <c r="G2553" s="10" t="str">
        <f>VLOOKUP(B:B,'[1]Billwise Report (10)'!$D:$H,5,0)</f>
        <v>Service</v>
      </c>
      <c r="H2553" s="10">
        <v>201</v>
      </c>
      <c r="I2553" s="7"/>
    </row>
    <row r="2554" spans="1:9" x14ac:dyDescent="0.3">
      <c r="A2554" s="7" t="s">
        <v>4869</v>
      </c>
      <c r="B2554" s="7" t="s">
        <v>3253</v>
      </c>
      <c r="C2554" s="8">
        <v>43209</v>
      </c>
      <c r="D2554" s="9">
        <v>10620</v>
      </c>
      <c r="E2554" s="9"/>
      <c r="F2554" s="10" t="s">
        <v>4889</v>
      </c>
      <c r="G2554" s="10" t="str">
        <f>VLOOKUP(B:B,'[1]Billwise Report (10)'!$D:$H,5,0)</f>
        <v>Service</v>
      </c>
      <c r="H2554" s="10">
        <v>201</v>
      </c>
      <c r="I2554" s="7"/>
    </row>
    <row r="2555" spans="1:9" x14ac:dyDescent="0.3">
      <c r="A2555" s="7" t="s">
        <v>4869</v>
      </c>
      <c r="B2555" s="7" t="s">
        <v>3254</v>
      </c>
      <c r="C2555" s="8">
        <v>43216</v>
      </c>
      <c r="D2555" s="9">
        <v>22656</v>
      </c>
      <c r="E2555" s="9"/>
      <c r="F2555" s="10" t="s">
        <v>4889</v>
      </c>
      <c r="G2555" s="10" t="str">
        <f>VLOOKUP(B:B,'[1]Billwise Report (10)'!$D:$H,5,0)</f>
        <v>Service</v>
      </c>
      <c r="H2555" s="10">
        <v>194</v>
      </c>
      <c r="I2555" s="7"/>
    </row>
    <row r="2556" spans="1:9" x14ac:dyDescent="0.3">
      <c r="A2556" s="7" t="s">
        <v>4869</v>
      </c>
      <c r="B2556" s="7" t="s">
        <v>3255</v>
      </c>
      <c r="C2556" s="8">
        <v>43223</v>
      </c>
      <c r="D2556" s="9">
        <v>3540</v>
      </c>
      <c r="E2556" s="9"/>
      <c r="F2556" s="10" t="s">
        <v>4889</v>
      </c>
      <c r="G2556" s="10" t="str">
        <f>VLOOKUP(B:B,'[1]Billwise Report (10)'!$D:$H,5,0)</f>
        <v>Service</v>
      </c>
      <c r="H2556" s="10">
        <v>187</v>
      </c>
      <c r="I2556" s="7"/>
    </row>
    <row r="2557" spans="1:9" x14ac:dyDescent="0.3">
      <c r="A2557" s="7" t="s">
        <v>4869</v>
      </c>
      <c r="B2557" s="7" t="s">
        <v>3256</v>
      </c>
      <c r="C2557" s="8">
        <v>43340</v>
      </c>
      <c r="D2557" s="9"/>
      <c r="E2557" s="10">
        <v>50000.800000000003</v>
      </c>
      <c r="F2557" s="10" t="s">
        <v>4889</v>
      </c>
      <c r="G2557" s="10"/>
      <c r="H2557" s="10">
        <v>70</v>
      </c>
      <c r="I2557" s="7" t="s">
        <v>3257</v>
      </c>
    </row>
    <row r="2558" spans="1:9" x14ac:dyDescent="0.3">
      <c r="A2558" s="7" t="s">
        <v>4869</v>
      </c>
      <c r="B2558" s="7" t="s">
        <v>3258</v>
      </c>
      <c r="C2558" s="8">
        <v>43347</v>
      </c>
      <c r="D2558" s="9">
        <v>3540</v>
      </c>
      <c r="E2558" s="9"/>
      <c r="F2558" s="10" t="s">
        <v>4889</v>
      </c>
      <c r="G2558" s="10" t="str">
        <f>VLOOKUP(B:B,'[1]Billwise Report (10)'!$D:$H,5,0)</f>
        <v>Service</v>
      </c>
      <c r="H2558" s="10">
        <v>63</v>
      </c>
      <c r="I2558" s="7"/>
    </row>
    <row r="2559" spans="1:9" x14ac:dyDescent="0.3">
      <c r="A2559" s="7" t="s">
        <v>4869</v>
      </c>
      <c r="B2559" s="7" t="s">
        <v>3259</v>
      </c>
      <c r="C2559" s="8">
        <v>43347</v>
      </c>
      <c r="D2559" s="9">
        <v>3540</v>
      </c>
      <c r="E2559" s="9"/>
      <c r="F2559" s="10" t="s">
        <v>4889</v>
      </c>
      <c r="G2559" s="10" t="str">
        <f>VLOOKUP(B:B,'[1]Billwise Report (10)'!$D:$H,5,0)</f>
        <v>Service</v>
      </c>
      <c r="H2559" s="10">
        <v>63</v>
      </c>
      <c r="I2559" s="7"/>
    </row>
    <row r="2560" spans="1:9" x14ac:dyDescent="0.3">
      <c r="A2560" s="7" t="s">
        <v>4869</v>
      </c>
      <c r="B2560" s="7" t="s">
        <v>3260</v>
      </c>
      <c r="C2560" s="8">
        <v>43348</v>
      </c>
      <c r="D2560" s="9">
        <v>15930</v>
      </c>
      <c r="E2560" s="9"/>
      <c r="F2560" s="10" t="s">
        <v>4889</v>
      </c>
      <c r="G2560" s="10" t="str">
        <f>VLOOKUP(B:B,'[1]Billwise Report (10)'!$D:$H,5,0)</f>
        <v>Service</v>
      </c>
      <c r="H2560" s="10">
        <v>62</v>
      </c>
      <c r="I2560" s="7"/>
    </row>
    <row r="2561" spans="1:9" x14ac:dyDescent="0.3">
      <c r="A2561" s="7" t="s">
        <v>4869</v>
      </c>
      <c r="B2561" s="7" t="s">
        <v>3261</v>
      </c>
      <c r="C2561" s="8">
        <v>43364</v>
      </c>
      <c r="D2561" s="9">
        <v>53100</v>
      </c>
      <c r="E2561" s="9"/>
      <c r="F2561" s="10" t="s">
        <v>4889</v>
      </c>
      <c r="G2561" s="10" t="str">
        <f>VLOOKUP(B:B,'[1]Billwise Report (10)'!$D:$H,5,0)</f>
        <v>Service</v>
      </c>
      <c r="H2561" s="10">
        <v>46</v>
      </c>
      <c r="I2561" s="7"/>
    </row>
    <row r="2562" spans="1:9" x14ac:dyDescent="0.3">
      <c r="A2562" s="7" t="s">
        <v>4869</v>
      </c>
      <c r="B2562" s="7" t="s">
        <v>3262</v>
      </c>
      <c r="C2562" s="8">
        <v>43364</v>
      </c>
      <c r="D2562" s="9">
        <v>14160</v>
      </c>
      <c r="E2562" s="9"/>
      <c r="F2562" s="10" t="s">
        <v>4889</v>
      </c>
      <c r="G2562" s="10" t="str">
        <f>VLOOKUP(B:B,'[1]Billwise Report (10)'!$D:$H,5,0)</f>
        <v>Service</v>
      </c>
      <c r="H2562" s="10">
        <v>46</v>
      </c>
      <c r="I2562" s="7"/>
    </row>
    <row r="2563" spans="1:9" x14ac:dyDescent="0.3">
      <c r="A2563" s="7" t="s">
        <v>4869</v>
      </c>
      <c r="B2563" s="7" t="s">
        <v>3263</v>
      </c>
      <c r="C2563" s="8">
        <v>43364</v>
      </c>
      <c r="D2563" s="9">
        <v>14160</v>
      </c>
      <c r="E2563" s="9"/>
      <c r="F2563" s="10" t="s">
        <v>4889</v>
      </c>
      <c r="G2563" s="10" t="str">
        <f>VLOOKUP(B:B,'[1]Billwise Report (10)'!$D:$H,5,0)</f>
        <v>Service</v>
      </c>
      <c r="H2563" s="10">
        <v>46</v>
      </c>
      <c r="I2563" s="7"/>
    </row>
    <row r="2564" spans="1:9" x14ac:dyDescent="0.3">
      <c r="A2564" s="7" t="s">
        <v>3264</v>
      </c>
      <c r="B2564" s="7" t="s">
        <v>3265</v>
      </c>
      <c r="C2564" s="8">
        <v>43234</v>
      </c>
      <c r="D2564" s="9">
        <v>716.93</v>
      </c>
      <c r="E2564" s="9"/>
      <c r="F2564" s="10" t="s">
        <v>4885</v>
      </c>
      <c r="G2564" s="10" t="str">
        <f>VLOOKUP(B:B,'[1]Billwise Report (10)'!$D:$H,5,0)</f>
        <v>Sales</v>
      </c>
      <c r="H2564" s="10">
        <v>176</v>
      </c>
      <c r="I2564" s="7"/>
    </row>
    <row r="2565" spans="1:9" x14ac:dyDescent="0.3">
      <c r="A2565" s="7" t="s">
        <v>3264</v>
      </c>
      <c r="B2565" s="7" t="s">
        <v>3266</v>
      </c>
      <c r="C2565" s="8">
        <v>43364</v>
      </c>
      <c r="D2565" s="9">
        <v>8850</v>
      </c>
      <c r="E2565" s="9"/>
      <c r="F2565" s="10" t="s">
        <v>4885</v>
      </c>
      <c r="G2565" s="10" t="str">
        <f>VLOOKUP(B:B,'[1]Billwise Report (10)'!$D:$H,5,0)</f>
        <v>Service</v>
      </c>
      <c r="H2565" s="10">
        <v>46</v>
      </c>
      <c r="I2565" s="7"/>
    </row>
    <row r="2566" spans="1:9" hidden="1" x14ac:dyDescent="0.3">
      <c r="A2566" s="7" t="s">
        <v>3267</v>
      </c>
      <c r="B2566" s="7" t="s">
        <v>3268</v>
      </c>
      <c r="C2566" s="8">
        <v>43035</v>
      </c>
      <c r="D2566" s="9"/>
      <c r="E2566" s="10">
        <v>8714</v>
      </c>
      <c r="F2566" s="10" t="s">
        <v>4888</v>
      </c>
      <c r="G2566" s="10"/>
      <c r="H2566" s="10">
        <v>375</v>
      </c>
      <c r="I2566" s="7"/>
    </row>
    <row r="2567" spans="1:9" hidden="1" x14ac:dyDescent="0.3">
      <c r="A2567" s="7" t="s">
        <v>3267</v>
      </c>
      <c r="B2567" s="7" t="s">
        <v>3269</v>
      </c>
      <c r="C2567" s="8">
        <v>43336</v>
      </c>
      <c r="D2567" s="9">
        <v>8850</v>
      </c>
      <c r="E2567" s="9"/>
      <c r="F2567" s="10" t="s">
        <v>4888</v>
      </c>
      <c r="G2567" s="10" t="str">
        <f>VLOOKUP(B:B,'[1]Billwise Report (10)'!$D:$H,5,0)</f>
        <v>Service</v>
      </c>
      <c r="H2567" s="10">
        <v>74</v>
      </c>
      <c r="I2567" s="7"/>
    </row>
    <row r="2568" spans="1:9" x14ac:dyDescent="0.3">
      <c r="A2568" s="7" t="s">
        <v>3270</v>
      </c>
      <c r="B2568" s="7" t="s">
        <v>3271</v>
      </c>
      <c r="C2568" s="8">
        <v>43374</v>
      </c>
      <c r="D2568" s="9">
        <v>3540</v>
      </c>
      <c r="E2568" s="9"/>
      <c r="F2568" s="10" t="s">
        <v>4885</v>
      </c>
      <c r="G2568" s="10" t="str">
        <f>VLOOKUP(B:B,'[1]Billwise Report (10)'!$D:$H,5,0)</f>
        <v>Service</v>
      </c>
      <c r="H2568" s="10">
        <v>36</v>
      </c>
      <c r="I2568" s="7"/>
    </row>
    <row r="2569" spans="1:9" x14ac:dyDescent="0.3">
      <c r="A2569" s="7" t="s">
        <v>3270</v>
      </c>
      <c r="B2569" s="7" t="s">
        <v>3272</v>
      </c>
      <c r="C2569" s="8">
        <v>43395</v>
      </c>
      <c r="D2569" s="9">
        <v>3540</v>
      </c>
      <c r="E2569" s="9"/>
      <c r="F2569" s="10" t="s">
        <v>4885</v>
      </c>
      <c r="G2569" s="10" t="s">
        <v>135</v>
      </c>
      <c r="H2569" s="10">
        <v>15</v>
      </c>
      <c r="I2569" s="7"/>
    </row>
    <row r="2570" spans="1:9" hidden="1" x14ac:dyDescent="0.3">
      <c r="A2570" s="7" t="s">
        <v>3273</v>
      </c>
      <c r="B2570" s="7" t="s">
        <v>3274</v>
      </c>
      <c r="C2570" s="8">
        <v>41788</v>
      </c>
      <c r="D2570" s="9">
        <v>30000</v>
      </c>
      <c r="E2570" s="9"/>
      <c r="F2570" s="10" t="s">
        <v>4884</v>
      </c>
      <c r="G2570" s="10" t="str">
        <f>VLOOKUP(B:B,'[1]Billwise Report (10)'!$D:$H,5,0)</f>
        <v>Debit Note</v>
      </c>
      <c r="H2570" s="10">
        <v>1622</v>
      </c>
      <c r="I2570" s="7"/>
    </row>
    <row r="2571" spans="1:9" hidden="1" x14ac:dyDescent="0.3">
      <c r="A2571" s="7" t="s">
        <v>3273</v>
      </c>
      <c r="B2571" s="7" t="s">
        <v>3275</v>
      </c>
      <c r="C2571" s="8">
        <v>42747</v>
      </c>
      <c r="D2571" s="9"/>
      <c r="E2571" s="10">
        <v>1157</v>
      </c>
      <c r="F2571" s="10" t="s">
        <v>4884</v>
      </c>
      <c r="G2571" s="10"/>
      <c r="H2571" s="10">
        <v>663</v>
      </c>
      <c r="I2571" s="7"/>
    </row>
    <row r="2572" spans="1:9" hidden="1" x14ac:dyDescent="0.3">
      <c r="A2572" s="7" t="s">
        <v>3273</v>
      </c>
      <c r="B2572" s="7" t="s">
        <v>3276</v>
      </c>
      <c r="C2572" s="8">
        <v>42766</v>
      </c>
      <c r="D2572" s="9"/>
      <c r="E2572" s="10">
        <v>1714</v>
      </c>
      <c r="F2572" s="10" t="s">
        <v>4884</v>
      </c>
      <c r="G2572" s="10"/>
      <c r="H2572" s="10">
        <v>644</v>
      </c>
      <c r="I2572" s="7"/>
    </row>
    <row r="2573" spans="1:9" hidden="1" x14ac:dyDescent="0.3">
      <c r="A2573" s="7" t="s">
        <v>3273</v>
      </c>
      <c r="B2573" s="7" t="s">
        <v>3277</v>
      </c>
      <c r="C2573" s="8">
        <v>42789</v>
      </c>
      <c r="D2573" s="9"/>
      <c r="E2573" s="10">
        <v>7390</v>
      </c>
      <c r="F2573" s="10" t="s">
        <v>4884</v>
      </c>
      <c r="G2573" s="10"/>
      <c r="H2573" s="10">
        <v>621</v>
      </c>
      <c r="I2573" s="7"/>
    </row>
    <row r="2574" spans="1:9" hidden="1" x14ac:dyDescent="0.3">
      <c r="A2574" s="7" t="s">
        <v>3273</v>
      </c>
      <c r="B2574" s="7" t="s">
        <v>3278</v>
      </c>
      <c r="C2574" s="8">
        <v>43251</v>
      </c>
      <c r="D2574" s="9">
        <v>5310</v>
      </c>
      <c r="E2574" s="9"/>
      <c r="F2574" s="10" t="s">
        <v>4884</v>
      </c>
      <c r="G2574" s="10" t="str">
        <f>VLOOKUP(B:B,'[1]Billwise Report (10)'!$D:$H,5,0)</f>
        <v>Service</v>
      </c>
      <c r="H2574" s="10">
        <v>159</v>
      </c>
      <c r="I2574" s="7"/>
    </row>
    <row r="2575" spans="1:9" x14ac:dyDescent="0.3">
      <c r="A2575" s="7" t="s">
        <v>3279</v>
      </c>
      <c r="B2575" s="7" t="s">
        <v>3280</v>
      </c>
      <c r="C2575" s="8">
        <v>42747</v>
      </c>
      <c r="D2575" s="9">
        <v>500</v>
      </c>
      <c r="E2575" s="9"/>
      <c r="F2575" s="10" t="s">
        <v>4885</v>
      </c>
      <c r="G2575" s="10" t="str">
        <f>VLOOKUP(B:B,'[1]Billwise Report (10)'!$D:$H,5,0)</f>
        <v>Service</v>
      </c>
      <c r="H2575" s="10">
        <v>663</v>
      </c>
      <c r="I2575" s="7"/>
    </row>
    <row r="2576" spans="1:9" x14ac:dyDescent="0.3">
      <c r="A2576" s="7" t="s">
        <v>3279</v>
      </c>
      <c r="B2576" s="7" t="s">
        <v>3281</v>
      </c>
      <c r="C2576" s="8">
        <v>43313</v>
      </c>
      <c r="D2576" s="9">
        <v>3540</v>
      </c>
      <c r="E2576" s="9"/>
      <c r="F2576" s="10" t="s">
        <v>4885</v>
      </c>
      <c r="G2576" s="10" t="str">
        <f>VLOOKUP(B:B,'[1]Billwise Report (10)'!$D:$H,5,0)</f>
        <v>Service</v>
      </c>
      <c r="H2576" s="10">
        <v>97</v>
      </c>
      <c r="I2576" s="7"/>
    </row>
    <row r="2577" spans="1:9" hidden="1" x14ac:dyDescent="0.3">
      <c r="A2577" s="7" t="s">
        <v>3282</v>
      </c>
      <c r="B2577" s="7" t="s">
        <v>3283</v>
      </c>
      <c r="C2577" s="8">
        <v>42810</v>
      </c>
      <c r="D2577" s="9"/>
      <c r="E2577" s="10">
        <v>6521</v>
      </c>
      <c r="F2577" s="10" t="s">
        <v>4891</v>
      </c>
      <c r="G2577" s="10"/>
      <c r="H2577" s="10">
        <v>600</v>
      </c>
      <c r="I2577" s="7"/>
    </row>
    <row r="2578" spans="1:9" hidden="1" x14ac:dyDescent="0.3">
      <c r="A2578" s="7" t="s">
        <v>3282</v>
      </c>
      <c r="B2578" s="7" t="s">
        <v>3284</v>
      </c>
      <c r="C2578" s="8">
        <v>43076</v>
      </c>
      <c r="D2578" s="9"/>
      <c r="E2578" s="10">
        <v>2570</v>
      </c>
      <c r="F2578" s="10" t="s">
        <v>4891</v>
      </c>
      <c r="G2578" s="10"/>
      <c r="H2578" s="10">
        <v>334</v>
      </c>
      <c r="I2578" s="7"/>
    </row>
    <row r="2579" spans="1:9" hidden="1" x14ac:dyDescent="0.3">
      <c r="A2579" s="7" t="s">
        <v>3282</v>
      </c>
      <c r="B2579" s="7" t="s">
        <v>3285</v>
      </c>
      <c r="C2579" s="8">
        <v>43206</v>
      </c>
      <c r="D2579" s="9">
        <v>26550</v>
      </c>
      <c r="E2579" s="9"/>
      <c r="F2579" s="10" t="s">
        <v>4891</v>
      </c>
      <c r="G2579" s="10" t="str">
        <f>VLOOKUP(B:B,'[1]Billwise Report (10)'!$D:$H,5,0)</f>
        <v>Service</v>
      </c>
      <c r="H2579" s="10">
        <v>204</v>
      </c>
      <c r="I2579" s="7"/>
    </row>
    <row r="2580" spans="1:9" hidden="1" x14ac:dyDescent="0.3">
      <c r="A2580" s="7" t="s">
        <v>3286</v>
      </c>
      <c r="B2580" s="7" t="s">
        <v>3288</v>
      </c>
      <c r="C2580" s="8">
        <v>42900</v>
      </c>
      <c r="D2580" s="9">
        <v>15525</v>
      </c>
      <c r="E2580" s="9"/>
      <c r="F2580" s="10" t="s">
        <v>4891</v>
      </c>
      <c r="G2580" s="10" t="str">
        <f>VLOOKUP(B:B,'[1]Billwise Report (10)'!$D:$H,5,0)</f>
        <v>Service</v>
      </c>
      <c r="H2580" s="10">
        <v>510</v>
      </c>
      <c r="I2580" s="7"/>
    </row>
    <row r="2581" spans="1:9" hidden="1" x14ac:dyDescent="0.3">
      <c r="A2581" s="7" t="s">
        <v>3286</v>
      </c>
      <c r="B2581" s="7" t="s">
        <v>3289</v>
      </c>
      <c r="C2581" s="8">
        <v>42914</v>
      </c>
      <c r="D2581" s="9">
        <v>29325</v>
      </c>
      <c r="E2581" s="9"/>
      <c r="F2581" s="10" t="s">
        <v>4891</v>
      </c>
      <c r="G2581" s="10" t="str">
        <f>VLOOKUP(B:B,'[1]Billwise Report (10)'!$D:$H,5,0)</f>
        <v>Service</v>
      </c>
      <c r="H2581" s="10">
        <v>496</v>
      </c>
      <c r="I2581" s="7"/>
    </row>
    <row r="2582" spans="1:9" hidden="1" x14ac:dyDescent="0.3">
      <c r="A2582" s="7" t="s">
        <v>3286</v>
      </c>
      <c r="B2582" s="7" t="s">
        <v>3287</v>
      </c>
      <c r="C2582" s="8">
        <v>43367</v>
      </c>
      <c r="D2582" s="9"/>
      <c r="E2582" s="10">
        <v>1211</v>
      </c>
      <c r="F2582" s="10" t="s">
        <v>4891</v>
      </c>
      <c r="G2582" s="10"/>
      <c r="H2582" s="10">
        <v>43</v>
      </c>
      <c r="I2582" s="7"/>
    </row>
    <row r="2583" spans="1:9" hidden="1" x14ac:dyDescent="0.3">
      <c r="A2583" s="7" t="s">
        <v>3290</v>
      </c>
      <c r="B2583" s="7">
        <v>284</v>
      </c>
      <c r="C2583" s="8">
        <v>41729</v>
      </c>
      <c r="D2583" s="9"/>
      <c r="E2583" s="9">
        <v>166</v>
      </c>
      <c r="F2583" s="10" t="s">
        <v>4891</v>
      </c>
      <c r="G2583" s="10"/>
      <c r="H2583" s="10">
        <v>1681</v>
      </c>
      <c r="I2583" s="7"/>
    </row>
    <row r="2584" spans="1:9" hidden="1" x14ac:dyDescent="0.3">
      <c r="A2584" s="7" t="s">
        <v>3290</v>
      </c>
      <c r="B2584" s="7" t="s">
        <v>3291</v>
      </c>
      <c r="C2584" s="8">
        <v>41729</v>
      </c>
      <c r="D2584" s="9">
        <v>5600</v>
      </c>
      <c r="E2584" s="9"/>
      <c r="F2584" s="10" t="s">
        <v>4891</v>
      </c>
      <c r="G2584" s="10" t="str">
        <f>VLOOKUP(B:B,'[1]Billwise Report (10)'!$D:$H,5,0)</f>
        <v>Service</v>
      </c>
      <c r="H2584" s="10">
        <v>1681</v>
      </c>
      <c r="I2584" s="7"/>
    </row>
    <row r="2585" spans="1:9" hidden="1" x14ac:dyDescent="0.3">
      <c r="A2585" s="7" t="s">
        <v>3290</v>
      </c>
      <c r="B2585" s="7" t="s">
        <v>3292</v>
      </c>
      <c r="C2585" s="8">
        <v>42727</v>
      </c>
      <c r="D2585" s="9">
        <v>8625</v>
      </c>
      <c r="E2585" s="9"/>
      <c r="F2585" s="10" t="s">
        <v>4891</v>
      </c>
      <c r="G2585" s="10" t="str">
        <f>VLOOKUP(B:B,'[1]Billwise Report (10)'!$D:$H,5,0)</f>
        <v>Service</v>
      </c>
      <c r="H2585" s="10">
        <v>683</v>
      </c>
      <c r="I2585" s="7"/>
    </row>
    <row r="2586" spans="1:9" hidden="1" x14ac:dyDescent="0.3">
      <c r="A2586" s="7" t="s">
        <v>3290</v>
      </c>
      <c r="B2586" s="7" t="s">
        <v>3293</v>
      </c>
      <c r="C2586" s="8">
        <v>42727</v>
      </c>
      <c r="D2586" s="9">
        <v>8625</v>
      </c>
      <c r="E2586" s="9"/>
      <c r="F2586" s="10" t="s">
        <v>4891</v>
      </c>
      <c r="G2586" s="10" t="str">
        <f>VLOOKUP(B:B,'[1]Billwise Report (10)'!$D:$H,5,0)</f>
        <v>Service</v>
      </c>
      <c r="H2586" s="10">
        <v>683</v>
      </c>
      <c r="I2586" s="7"/>
    </row>
    <row r="2587" spans="1:9" x14ac:dyDescent="0.3">
      <c r="A2587" s="7" t="s">
        <v>3294</v>
      </c>
      <c r="B2587" s="7">
        <v>419</v>
      </c>
      <c r="C2587" s="8">
        <v>41729</v>
      </c>
      <c r="D2587" s="9"/>
      <c r="E2587" s="10">
        <v>6894</v>
      </c>
      <c r="F2587" s="10" t="s">
        <v>4892</v>
      </c>
      <c r="G2587" s="10"/>
      <c r="H2587" s="10">
        <v>1681</v>
      </c>
      <c r="I2587" s="7"/>
    </row>
    <row r="2588" spans="1:9" x14ac:dyDescent="0.3">
      <c r="A2588" s="7" t="s">
        <v>3295</v>
      </c>
      <c r="B2588" s="7" t="s">
        <v>3296</v>
      </c>
      <c r="C2588" s="8">
        <v>43361</v>
      </c>
      <c r="D2588" s="9"/>
      <c r="E2588" s="10">
        <v>25000</v>
      </c>
      <c r="F2588" s="10" t="s">
        <v>4887</v>
      </c>
      <c r="G2588" s="10"/>
      <c r="H2588" s="10">
        <v>49</v>
      </c>
      <c r="I2588" s="7" t="s">
        <v>3297</v>
      </c>
    </row>
    <row r="2589" spans="1:9" x14ac:dyDescent="0.3">
      <c r="A2589" s="7" t="s">
        <v>3295</v>
      </c>
      <c r="B2589" s="7" t="s">
        <v>3298</v>
      </c>
      <c r="C2589" s="8">
        <v>43378</v>
      </c>
      <c r="D2589" s="9"/>
      <c r="E2589" s="10">
        <v>3384</v>
      </c>
      <c r="F2589" s="10" t="s">
        <v>4887</v>
      </c>
      <c r="G2589" s="10"/>
      <c r="H2589" s="10">
        <v>32</v>
      </c>
      <c r="I2589" s="7" t="s">
        <v>3299</v>
      </c>
    </row>
    <row r="2590" spans="1:9" ht="31.2" x14ac:dyDescent="0.3">
      <c r="A2590" s="7" t="s">
        <v>3300</v>
      </c>
      <c r="B2590" s="7" t="s">
        <v>3301</v>
      </c>
      <c r="C2590" s="8">
        <v>41563</v>
      </c>
      <c r="D2590" s="9"/>
      <c r="E2590" s="10">
        <v>9026</v>
      </c>
      <c r="F2590" s="10" t="s">
        <v>4885</v>
      </c>
      <c r="G2590" s="10"/>
      <c r="H2590" s="10">
        <v>1847</v>
      </c>
      <c r="I2590" s="7"/>
    </row>
    <row r="2591" spans="1:9" ht="31.2" x14ac:dyDescent="0.3">
      <c r="A2591" s="7" t="s">
        <v>3300</v>
      </c>
      <c r="B2591" s="7" t="s">
        <v>3302</v>
      </c>
      <c r="C2591" s="8">
        <v>42787</v>
      </c>
      <c r="D2591" s="9"/>
      <c r="E2591" s="10">
        <v>33900</v>
      </c>
      <c r="F2591" s="10" t="s">
        <v>4885</v>
      </c>
      <c r="G2591" s="10"/>
      <c r="H2591" s="10">
        <v>623</v>
      </c>
      <c r="I2591" s="7"/>
    </row>
    <row r="2592" spans="1:9" ht="31.2" x14ac:dyDescent="0.3">
      <c r="A2592" s="7" t="s">
        <v>3300</v>
      </c>
      <c r="B2592" s="7" t="s">
        <v>3303</v>
      </c>
      <c r="C2592" s="8">
        <v>43371</v>
      </c>
      <c r="D2592" s="9"/>
      <c r="E2592" s="10">
        <v>67800</v>
      </c>
      <c r="F2592" s="10" t="s">
        <v>4885</v>
      </c>
      <c r="G2592" s="10"/>
      <c r="H2592" s="10">
        <v>39</v>
      </c>
      <c r="I2592" s="7" t="s">
        <v>4</v>
      </c>
    </row>
    <row r="2593" spans="1:9" ht="31.2" x14ac:dyDescent="0.3">
      <c r="A2593" s="7" t="s">
        <v>3300</v>
      </c>
      <c r="B2593" s="7" t="s">
        <v>3304</v>
      </c>
      <c r="C2593" s="8">
        <v>43374</v>
      </c>
      <c r="D2593" s="9"/>
      <c r="E2593" s="9">
        <v>100228</v>
      </c>
      <c r="F2593" s="10" t="s">
        <v>4885</v>
      </c>
      <c r="G2593" s="10"/>
      <c r="H2593" s="10">
        <v>36</v>
      </c>
      <c r="I2593" s="7"/>
    </row>
    <row r="2594" spans="1:9" ht="31.2" x14ac:dyDescent="0.3">
      <c r="A2594" s="7" t="s">
        <v>3300</v>
      </c>
      <c r="B2594" s="7" t="s">
        <v>3305</v>
      </c>
      <c r="C2594" s="8">
        <v>43389</v>
      </c>
      <c r="D2594" s="9">
        <v>203912.48</v>
      </c>
      <c r="E2594" s="9"/>
      <c r="F2594" s="10" t="s">
        <v>4885</v>
      </c>
      <c r="G2594" s="10" t="s">
        <v>4895</v>
      </c>
      <c r="H2594" s="10">
        <v>21</v>
      </c>
      <c r="I2594" s="7"/>
    </row>
    <row r="2595" spans="1:9" ht="31.2" x14ac:dyDescent="0.3">
      <c r="A2595" s="7" t="s">
        <v>3300</v>
      </c>
      <c r="B2595" s="7" t="s">
        <v>3306</v>
      </c>
      <c r="C2595" s="8">
        <v>43398</v>
      </c>
      <c r="D2595" s="9"/>
      <c r="E2595" s="9">
        <v>100228</v>
      </c>
      <c r="F2595" s="10" t="s">
        <v>4885</v>
      </c>
      <c r="G2595" s="10"/>
      <c r="H2595" s="10">
        <v>12</v>
      </c>
      <c r="I2595" s="7"/>
    </row>
    <row r="2596" spans="1:9" x14ac:dyDescent="0.3">
      <c r="A2596" s="7" t="s">
        <v>3307</v>
      </c>
      <c r="B2596" s="7" t="s">
        <v>3308</v>
      </c>
      <c r="C2596" s="8">
        <v>43061</v>
      </c>
      <c r="D2596" s="9">
        <v>5887.6</v>
      </c>
      <c r="E2596" s="9"/>
      <c r="F2596" s="10" t="s">
        <v>4887</v>
      </c>
      <c r="G2596" s="10" t="str">
        <f>VLOOKUP(B:B,'[1]Billwise Report (10)'!$D:$H,5,0)</f>
        <v>Sales</v>
      </c>
      <c r="H2596" s="10">
        <v>349</v>
      </c>
      <c r="I2596" s="7"/>
    </row>
    <row r="2597" spans="1:9" x14ac:dyDescent="0.3">
      <c r="A2597" s="7" t="s">
        <v>3307</v>
      </c>
      <c r="B2597" s="7" t="s">
        <v>3309</v>
      </c>
      <c r="C2597" s="8">
        <v>43074</v>
      </c>
      <c r="D2597" s="9"/>
      <c r="E2597" s="10">
        <v>13422.86</v>
      </c>
      <c r="F2597" s="10" t="s">
        <v>4887</v>
      </c>
      <c r="G2597" s="10"/>
      <c r="H2597" s="10">
        <v>336</v>
      </c>
      <c r="I2597" s="7"/>
    </row>
    <row r="2598" spans="1:9" x14ac:dyDescent="0.3">
      <c r="A2598" s="7" t="s">
        <v>3307</v>
      </c>
      <c r="B2598" s="7" t="s">
        <v>3310</v>
      </c>
      <c r="C2598" s="8">
        <v>43089</v>
      </c>
      <c r="D2598" s="9">
        <v>6946.66</v>
      </c>
      <c r="E2598" s="9"/>
      <c r="F2598" s="10" t="s">
        <v>4887</v>
      </c>
      <c r="G2598" s="10" t="str">
        <f>VLOOKUP(B:B,'[1]Billwise Report (10)'!$D:$H,5,0)</f>
        <v>Sales</v>
      </c>
      <c r="H2598" s="10">
        <v>321</v>
      </c>
      <c r="I2598" s="7"/>
    </row>
    <row r="2599" spans="1:9" hidden="1" x14ac:dyDescent="0.3">
      <c r="A2599" s="7" t="s">
        <v>3311</v>
      </c>
      <c r="B2599" s="7" t="s">
        <v>3312</v>
      </c>
      <c r="C2599" s="8">
        <v>43322</v>
      </c>
      <c r="D2599" s="9">
        <v>5310</v>
      </c>
      <c r="E2599" s="9"/>
      <c r="F2599" s="10" t="s">
        <v>4884</v>
      </c>
      <c r="G2599" s="10" t="str">
        <f>VLOOKUP(B:B,'[1]Billwise Report (10)'!$D:$H,5,0)</f>
        <v>Service</v>
      </c>
      <c r="H2599" s="10">
        <v>88</v>
      </c>
      <c r="I2599" s="7"/>
    </row>
    <row r="2600" spans="1:9" hidden="1" x14ac:dyDescent="0.3">
      <c r="A2600" s="7" t="s">
        <v>3313</v>
      </c>
      <c r="B2600" s="7" t="s">
        <v>3314</v>
      </c>
      <c r="C2600" s="8">
        <v>41992</v>
      </c>
      <c r="D2600" s="9"/>
      <c r="E2600" s="10">
        <v>34625</v>
      </c>
      <c r="F2600" s="10" t="s">
        <v>4891</v>
      </c>
      <c r="G2600" s="10"/>
      <c r="H2600" s="10">
        <v>1418</v>
      </c>
      <c r="I2600" s="7"/>
    </row>
    <row r="2601" spans="1:9" hidden="1" x14ac:dyDescent="0.3">
      <c r="A2601" s="7" t="s">
        <v>3315</v>
      </c>
      <c r="B2601" s="7" t="s">
        <v>3316</v>
      </c>
      <c r="C2601" s="8">
        <v>43279</v>
      </c>
      <c r="D2601" s="9">
        <v>1802.2</v>
      </c>
      <c r="E2601" s="9"/>
      <c r="F2601" s="10" t="s">
        <v>4884</v>
      </c>
      <c r="G2601" s="10" t="str">
        <f>VLOOKUP(B:B,'[1]Billwise Report (10)'!$D:$H,5,0)</f>
        <v>Sales</v>
      </c>
      <c r="H2601" s="10">
        <v>131</v>
      </c>
      <c r="I2601" s="7"/>
    </row>
    <row r="2602" spans="1:9" hidden="1" x14ac:dyDescent="0.3">
      <c r="A2602" s="7" t="s">
        <v>3317</v>
      </c>
      <c r="B2602" s="7" t="s">
        <v>3318</v>
      </c>
      <c r="C2602" s="8">
        <v>42521</v>
      </c>
      <c r="D2602" s="9">
        <v>4041</v>
      </c>
      <c r="E2602" s="9"/>
      <c r="F2602" s="10" t="s">
        <v>4884</v>
      </c>
      <c r="G2602" s="10"/>
      <c r="H2602" s="10">
        <v>889</v>
      </c>
      <c r="I2602" s="7"/>
    </row>
    <row r="2603" spans="1:9" hidden="1" x14ac:dyDescent="0.3">
      <c r="A2603" s="7" t="s">
        <v>3317</v>
      </c>
      <c r="B2603" s="7" t="s">
        <v>3319</v>
      </c>
      <c r="C2603" s="8">
        <v>42900</v>
      </c>
      <c r="D2603" s="9">
        <v>853</v>
      </c>
      <c r="E2603" s="9"/>
      <c r="F2603" s="10" t="s">
        <v>4884</v>
      </c>
      <c r="G2603" s="10" t="str">
        <f>VLOOKUP(B:B,'[1]Billwise Report (10)'!$D:$H,5,0)</f>
        <v>Service</v>
      </c>
      <c r="H2603" s="10">
        <v>510</v>
      </c>
      <c r="I2603" s="7"/>
    </row>
    <row r="2604" spans="1:9" hidden="1" x14ac:dyDescent="0.3">
      <c r="A2604" s="7" t="s">
        <v>3317</v>
      </c>
      <c r="B2604" s="7" t="s">
        <v>3320</v>
      </c>
      <c r="C2604" s="8">
        <v>43277</v>
      </c>
      <c r="D2604" s="9">
        <v>15198400</v>
      </c>
      <c r="E2604" s="9"/>
      <c r="F2604" s="10" t="s">
        <v>4884</v>
      </c>
      <c r="G2604" s="10" t="str">
        <f>VLOOKUP(B:B,'[1]Billwise Report (10)'!$D:$H,5,0)</f>
        <v>Machine</v>
      </c>
      <c r="H2604" s="10">
        <v>133</v>
      </c>
      <c r="I2604" s="7"/>
    </row>
    <row r="2605" spans="1:9" hidden="1" x14ac:dyDescent="0.3">
      <c r="A2605" s="7" t="s">
        <v>3317</v>
      </c>
      <c r="B2605" s="7" t="s">
        <v>3321</v>
      </c>
      <c r="C2605" s="8">
        <v>43284</v>
      </c>
      <c r="D2605" s="9">
        <v>90624</v>
      </c>
      <c r="E2605" s="9"/>
      <c r="F2605" s="10" t="s">
        <v>4884</v>
      </c>
      <c r="G2605" s="10" t="str">
        <f>VLOOKUP(B:B,'[1]Billwise Report (10)'!$D:$H,5,0)</f>
        <v>Service</v>
      </c>
      <c r="H2605" s="10">
        <v>126</v>
      </c>
      <c r="I2605" s="7"/>
    </row>
    <row r="2606" spans="1:9" hidden="1" x14ac:dyDescent="0.3">
      <c r="A2606" s="7" t="s">
        <v>3317</v>
      </c>
      <c r="B2606" s="7" t="s">
        <v>3322</v>
      </c>
      <c r="C2606" s="8">
        <v>43291</v>
      </c>
      <c r="D2606" s="9">
        <v>472000</v>
      </c>
      <c r="E2606" s="9"/>
      <c r="F2606" s="10" t="s">
        <v>4884</v>
      </c>
      <c r="G2606" s="10" t="str">
        <f>VLOOKUP(B:B,'[1]Billwise Report (10)'!$D:$H,5,0)</f>
        <v>Machine</v>
      </c>
      <c r="H2606" s="10">
        <v>119</v>
      </c>
      <c r="I2606" s="7"/>
    </row>
    <row r="2607" spans="1:9" hidden="1" x14ac:dyDescent="0.3">
      <c r="A2607" s="7" t="s">
        <v>3317</v>
      </c>
      <c r="B2607" s="7" t="s">
        <v>3323</v>
      </c>
      <c r="C2607" s="8">
        <v>43294</v>
      </c>
      <c r="D2607" s="9">
        <v>1698374</v>
      </c>
      <c r="E2607" s="9"/>
      <c r="F2607" s="10" t="s">
        <v>4884</v>
      </c>
      <c r="G2607" s="10" t="str">
        <f>VLOOKUP(B:B,'[1]Billwise Report (10)'!$D:$H,5,0)</f>
        <v>Machine</v>
      </c>
      <c r="H2607" s="10">
        <v>116</v>
      </c>
      <c r="I2607" s="7"/>
    </row>
    <row r="2608" spans="1:9" hidden="1" x14ac:dyDescent="0.3">
      <c r="A2608" s="7" t="s">
        <v>3317</v>
      </c>
      <c r="B2608" s="7" t="s">
        <v>3324</v>
      </c>
      <c r="C2608" s="8">
        <v>43306</v>
      </c>
      <c r="D2608" s="9">
        <v>76110</v>
      </c>
      <c r="E2608" s="9"/>
      <c r="F2608" s="10" t="s">
        <v>4884</v>
      </c>
      <c r="G2608" s="10" t="str">
        <f>VLOOKUP(B:B,'[1]Billwise Report (10)'!$D:$H,5,0)</f>
        <v>Machine</v>
      </c>
      <c r="H2608" s="10">
        <v>104</v>
      </c>
      <c r="I2608" s="7"/>
    </row>
    <row r="2609" spans="1:9" hidden="1" x14ac:dyDescent="0.3">
      <c r="A2609" s="7" t="s">
        <v>3317</v>
      </c>
      <c r="B2609" s="7" t="s">
        <v>3325</v>
      </c>
      <c r="C2609" s="8">
        <v>43347</v>
      </c>
      <c r="D2609" s="9">
        <v>113516</v>
      </c>
      <c r="E2609" s="9"/>
      <c r="F2609" s="10" t="s">
        <v>4884</v>
      </c>
      <c r="G2609" s="10" t="str">
        <f>VLOOKUP(B:B,'[1]Billwise Report (10)'!$D:$H,5,0)</f>
        <v>Machine</v>
      </c>
      <c r="H2609" s="10">
        <v>63</v>
      </c>
      <c r="I2609" s="7"/>
    </row>
    <row r="2610" spans="1:9" hidden="1" x14ac:dyDescent="0.3">
      <c r="A2610" s="7" t="s">
        <v>3317</v>
      </c>
      <c r="B2610" s="7" t="s">
        <v>3326</v>
      </c>
      <c r="C2610" s="8">
        <v>43406</v>
      </c>
      <c r="D2610" s="9"/>
      <c r="E2610" s="10">
        <v>89088</v>
      </c>
      <c r="F2610" s="10" t="s">
        <v>4884</v>
      </c>
      <c r="G2610" s="10"/>
      <c r="H2610" s="10">
        <v>4</v>
      </c>
      <c r="I2610" s="7"/>
    </row>
    <row r="2611" spans="1:9" hidden="1" x14ac:dyDescent="0.3">
      <c r="A2611" s="7" t="s">
        <v>3327</v>
      </c>
      <c r="B2611" s="7" t="s">
        <v>3328</v>
      </c>
      <c r="C2611" s="8">
        <v>43088</v>
      </c>
      <c r="D2611" s="9">
        <v>17700</v>
      </c>
      <c r="E2611" s="9"/>
      <c r="F2611" s="10" t="s">
        <v>4891</v>
      </c>
      <c r="G2611" s="10" t="str">
        <f>VLOOKUP(B:B,'[1]Billwise Report (10)'!$D:$H,5,0)</f>
        <v>Service</v>
      </c>
      <c r="H2611" s="10">
        <v>322</v>
      </c>
      <c r="I2611" s="7"/>
    </row>
    <row r="2612" spans="1:9" hidden="1" x14ac:dyDescent="0.3">
      <c r="A2612" s="7" t="s">
        <v>3327</v>
      </c>
      <c r="B2612" s="7" t="s">
        <v>3329</v>
      </c>
      <c r="C2612" s="8">
        <v>43088</v>
      </c>
      <c r="D2612" s="9">
        <v>17700</v>
      </c>
      <c r="E2612" s="9"/>
      <c r="F2612" s="10" t="s">
        <v>4891</v>
      </c>
      <c r="G2612" s="10" t="str">
        <f>VLOOKUP(B:B,'[1]Billwise Report (10)'!$D:$H,5,0)</f>
        <v>Service</v>
      </c>
      <c r="H2612" s="10">
        <v>322</v>
      </c>
      <c r="I2612" s="7"/>
    </row>
    <row r="2613" spans="1:9" x14ac:dyDescent="0.3">
      <c r="A2613" s="7" t="s">
        <v>3330</v>
      </c>
      <c r="B2613" s="7" t="s">
        <v>3331</v>
      </c>
      <c r="C2613" s="8">
        <v>43038</v>
      </c>
      <c r="D2613" s="9"/>
      <c r="E2613" s="10">
        <v>3450</v>
      </c>
      <c r="F2613" s="10" t="s">
        <v>4889</v>
      </c>
      <c r="G2613" s="10"/>
      <c r="H2613" s="10">
        <v>372</v>
      </c>
      <c r="I2613" s="7"/>
    </row>
    <row r="2614" spans="1:9" x14ac:dyDescent="0.3">
      <c r="A2614" s="7" t="s">
        <v>3332</v>
      </c>
      <c r="B2614" s="7" t="s">
        <v>3333</v>
      </c>
      <c r="C2614" s="8">
        <v>43082</v>
      </c>
      <c r="D2614" s="9"/>
      <c r="E2614" s="10">
        <v>4740</v>
      </c>
      <c r="F2614" s="10" t="s">
        <v>4887</v>
      </c>
      <c r="G2614" s="10"/>
      <c r="H2614" s="10">
        <v>328</v>
      </c>
      <c r="I2614" s="7"/>
    </row>
    <row r="2615" spans="1:9" x14ac:dyDescent="0.3">
      <c r="A2615" s="7" t="s">
        <v>3332</v>
      </c>
      <c r="B2615" s="7" t="s">
        <v>3334</v>
      </c>
      <c r="C2615" s="8">
        <v>43368</v>
      </c>
      <c r="D2615" s="9"/>
      <c r="E2615" s="10">
        <v>30000</v>
      </c>
      <c r="F2615" s="10" t="s">
        <v>4887</v>
      </c>
      <c r="G2615" s="10"/>
      <c r="H2615" s="10">
        <v>42</v>
      </c>
      <c r="I2615" s="7" t="s">
        <v>4</v>
      </c>
    </row>
    <row r="2616" spans="1:9" x14ac:dyDescent="0.3">
      <c r="A2616" s="7" t="s">
        <v>4253</v>
      </c>
      <c r="B2616" s="7" t="s">
        <v>4256</v>
      </c>
      <c r="C2616" s="8">
        <v>42874</v>
      </c>
      <c r="D2616" s="9">
        <v>5175</v>
      </c>
      <c r="E2616" s="9"/>
      <c r="F2616" s="10" t="s">
        <v>4887</v>
      </c>
      <c r="G2616" s="10" t="str">
        <f>VLOOKUP(B:B,'[1]Billwise Report (10)'!$D:$H,5,0)</f>
        <v>Service</v>
      </c>
      <c r="H2616" s="10">
        <v>536</v>
      </c>
      <c r="I2616" s="7"/>
    </row>
    <row r="2617" spans="1:9" x14ac:dyDescent="0.3">
      <c r="A2617" s="7" t="s">
        <v>3337</v>
      </c>
      <c r="B2617" s="7" t="s">
        <v>3338</v>
      </c>
      <c r="C2617" s="8">
        <v>42426</v>
      </c>
      <c r="D2617" s="9">
        <v>10361</v>
      </c>
      <c r="E2617" s="9"/>
      <c r="F2617" s="10" t="s">
        <v>4894</v>
      </c>
      <c r="G2617" s="10" t="str">
        <f>VLOOKUP(B:B,'[1]Billwise Report (10)'!$D:$H,5,0)</f>
        <v>Machine</v>
      </c>
      <c r="H2617" s="10">
        <v>984</v>
      </c>
      <c r="I2617" s="7"/>
    </row>
    <row r="2618" spans="1:9" x14ac:dyDescent="0.3">
      <c r="A2618" s="7" t="s">
        <v>3339</v>
      </c>
      <c r="B2618" s="7" t="s">
        <v>3340</v>
      </c>
      <c r="C2618" s="8">
        <v>41961</v>
      </c>
      <c r="D2618" s="9"/>
      <c r="E2618" s="10">
        <v>24947</v>
      </c>
      <c r="F2618" s="10" t="s">
        <v>4885</v>
      </c>
      <c r="G2618" s="10"/>
      <c r="H2618" s="10">
        <v>1449</v>
      </c>
      <c r="I2618" s="7"/>
    </row>
    <row r="2619" spans="1:9" x14ac:dyDescent="0.3">
      <c r="A2619" s="7" t="s">
        <v>3339</v>
      </c>
      <c r="B2619" s="7" t="s">
        <v>3341</v>
      </c>
      <c r="C2619" s="8">
        <v>43222</v>
      </c>
      <c r="D2619" s="9">
        <v>19824</v>
      </c>
      <c r="E2619" s="9"/>
      <c r="F2619" s="10" t="s">
        <v>4885</v>
      </c>
      <c r="G2619" s="10" t="str">
        <f>VLOOKUP(B:B,'[1]Billwise Report (10)'!$D:$H,5,0)</f>
        <v>Service</v>
      </c>
      <c r="H2619" s="10">
        <v>188</v>
      </c>
      <c r="I2619" s="7"/>
    </row>
    <row r="2620" spans="1:9" x14ac:dyDescent="0.3">
      <c r="A2620" s="7" t="s">
        <v>3339</v>
      </c>
      <c r="B2620" s="7" t="s">
        <v>3342</v>
      </c>
      <c r="C2620" s="8">
        <v>43243</v>
      </c>
      <c r="D2620" s="9">
        <v>7080</v>
      </c>
      <c r="E2620" s="9"/>
      <c r="F2620" s="10" t="s">
        <v>4885</v>
      </c>
      <c r="G2620" s="10" t="str">
        <f>VLOOKUP(B:B,'[1]Billwise Report (10)'!$D:$H,5,0)</f>
        <v>Service</v>
      </c>
      <c r="H2620" s="10">
        <v>167</v>
      </c>
      <c r="I2620" s="7"/>
    </row>
    <row r="2621" spans="1:9" x14ac:dyDescent="0.3">
      <c r="A2621" s="7" t="s">
        <v>3343</v>
      </c>
      <c r="B2621" s="7" t="s">
        <v>3344</v>
      </c>
      <c r="C2621" s="8">
        <v>42672</v>
      </c>
      <c r="D2621" s="9">
        <v>575</v>
      </c>
      <c r="E2621" s="9"/>
      <c r="F2621" s="10" t="s">
        <v>4885</v>
      </c>
      <c r="G2621" s="10" t="str">
        <f>VLOOKUP(B:B,'[1]Billwise Report (10)'!$D:$H,5,0)</f>
        <v>Service</v>
      </c>
      <c r="H2621" s="10">
        <v>738</v>
      </c>
      <c r="I2621" s="7"/>
    </row>
    <row r="2622" spans="1:9" x14ac:dyDescent="0.3">
      <c r="A2622" s="7" t="s">
        <v>3343</v>
      </c>
      <c r="B2622" s="7" t="s">
        <v>3345</v>
      </c>
      <c r="C2622" s="8">
        <v>42837</v>
      </c>
      <c r="D2622" s="9"/>
      <c r="E2622" s="9">
        <v>17</v>
      </c>
      <c r="F2622" s="10" t="s">
        <v>4885</v>
      </c>
      <c r="G2622" s="10"/>
      <c r="H2622" s="10">
        <v>573</v>
      </c>
      <c r="I2622" s="7"/>
    </row>
    <row r="2623" spans="1:9" x14ac:dyDescent="0.3">
      <c r="A2623" s="7" t="s">
        <v>3343</v>
      </c>
      <c r="B2623" s="7" t="s">
        <v>3346</v>
      </c>
      <c r="C2623" s="8">
        <v>42886</v>
      </c>
      <c r="D2623" s="9">
        <v>3450</v>
      </c>
      <c r="E2623" s="9"/>
      <c r="F2623" s="10" t="s">
        <v>4885</v>
      </c>
      <c r="G2623" s="10"/>
      <c r="H2623" s="10">
        <v>524</v>
      </c>
      <c r="I2623" s="7"/>
    </row>
    <row r="2624" spans="1:9" x14ac:dyDescent="0.3">
      <c r="A2624" s="7" t="s">
        <v>3343</v>
      </c>
      <c r="B2624" s="7" t="s">
        <v>3347</v>
      </c>
      <c r="C2624" s="8">
        <v>43346</v>
      </c>
      <c r="D2624" s="9">
        <v>8496</v>
      </c>
      <c r="E2624" s="9"/>
      <c r="F2624" s="10" t="s">
        <v>4885</v>
      </c>
      <c r="G2624" s="10" t="str">
        <f>VLOOKUP(B:B,'[1]Billwise Report (10)'!$D:$H,5,0)</f>
        <v>Service</v>
      </c>
      <c r="H2624" s="10">
        <v>64</v>
      </c>
      <c r="I2624" s="7"/>
    </row>
    <row r="2625" spans="1:9" x14ac:dyDescent="0.3">
      <c r="A2625" s="7" t="s">
        <v>3343</v>
      </c>
      <c r="B2625" s="7" t="s">
        <v>3348</v>
      </c>
      <c r="C2625" s="8">
        <v>43346</v>
      </c>
      <c r="D2625" s="9">
        <v>41300</v>
      </c>
      <c r="E2625" s="9"/>
      <c r="F2625" s="10" t="s">
        <v>4885</v>
      </c>
      <c r="G2625" s="10" t="str">
        <f>VLOOKUP(B:B,'[1]Billwise Report (10)'!$D:$H,5,0)</f>
        <v>Sales</v>
      </c>
      <c r="H2625" s="10">
        <v>64</v>
      </c>
      <c r="I2625" s="7"/>
    </row>
    <row r="2626" spans="1:9" x14ac:dyDescent="0.3">
      <c r="A2626" s="7" t="s">
        <v>3343</v>
      </c>
      <c r="B2626" s="7" t="s">
        <v>3349</v>
      </c>
      <c r="C2626" s="8">
        <v>43346</v>
      </c>
      <c r="D2626" s="9"/>
      <c r="E2626" s="10">
        <v>38256</v>
      </c>
      <c r="F2626" s="10" t="s">
        <v>4885</v>
      </c>
      <c r="G2626" s="10"/>
      <c r="H2626" s="10">
        <v>64</v>
      </c>
      <c r="I2626" s="7"/>
    </row>
    <row r="2627" spans="1:9" ht="31.2" x14ac:dyDescent="0.3">
      <c r="A2627" s="7" t="s">
        <v>3350</v>
      </c>
      <c r="B2627" s="7" t="s">
        <v>3351</v>
      </c>
      <c r="C2627" s="8">
        <v>42332</v>
      </c>
      <c r="D2627" s="9"/>
      <c r="E2627" s="9">
        <v>500</v>
      </c>
      <c r="F2627" s="10" t="s">
        <v>4886</v>
      </c>
      <c r="G2627" s="10"/>
      <c r="H2627" s="10">
        <v>1078</v>
      </c>
      <c r="I2627" s="7"/>
    </row>
    <row r="2628" spans="1:9" ht="31.2" x14ac:dyDescent="0.3">
      <c r="A2628" s="7" t="s">
        <v>3350</v>
      </c>
      <c r="B2628" s="7" t="s">
        <v>3352</v>
      </c>
      <c r="C2628" s="8">
        <v>42886</v>
      </c>
      <c r="D2628" s="9"/>
      <c r="E2628" s="9">
        <v>300</v>
      </c>
      <c r="F2628" s="10" t="s">
        <v>4886</v>
      </c>
      <c r="G2628" s="10"/>
      <c r="H2628" s="10">
        <v>524</v>
      </c>
      <c r="I2628" s="7"/>
    </row>
    <row r="2629" spans="1:9" x14ac:dyDescent="0.3">
      <c r="A2629" s="7" t="s">
        <v>2598</v>
      </c>
      <c r="B2629" s="7" t="s">
        <v>2614</v>
      </c>
      <c r="C2629" s="8">
        <v>43167</v>
      </c>
      <c r="D2629" s="9">
        <v>65728</v>
      </c>
      <c r="E2629" s="9"/>
      <c r="F2629" s="10" t="s">
        <v>4886</v>
      </c>
      <c r="G2629" s="10" t="str">
        <f>VLOOKUP(B:B,'[1]Billwise Report (10)'!$D:$H,5,0)</f>
        <v>Service</v>
      </c>
      <c r="H2629" s="10">
        <v>243</v>
      </c>
      <c r="I2629" s="7"/>
    </row>
    <row r="2630" spans="1:9" hidden="1" x14ac:dyDescent="0.3">
      <c r="A2630" s="7" t="s">
        <v>3354</v>
      </c>
      <c r="B2630" s="7" t="s">
        <v>3355</v>
      </c>
      <c r="C2630" s="8">
        <v>43361</v>
      </c>
      <c r="D2630" s="9">
        <v>3540</v>
      </c>
      <c r="E2630" s="9"/>
      <c r="F2630" s="10" t="s">
        <v>4884</v>
      </c>
      <c r="G2630" s="10" t="str">
        <f>VLOOKUP(B:B,'[1]Billwise Report (10)'!$D:$H,5,0)</f>
        <v>Service</v>
      </c>
      <c r="H2630" s="10">
        <v>49</v>
      </c>
      <c r="I2630" s="7"/>
    </row>
    <row r="2631" spans="1:9" ht="31.2" x14ac:dyDescent="0.3">
      <c r="A2631" s="7" t="s">
        <v>3356</v>
      </c>
      <c r="B2631" s="7" t="s">
        <v>3357</v>
      </c>
      <c r="C2631" s="8">
        <v>43313</v>
      </c>
      <c r="D2631" s="9">
        <v>2176.7199999999998</v>
      </c>
      <c r="E2631" s="9"/>
      <c r="F2631" s="10" t="s">
        <v>4886</v>
      </c>
      <c r="G2631" s="10"/>
      <c r="H2631" s="10">
        <v>97</v>
      </c>
      <c r="I2631" s="7"/>
    </row>
    <row r="2632" spans="1:9" x14ac:dyDescent="0.3">
      <c r="A2632" s="7" t="s">
        <v>2670</v>
      </c>
      <c r="B2632" s="7" t="s">
        <v>2688</v>
      </c>
      <c r="C2632" s="8">
        <v>43333</v>
      </c>
      <c r="D2632" s="9">
        <v>8850</v>
      </c>
      <c r="E2632" s="9"/>
      <c r="F2632" s="10" t="s">
        <v>4886</v>
      </c>
      <c r="G2632" s="10" t="str">
        <f>VLOOKUP(B:B,'[1]Billwise Report (10)'!$D:$H,5,0)</f>
        <v>Service</v>
      </c>
      <c r="H2632" s="10">
        <v>77</v>
      </c>
      <c r="I2632" s="7"/>
    </row>
    <row r="2633" spans="1:9" x14ac:dyDescent="0.3">
      <c r="A2633" s="7" t="s">
        <v>3359</v>
      </c>
      <c r="B2633" s="7" t="s">
        <v>3360</v>
      </c>
      <c r="C2633" s="8">
        <v>42458</v>
      </c>
      <c r="D2633" s="9"/>
      <c r="E2633" s="9">
        <v>177727</v>
      </c>
      <c r="F2633" s="10" t="s">
        <v>4889</v>
      </c>
      <c r="G2633" s="10"/>
      <c r="H2633" s="10">
        <v>952</v>
      </c>
      <c r="I2633" s="7"/>
    </row>
    <row r="2634" spans="1:9" x14ac:dyDescent="0.3">
      <c r="A2634" s="7" t="s">
        <v>3359</v>
      </c>
      <c r="B2634" s="7" t="s">
        <v>3361</v>
      </c>
      <c r="C2634" s="8">
        <v>43403</v>
      </c>
      <c r="D2634" s="9"/>
      <c r="E2634" s="10">
        <v>50000</v>
      </c>
      <c r="F2634" s="10" t="s">
        <v>4889</v>
      </c>
      <c r="G2634" s="10"/>
      <c r="H2634" s="10">
        <v>7</v>
      </c>
      <c r="I2634" s="7" t="s">
        <v>3362</v>
      </c>
    </row>
    <row r="2635" spans="1:9" x14ac:dyDescent="0.3">
      <c r="A2635" s="7" t="s">
        <v>3363</v>
      </c>
      <c r="B2635" s="7" t="s">
        <v>3365</v>
      </c>
      <c r="C2635" s="8">
        <v>43152</v>
      </c>
      <c r="D2635" s="9"/>
      <c r="E2635" s="10">
        <v>7200</v>
      </c>
      <c r="F2635" s="10" t="s">
        <v>4887</v>
      </c>
      <c r="G2635" s="10"/>
      <c r="H2635" s="10">
        <v>258</v>
      </c>
      <c r="I2635" s="7"/>
    </row>
    <row r="2636" spans="1:9" x14ac:dyDescent="0.3">
      <c r="A2636" s="7" t="s">
        <v>3201</v>
      </c>
      <c r="B2636" s="7" t="s">
        <v>3207</v>
      </c>
      <c r="C2636" s="8">
        <v>43297</v>
      </c>
      <c r="D2636" s="9">
        <v>8850</v>
      </c>
      <c r="E2636" s="9"/>
      <c r="F2636" s="10" t="s">
        <v>4887</v>
      </c>
      <c r="G2636" s="10" t="str">
        <f>VLOOKUP(B:B,'[1]Billwise Report (10)'!$D:$H,5,0)</f>
        <v>Service</v>
      </c>
      <c r="H2636" s="10">
        <v>113</v>
      </c>
      <c r="I2636" s="7"/>
    </row>
    <row r="2637" spans="1:9" x14ac:dyDescent="0.3">
      <c r="A2637" s="7" t="s">
        <v>3363</v>
      </c>
      <c r="B2637" s="7" t="s">
        <v>3364</v>
      </c>
      <c r="C2637" s="8">
        <v>43367</v>
      </c>
      <c r="D2637" s="9">
        <v>47200</v>
      </c>
      <c r="E2637" s="9"/>
      <c r="F2637" s="10" t="s">
        <v>4887</v>
      </c>
      <c r="G2637" s="10" t="s">
        <v>4898</v>
      </c>
      <c r="H2637" s="10">
        <v>43</v>
      </c>
      <c r="I2637" s="7"/>
    </row>
    <row r="2638" spans="1:9" x14ac:dyDescent="0.3">
      <c r="A2638" s="7" t="s">
        <v>3363</v>
      </c>
      <c r="B2638" s="7" t="s">
        <v>3367</v>
      </c>
      <c r="C2638" s="8">
        <v>43371</v>
      </c>
      <c r="D2638" s="9"/>
      <c r="E2638" s="10">
        <v>91344</v>
      </c>
      <c r="F2638" s="10" t="s">
        <v>4887</v>
      </c>
      <c r="G2638" s="10"/>
      <c r="H2638" s="10">
        <v>39</v>
      </c>
      <c r="I2638" s="7" t="s">
        <v>10</v>
      </c>
    </row>
    <row r="2639" spans="1:9" x14ac:dyDescent="0.3">
      <c r="A2639" s="7" t="s">
        <v>3368</v>
      </c>
      <c r="B2639" s="7" t="s">
        <v>3369</v>
      </c>
      <c r="C2639" s="8">
        <v>41766</v>
      </c>
      <c r="D2639" s="9"/>
      <c r="E2639" s="10">
        <v>2526</v>
      </c>
      <c r="F2639" s="10" t="s">
        <v>4885</v>
      </c>
      <c r="G2639" s="10"/>
      <c r="H2639" s="10">
        <v>1644</v>
      </c>
      <c r="I2639" s="7"/>
    </row>
    <row r="2640" spans="1:9" x14ac:dyDescent="0.3">
      <c r="A2640" s="7" t="s">
        <v>3368</v>
      </c>
      <c r="B2640" s="7" t="s">
        <v>3370</v>
      </c>
      <c r="C2640" s="8">
        <v>41904</v>
      </c>
      <c r="D2640" s="9"/>
      <c r="E2640" s="10">
        <v>1693</v>
      </c>
      <c r="F2640" s="10" t="s">
        <v>4885</v>
      </c>
      <c r="G2640" s="10"/>
      <c r="H2640" s="10">
        <v>1506</v>
      </c>
      <c r="I2640" s="7"/>
    </row>
    <row r="2641" spans="1:9" x14ac:dyDescent="0.3">
      <c r="A2641" s="7" t="s">
        <v>3368</v>
      </c>
      <c r="B2641" s="7" t="s">
        <v>3371</v>
      </c>
      <c r="C2641" s="8">
        <v>42063</v>
      </c>
      <c r="D2641" s="9"/>
      <c r="E2641" s="9">
        <v>327</v>
      </c>
      <c r="F2641" s="10" t="s">
        <v>4885</v>
      </c>
      <c r="G2641" s="10"/>
      <c r="H2641" s="10">
        <v>1347</v>
      </c>
      <c r="I2641" s="7"/>
    </row>
    <row r="2642" spans="1:9" x14ac:dyDescent="0.3">
      <c r="A2642" s="7" t="s">
        <v>3368</v>
      </c>
      <c r="B2642" s="7" t="s">
        <v>3372</v>
      </c>
      <c r="C2642" s="8">
        <v>42298</v>
      </c>
      <c r="D2642" s="9"/>
      <c r="E2642" s="10">
        <v>2850</v>
      </c>
      <c r="F2642" s="10" t="s">
        <v>4885</v>
      </c>
      <c r="G2642" s="10"/>
      <c r="H2642" s="10">
        <v>1112</v>
      </c>
      <c r="I2642" s="7"/>
    </row>
    <row r="2643" spans="1:9" x14ac:dyDescent="0.3">
      <c r="A2643" s="7" t="s">
        <v>3373</v>
      </c>
      <c r="B2643" s="7" t="s">
        <v>3374</v>
      </c>
      <c r="C2643" s="8">
        <v>42628</v>
      </c>
      <c r="D2643" s="9">
        <v>408112</v>
      </c>
      <c r="E2643" s="9"/>
      <c r="F2643" s="10" t="s">
        <v>4885</v>
      </c>
      <c r="G2643" s="10" t="str">
        <f>VLOOKUP(B:B,'[1]Billwise Report (10)'!$D:$H,5,0)</f>
        <v>Sales</v>
      </c>
      <c r="H2643" s="10">
        <v>782</v>
      </c>
      <c r="I2643" s="7"/>
    </row>
    <row r="2644" spans="1:9" x14ac:dyDescent="0.3">
      <c r="A2644" s="7" t="s">
        <v>3373</v>
      </c>
      <c r="B2644" s="7" t="s">
        <v>3375</v>
      </c>
      <c r="C2644" s="8">
        <v>42842</v>
      </c>
      <c r="D2644" s="9">
        <v>297557</v>
      </c>
      <c r="E2644" s="9"/>
      <c r="F2644" s="10" t="s">
        <v>4885</v>
      </c>
      <c r="G2644" s="10" t="str">
        <f>VLOOKUP(B:B,'[1]Billwise Report (10)'!$D:$H,5,0)</f>
        <v>Sales</v>
      </c>
      <c r="H2644" s="10">
        <v>568</v>
      </c>
      <c r="I2644" s="7"/>
    </row>
    <row r="2645" spans="1:9" x14ac:dyDescent="0.3">
      <c r="A2645" s="7" t="s">
        <v>3373</v>
      </c>
      <c r="B2645" s="7" t="s">
        <v>3376</v>
      </c>
      <c r="C2645" s="8">
        <v>42857</v>
      </c>
      <c r="D2645" s="9">
        <v>135257</v>
      </c>
      <c r="E2645" s="9"/>
      <c r="F2645" s="10" t="s">
        <v>4885</v>
      </c>
      <c r="G2645" s="10" t="str">
        <f>VLOOKUP(B:B,'[1]Billwise Report (10)'!$D:$H,5,0)</f>
        <v>Sales</v>
      </c>
      <c r="H2645" s="10">
        <v>553</v>
      </c>
      <c r="I2645" s="7"/>
    </row>
    <row r="2646" spans="1:9" x14ac:dyDescent="0.3">
      <c r="A2646" s="7" t="s">
        <v>3373</v>
      </c>
      <c r="B2646" s="7" t="s">
        <v>3377</v>
      </c>
      <c r="C2646" s="8">
        <v>43349</v>
      </c>
      <c r="D2646" s="9">
        <v>7080</v>
      </c>
      <c r="E2646" s="9"/>
      <c r="F2646" s="10" t="s">
        <v>4885</v>
      </c>
      <c r="G2646" s="10" t="str">
        <f>VLOOKUP(B:B,'[1]Billwise Report (10)'!$D:$H,5,0)</f>
        <v>Service</v>
      </c>
      <c r="H2646" s="10">
        <v>61</v>
      </c>
      <c r="I2646" s="7"/>
    </row>
    <row r="2647" spans="1:9" x14ac:dyDescent="0.3">
      <c r="A2647" s="7" t="s">
        <v>3378</v>
      </c>
      <c r="B2647" s="7" t="s">
        <v>3379</v>
      </c>
      <c r="C2647" s="8">
        <v>42521</v>
      </c>
      <c r="D2647" s="9">
        <v>45596</v>
      </c>
      <c r="E2647" s="9"/>
      <c r="F2647" s="10" t="s">
        <v>4885</v>
      </c>
      <c r="G2647" s="10" t="str">
        <f>VLOOKUP(B:B,'[1]Billwise Report (10)'!$D:$H,5,0)</f>
        <v>Sales</v>
      </c>
      <c r="H2647" s="10">
        <v>889</v>
      </c>
      <c r="I2647" s="7"/>
    </row>
    <row r="2648" spans="1:9" x14ac:dyDescent="0.3">
      <c r="A2648" s="7" t="s">
        <v>3378</v>
      </c>
      <c r="B2648" s="7" t="s">
        <v>3380</v>
      </c>
      <c r="C2648" s="8">
        <v>42767</v>
      </c>
      <c r="D2648" s="9"/>
      <c r="E2648" s="10">
        <v>1962</v>
      </c>
      <c r="F2648" s="10" t="s">
        <v>4885</v>
      </c>
      <c r="G2648" s="10"/>
      <c r="H2648" s="10">
        <v>643</v>
      </c>
      <c r="I2648" s="7"/>
    </row>
    <row r="2649" spans="1:9" x14ac:dyDescent="0.3">
      <c r="A2649" s="7" t="s">
        <v>3378</v>
      </c>
      <c r="B2649" s="7" t="s">
        <v>3381</v>
      </c>
      <c r="C2649" s="8">
        <v>42895</v>
      </c>
      <c r="D2649" s="9">
        <v>10792</v>
      </c>
      <c r="E2649" s="9"/>
      <c r="F2649" s="10" t="s">
        <v>4885</v>
      </c>
      <c r="G2649" s="10" t="str">
        <f>VLOOKUP(B:B,'[1]Billwise Report (10)'!$D:$H,5,0)</f>
        <v>Sales</v>
      </c>
      <c r="H2649" s="10">
        <v>515</v>
      </c>
      <c r="I2649" s="7"/>
    </row>
    <row r="2650" spans="1:9" x14ac:dyDescent="0.3">
      <c r="A2650" s="7" t="s">
        <v>3378</v>
      </c>
      <c r="B2650" s="7" t="s">
        <v>3382</v>
      </c>
      <c r="C2650" s="8">
        <v>42901</v>
      </c>
      <c r="D2650" s="9"/>
      <c r="E2650" s="10">
        <v>1080</v>
      </c>
      <c r="F2650" s="10" t="s">
        <v>4885</v>
      </c>
      <c r="G2650" s="10"/>
      <c r="H2650" s="10">
        <v>509</v>
      </c>
      <c r="I2650" s="7"/>
    </row>
    <row r="2651" spans="1:9" x14ac:dyDescent="0.3">
      <c r="A2651" s="7" t="s">
        <v>3378</v>
      </c>
      <c r="B2651" s="7" t="s">
        <v>3383</v>
      </c>
      <c r="C2651" s="8">
        <v>42983</v>
      </c>
      <c r="D2651" s="9">
        <v>75118.8</v>
      </c>
      <c r="E2651" s="9"/>
      <c r="F2651" s="10" t="s">
        <v>4885</v>
      </c>
      <c r="G2651" s="10" t="str">
        <f>VLOOKUP(B:B,'[1]Billwise Report (10)'!$D:$H,5,0)</f>
        <v>Sales</v>
      </c>
      <c r="H2651" s="10">
        <v>427</v>
      </c>
      <c r="I2651" s="7"/>
    </row>
    <row r="2652" spans="1:9" x14ac:dyDescent="0.3">
      <c r="A2652" s="7" t="s">
        <v>3378</v>
      </c>
      <c r="B2652" s="7" t="s">
        <v>3384</v>
      </c>
      <c r="C2652" s="8">
        <v>42998</v>
      </c>
      <c r="D2652" s="9">
        <v>22243</v>
      </c>
      <c r="E2652" s="9"/>
      <c r="F2652" s="10" t="s">
        <v>4885</v>
      </c>
      <c r="G2652" s="10" t="str">
        <f>VLOOKUP(B:B,'[1]Billwise Report (10)'!$D:$H,5,0)</f>
        <v>Sales</v>
      </c>
      <c r="H2652" s="10">
        <v>412</v>
      </c>
      <c r="I2652" s="7"/>
    </row>
    <row r="2653" spans="1:9" x14ac:dyDescent="0.3">
      <c r="A2653" s="7" t="s">
        <v>3385</v>
      </c>
      <c r="B2653" s="7" t="s">
        <v>3386</v>
      </c>
      <c r="C2653" s="8">
        <v>42667</v>
      </c>
      <c r="D2653" s="9">
        <v>17</v>
      </c>
      <c r="E2653" s="9"/>
      <c r="F2653" s="10" t="s">
        <v>4885</v>
      </c>
      <c r="G2653" s="10" t="str">
        <f>VLOOKUP(B:B,'[1]Billwise Report (10)'!$D:$H,5,0)</f>
        <v>Machine</v>
      </c>
      <c r="H2653" s="10">
        <v>743</v>
      </c>
      <c r="I2653" s="7"/>
    </row>
    <row r="2654" spans="1:9" x14ac:dyDescent="0.3">
      <c r="A2654" s="7" t="s">
        <v>3385</v>
      </c>
      <c r="B2654" s="7" t="s">
        <v>3387</v>
      </c>
      <c r="C2654" s="8">
        <v>42695</v>
      </c>
      <c r="D2654" s="9">
        <v>968642</v>
      </c>
      <c r="E2654" s="9"/>
      <c r="F2654" s="10" t="s">
        <v>4885</v>
      </c>
      <c r="G2654" s="10" t="str">
        <f>VLOOKUP(B:B,'[1]Billwise Report (10)'!$D:$H,5,0)</f>
        <v>Machine</v>
      </c>
      <c r="H2654" s="10">
        <v>715</v>
      </c>
      <c r="I2654" s="7"/>
    </row>
    <row r="2655" spans="1:9" x14ac:dyDescent="0.3">
      <c r="A2655" s="7" t="s">
        <v>3385</v>
      </c>
      <c r="B2655" s="7" t="s">
        <v>3388</v>
      </c>
      <c r="C2655" s="8">
        <v>42695</v>
      </c>
      <c r="D2655" s="9">
        <v>968642</v>
      </c>
      <c r="E2655" s="9"/>
      <c r="F2655" s="10" t="s">
        <v>4885</v>
      </c>
      <c r="G2655" s="10" t="str">
        <f>VLOOKUP(B:B,'[1]Billwise Report (10)'!$D:$H,5,0)</f>
        <v>Machine</v>
      </c>
      <c r="H2655" s="10">
        <v>715</v>
      </c>
      <c r="I2655" s="7"/>
    </row>
    <row r="2656" spans="1:9" x14ac:dyDescent="0.3">
      <c r="A2656" s="7" t="s">
        <v>3385</v>
      </c>
      <c r="B2656" s="7" t="s">
        <v>3389</v>
      </c>
      <c r="C2656" s="8">
        <v>42695</v>
      </c>
      <c r="D2656" s="9">
        <v>968642</v>
      </c>
      <c r="E2656" s="9"/>
      <c r="F2656" s="10" t="s">
        <v>4885</v>
      </c>
      <c r="G2656" s="10" t="str">
        <f>VLOOKUP(B:B,'[1]Billwise Report (10)'!$D:$H,5,0)</f>
        <v>Machine</v>
      </c>
      <c r="H2656" s="10">
        <v>715</v>
      </c>
      <c r="I2656" s="7"/>
    </row>
    <row r="2657" spans="1:9" x14ac:dyDescent="0.3">
      <c r="A2657" s="7" t="s">
        <v>3385</v>
      </c>
      <c r="B2657" s="7" t="s">
        <v>3390</v>
      </c>
      <c r="C2657" s="8">
        <v>42695</v>
      </c>
      <c r="D2657" s="9">
        <v>968642</v>
      </c>
      <c r="E2657" s="9"/>
      <c r="F2657" s="10" t="s">
        <v>4885</v>
      </c>
      <c r="G2657" s="10" t="str">
        <f>VLOOKUP(B:B,'[1]Billwise Report (10)'!$D:$H,5,0)</f>
        <v>Machine</v>
      </c>
      <c r="H2657" s="10">
        <v>715</v>
      </c>
      <c r="I2657" s="7"/>
    </row>
    <row r="2658" spans="1:9" x14ac:dyDescent="0.3">
      <c r="A2658" s="7" t="s">
        <v>3385</v>
      </c>
      <c r="B2658" s="7" t="s">
        <v>3391</v>
      </c>
      <c r="C2658" s="8">
        <v>42695</v>
      </c>
      <c r="D2658" s="9">
        <v>968642</v>
      </c>
      <c r="E2658" s="9"/>
      <c r="F2658" s="10" t="s">
        <v>4885</v>
      </c>
      <c r="G2658" s="10" t="str">
        <f>VLOOKUP(B:B,'[1]Billwise Report (10)'!$D:$H,5,0)</f>
        <v>Machine</v>
      </c>
      <c r="H2658" s="10">
        <v>715</v>
      </c>
      <c r="I2658" s="7"/>
    </row>
    <row r="2659" spans="1:9" x14ac:dyDescent="0.3">
      <c r="A2659" s="7" t="s">
        <v>3385</v>
      </c>
      <c r="B2659" s="7" t="s">
        <v>3392</v>
      </c>
      <c r="C2659" s="8">
        <v>42695</v>
      </c>
      <c r="D2659" s="9">
        <v>968642</v>
      </c>
      <c r="E2659" s="9"/>
      <c r="F2659" s="10" t="s">
        <v>4885</v>
      </c>
      <c r="G2659" s="10" t="str">
        <f>VLOOKUP(B:B,'[1]Billwise Report (10)'!$D:$H,5,0)</f>
        <v>Machine</v>
      </c>
      <c r="H2659" s="10">
        <v>715</v>
      </c>
      <c r="I2659" s="7"/>
    </row>
    <row r="2660" spans="1:9" x14ac:dyDescent="0.3">
      <c r="A2660" s="7" t="s">
        <v>3385</v>
      </c>
      <c r="B2660" s="7" t="s">
        <v>3393</v>
      </c>
      <c r="C2660" s="8">
        <v>42695</v>
      </c>
      <c r="D2660" s="9">
        <v>968642</v>
      </c>
      <c r="E2660" s="9"/>
      <c r="F2660" s="10" t="s">
        <v>4885</v>
      </c>
      <c r="G2660" s="10" t="str">
        <f>VLOOKUP(B:B,'[1]Billwise Report (10)'!$D:$H,5,0)</f>
        <v>Machine</v>
      </c>
      <c r="H2660" s="10">
        <v>715</v>
      </c>
      <c r="I2660" s="7"/>
    </row>
    <row r="2661" spans="1:9" x14ac:dyDescent="0.3">
      <c r="A2661" s="7" t="s">
        <v>3385</v>
      </c>
      <c r="B2661" s="7" t="s">
        <v>3394</v>
      </c>
      <c r="C2661" s="8">
        <v>42695</v>
      </c>
      <c r="D2661" s="9">
        <v>968642</v>
      </c>
      <c r="E2661" s="9"/>
      <c r="F2661" s="10" t="s">
        <v>4885</v>
      </c>
      <c r="G2661" s="10" t="str">
        <f>VLOOKUP(B:B,'[1]Billwise Report (10)'!$D:$H,5,0)</f>
        <v>Machine</v>
      </c>
      <c r="H2661" s="10">
        <v>715</v>
      </c>
      <c r="I2661" s="7"/>
    </row>
    <row r="2662" spans="1:9" x14ac:dyDescent="0.3">
      <c r="A2662" s="7" t="s">
        <v>3385</v>
      </c>
      <c r="B2662" s="7" t="s">
        <v>3395</v>
      </c>
      <c r="C2662" s="8">
        <v>42695</v>
      </c>
      <c r="D2662" s="9">
        <v>968642</v>
      </c>
      <c r="E2662" s="9"/>
      <c r="F2662" s="10" t="s">
        <v>4885</v>
      </c>
      <c r="G2662" s="10" t="str">
        <f>VLOOKUP(B:B,'[1]Billwise Report (10)'!$D:$H,5,0)</f>
        <v>Machine</v>
      </c>
      <c r="H2662" s="10">
        <v>715</v>
      </c>
      <c r="I2662" s="7"/>
    </row>
    <row r="2663" spans="1:9" x14ac:dyDescent="0.3">
      <c r="A2663" s="7" t="s">
        <v>3385</v>
      </c>
      <c r="B2663" s="7" t="s">
        <v>3396</v>
      </c>
      <c r="C2663" s="8">
        <v>42695</v>
      </c>
      <c r="D2663" s="9">
        <v>968642</v>
      </c>
      <c r="E2663" s="9"/>
      <c r="F2663" s="10" t="s">
        <v>4885</v>
      </c>
      <c r="G2663" s="10" t="str">
        <f>VLOOKUP(B:B,'[1]Billwise Report (10)'!$D:$H,5,0)</f>
        <v>Machine</v>
      </c>
      <c r="H2663" s="10">
        <v>715</v>
      </c>
      <c r="I2663" s="7"/>
    </row>
    <row r="2664" spans="1:9" x14ac:dyDescent="0.3">
      <c r="A2664" s="7" t="s">
        <v>3385</v>
      </c>
      <c r="B2664" s="7" t="s">
        <v>3397</v>
      </c>
      <c r="C2664" s="8">
        <v>42695</v>
      </c>
      <c r="D2664" s="9">
        <v>968642</v>
      </c>
      <c r="E2664" s="9"/>
      <c r="F2664" s="10" t="s">
        <v>4885</v>
      </c>
      <c r="G2664" s="10" t="str">
        <f>VLOOKUP(B:B,'[1]Billwise Report (10)'!$D:$H,5,0)</f>
        <v>Machine</v>
      </c>
      <c r="H2664" s="10">
        <v>715</v>
      </c>
      <c r="I2664" s="7"/>
    </row>
    <row r="2665" spans="1:9" x14ac:dyDescent="0.3">
      <c r="A2665" s="7" t="s">
        <v>3385</v>
      </c>
      <c r="B2665" s="7" t="s">
        <v>3398</v>
      </c>
      <c r="C2665" s="8">
        <v>42695</v>
      </c>
      <c r="D2665" s="9">
        <v>968642</v>
      </c>
      <c r="E2665" s="9"/>
      <c r="F2665" s="10" t="s">
        <v>4885</v>
      </c>
      <c r="G2665" s="10" t="str">
        <f>VLOOKUP(B:B,'[1]Billwise Report (10)'!$D:$H,5,0)</f>
        <v>Machine</v>
      </c>
      <c r="H2665" s="10">
        <v>715</v>
      </c>
      <c r="I2665" s="7"/>
    </row>
    <row r="2666" spans="1:9" x14ac:dyDescent="0.3">
      <c r="A2666" s="7" t="s">
        <v>3385</v>
      </c>
      <c r="B2666" s="7" t="s">
        <v>3399</v>
      </c>
      <c r="C2666" s="8">
        <v>42695</v>
      </c>
      <c r="D2666" s="9">
        <v>968642</v>
      </c>
      <c r="E2666" s="9"/>
      <c r="F2666" s="10" t="s">
        <v>4885</v>
      </c>
      <c r="G2666" s="10" t="str">
        <f>VLOOKUP(B:B,'[1]Billwise Report (10)'!$D:$H,5,0)</f>
        <v>Machine</v>
      </c>
      <c r="H2666" s="10">
        <v>715</v>
      </c>
      <c r="I2666" s="7"/>
    </row>
    <row r="2667" spans="1:9" x14ac:dyDescent="0.3">
      <c r="A2667" s="7" t="s">
        <v>3400</v>
      </c>
      <c r="B2667" s="7" t="s">
        <v>3401</v>
      </c>
      <c r="C2667" s="8">
        <v>42716</v>
      </c>
      <c r="D2667" s="9"/>
      <c r="E2667" s="10">
        <v>80199</v>
      </c>
      <c r="F2667" s="10" t="s">
        <v>4887</v>
      </c>
      <c r="G2667" s="10"/>
      <c r="H2667" s="10">
        <v>694</v>
      </c>
      <c r="I2667" s="7"/>
    </row>
    <row r="2668" spans="1:9" x14ac:dyDescent="0.3">
      <c r="A2668" s="7" t="s">
        <v>3201</v>
      </c>
      <c r="B2668" s="7" t="s">
        <v>3208</v>
      </c>
      <c r="C2668" s="8">
        <v>43299</v>
      </c>
      <c r="D2668" s="9">
        <v>3540</v>
      </c>
      <c r="E2668" s="9"/>
      <c r="F2668" s="10" t="s">
        <v>4887</v>
      </c>
      <c r="G2668" s="10" t="str">
        <f>VLOOKUP(B:B,'[1]Billwise Report (10)'!$D:$H,5,0)</f>
        <v>Service</v>
      </c>
      <c r="H2668" s="10">
        <v>111</v>
      </c>
      <c r="I2668" s="7"/>
    </row>
    <row r="2669" spans="1:9" x14ac:dyDescent="0.3">
      <c r="A2669" s="7" t="s">
        <v>3403</v>
      </c>
      <c r="B2669" s="7" t="s">
        <v>3404</v>
      </c>
      <c r="C2669" s="8">
        <v>42635</v>
      </c>
      <c r="D2669" s="9"/>
      <c r="E2669" s="10">
        <v>14177</v>
      </c>
      <c r="F2669" s="10" t="s">
        <v>4885</v>
      </c>
      <c r="G2669" s="10"/>
      <c r="H2669" s="10">
        <v>775</v>
      </c>
      <c r="I2669" s="7"/>
    </row>
    <row r="2670" spans="1:9" x14ac:dyDescent="0.3">
      <c r="A2670" s="7" t="s">
        <v>3403</v>
      </c>
      <c r="B2670" s="7" t="s">
        <v>3405</v>
      </c>
      <c r="C2670" s="8">
        <v>42667</v>
      </c>
      <c r="D2670" s="9"/>
      <c r="E2670" s="10">
        <v>2773</v>
      </c>
      <c r="F2670" s="10" t="s">
        <v>4885</v>
      </c>
      <c r="G2670" s="10"/>
      <c r="H2670" s="10">
        <v>743</v>
      </c>
      <c r="I2670" s="7"/>
    </row>
    <row r="2671" spans="1:9" x14ac:dyDescent="0.3">
      <c r="A2671" s="7" t="s">
        <v>3403</v>
      </c>
      <c r="B2671" s="7" t="s">
        <v>3407</v>
      </c>
      <c r="C2671" s="8">
        <v>43272</v>
      </c>
      <c r="D2671" s="9"/>
      <c r="E2671" s="10">
        <v>3200</v>
      </c>
      <c r="F2671" s="10" t="s">
        <v>4885</v>
      </c>
      <c r="G2671" s="10"/>
      <c r="H2671" s="10">
        <v>138</v>
      </c>
      <c r="I2671" s="7"/>
    </row>
    <row r="2672" spans="1:9" x14ac:dyDescent="0.3">
      <c r="A2672" s="7" t="s">
        <v>3403</v>
      </c>
      <c r="B2672" s="7" t="s">
        <v>3406</v>
      </c>
      <c r="C2672" s="8">
        <v>43284</v>
      </c>
      <c r="D2672" s="9">
        <v>47200</v>
      </c>
      <c r="E2672" s="9"/>
      <c r="F2672" s="10" t="s">
        <v>4885</v>
      </c>
      <c r="G2672" s="10" t="s">
        <v>4898</v>
      </c>
      <c r="H2672" s="10">
        <v>126</v>
      </c>
      <c r="I2672" s="7"/>
    </row>
    <row r="2673" spans="1:9" x14ac:dyDescent="0.3">
      <c r="A2673" s="7" t="s">
        <v>3408</v>
      </c>
      <c r="B2673" s="7" t="s">
        <v>3409</v>
      </c>
      <c r="C2673" s="8">
        <v>41792</v>
      </c>
      <c r="D2673" s="9"/>
      <c r="E2673" s="9">
        <v>983</v>
      </c>
      <c r="F2673" s="10" t="s">
        <v>4887</v>
      </c>
      <c r="G2673" s="10"/>
      <c r="H2673" s="10">
        <v>1618</v>
      </c>
      <c r="I2673" s="7"/>
    </row>
    <row r="2674" spans="1:9" x14ac:dyDescent="0.3">
      <c r="A2674" s="7" t="s">
        <v>3408</v>
      </c>
      <c r="B2674" s="7" t="s">
        <v>3410</v>
      </c>
      <c r="C2674" s="8">
        <v>42018</v>
      </c>
      <c r="D2674" s="9"/>
      <c r="E2674" s="10">
        <v>2125</v>
      </c>
      <c r="F2674" s="10" t="s">
        <v>4887</v>
      </c>
      <c r="G2674" s="10"/>
      <c r="H2674" s="10">
        <v>1392</v>
      </c>
      <c r="I2674" s="7"/>
    </row>
    <row r="2675" spans="1:9" ht="31.2" x14ac:dyDescent="0.3">
      <c r="A2675" s="7" t="s">
        <v>3411</v>
      </c>
      <c r="B2675" s="7" t="s">
        <v>3412</v>
      </c>
      <c r="C2675" s="8">
        <v>43202</v>
      </c>
      <c r="D2675" s="9">
        <v>3540</v>
      </c>
      <c r="E2675" s="9"/>
      <c r="F2675" s="10" t="s">
        <v>4885</v>
      </c>
      <c r="G2675" s="10" t="str">
        <f>VLOOKUP(B:B,'[1]Billwise Report (10)'!$D:$H,5,0)</f>
        <v>Service</v>
      </c>
      <c r="H2675" s="10">
        <v>208</v>
      </c>
      <c r="I2675" s="7"/>
    </row>
    <row r="2676" spans="1:9" ht="31.2" x14ac:dyDescent="0.3">
      <c r="A2676" s="7" t="s">
        <v>3411</v>
      </c>
      <c r="B2676" s="7" t="s">
        <v>3413</v>
      </c>
      <c r="C2676" s="8">
        <v>43202</v>
      </c>
      <c r="D2676" s="9">
        <v>3540</v>
      </c>
      <c r="E2676" s="9"/>
      <c r="F2676" s="10" t="s">
        <v>4885</v>
      </c>
      <c r="G2676" s="10" t="str">
        <f>VLOOKUP(B:B,'[1]Billwise Report (10)'!$D:$H,5,0)</f>
        <v>Service</v>
      </c>
      <c r="H2676" s="10">
        <v>208</v>
      </c>
      <c r="I2676" s="7"/>
    </row>
    <row r="2677" spans="1:9" ht="31.2" x14ac:dyDescent="0.3">
      <c r="A2677" s="7" t="s">
        <v>3414</v>
      </c>
      <c r="B2677" s="7" t="s">
        <v>3415</v>
      </c>
      <c r="C2677" s="8">
        <v>42942</v>
      </c>
      <c r="D2677" s="9">
        <v>1440</v>
      </c>
      <c r="E2677" s="9"/>
      <c r="F2677" s="10" t="s">
        <v>4887</v>
      </c>
      <c r="G2677" s="10" t="str">
        <f>VLOOKUP(B:B,'[1]Billwise Report (10)'!$D:$H,5,0)</f>
        <v>Sales</v>
      </c>
      <c r="H2677" s="10">
        <v>468</v>
      </c>
      <c r="I2677" s="7"/>
    </row>
    <row r="2678" spans="1:9" hidden="1" x14ac:dyDescent="0.3">
      <c r="A2678" s="7" t="s">
        <v>3416</v>
      </c>
      <c r="B2678" s="7" t="s">
        <v>3417</v>
      </c>
      <c r="C2678" s="8">
        <v>41729</v>
      </c>
      <c r="D2678" s="9">
        <v>31021</v>
      </c>
      <c r="E2678" s="9"/>
      <c r="F2678" s="10" t="s">
        <v>4890</v>
      </c>
      <c r="G2678" s="10" t="str">
        <f>VLOOKUP(B:B,'[1]Billwise Report (10)'!$D:$H,5,0)</f>
        <v>Sales</v>
      </c>
      <c r="H2678" s="10">
        <v>1681</v>
      </c>
      <c r="I2678" s="7"/>
    </row>
    <row r="2679" spans="1:9" hidden="1" x14ac:dyDescent="0.3">
      <c r="A2679" s="7" t="s">
        <v>3416</v>
      </c>
      <c r="B2679" s="7" t="s">
        <v>3418</v>
      </c>
      <c r="C2679" s="8">
        <v>43131</v>
      </c>
      <c r="D2679" s="9"/>
      <c r="E2679" s="10">
        <v>3227</v>
      </c>
      <c r="F2679" s="10" t="s">
        <v>4890</v>
      </c>
      <c r="G2679" s="10"/>
      <c r="H2679" s="10">
        <v>279</v>
      </c>
      <c r="I2679" s="7"/>
    </row>
    <row r="2680" spans="1:9" hidden="1" x14ac:dyDescent="0.3">
      <c r="A2680" s="7" t="s">
        <v>3416</v>
      </c>
      <c r="B2680" s="7" t="s">
        <v>3419</v>
      </c>
      <c r="C2680" s="8">
        <v>43399</v>
      </c>
      <c r="D2680" s="9"/>
      <c r="E2680" s="10">
        <v>93684</v>
      </c>
      <c r="F2680" s="10" t="s">
        <v>4890</v>
      </c>
      <c r="G2680" s="10"/>
      <c r="H2680" s="10">
        <v>11</v>
      </c>
      <c r="I2680" s="7" t="s">
        <v>3420</v>
      </c>
    </row>
    <row r="2681" spans="1:9" hidden="1" x14ac:dyDescent="0.3">
      <c r="A2681" s="7" t="s">
        <v>3416</v>
      </c>
      <c r="B2681" s="7" t="s">
        <v>3421</v>
      </c>
      <c r="C2681" s="8">
        <v>43407</v>
      </c>
      <c r="D2681" s="9"/>
      <c r="E2681" s="10">
        <v>56560</v>
      </c>
      <c r="F2681" s="10" t="s">
        <v>4890</v>
      </c>
      <c r="G2681" s="10"/>
      <c r="H2681" s="10">
        <v>3</v>
      </c>
      <c r="I2681" s="7"/>
    </row>
    <row r="2682" spans="1:9" x14ac:dyDescent="0.3">
      <c r="A2682" s="7" t="s">
        <v>3422</v>
      </c>
      <c r="B2682" s="7" t="s">
        <v>3423</v>
      </c>
      <c r="C2682" s="8">
        <v>41729</v>
      </c>
      <c r="D2682" s="9"/>
      <c r="E2682" s="10">
        <v>3150</v>
      </c>
      <c r="F2682" s="10" t="s">
        <v>4889</v>
      </c>
      <c r="G2682" s="10"/>
      <c r="H2682" s="10">
        <v>1681</v>
      </c>
      <c r="I2682" s="7"/>
    </row>
    <row r="2683" spans="1:9" x14ac:dyDescent="0.3">
      <c r="A2683" s="7" t="s">
        <v>3422</v>
      </c>
      <c r="B2683" s="7" t="s">
        <v>3424</v>
      </c>
      <c r="C2683" s="8">
        <v>42739</v>
      </c>
      <c r="D2683" s="9"/>
      <c r="E2683" s="10">
        <v>3213</v>
      </c>
      <c r="F2683" s="10" t="s">
        <v>4889</v>
      </c>
      <c r="G2683" s="10"/>
      <c r="H2683" s="10">
        <v>671</v>
      </c>
      <c r="I2683" s="7"/>
    </row>
    <row r="2684" spans="1:9" x14ac:dyDescent="0.3">
      <c r="A2684" s="7" t="s">
        <v>3422</v>
      </c>
      <c r="B2684" s="7" t="s">
        <v>3425</v>
      </c>
      <c r="C2684" s="8">
        <v>42859</v>
      </c>
      <c r="D2684" s="9"/>
      <c r="E2684" s="10">
        <v>19720</v>
      </c>
      <c r="F2684" s="10" t="s">
        <v>4889</v>
      </c>
      <c r="G2684" s="10"/>
      <c r="H2684" s="10">
        <v>551</v>
      </c>
      <c r="I2684" s="7"/>
    </row>
    <row r="2685" spans="1:9" x14ac:dyDescent="0.3">
      <c r="A2685" s="7" t="s">
        <v>3422</v>
      </c>
      <c r="B2685" s="7" t="s">
        <v>3426</v>
      </c>
      <c r="C2685" s="8">
        <v>43197</v>
      </c>
      <c r="D2685" s="9"/>
      <c r="E2685" s="10">
        <v>2570.2800000000002</v>
      </c>
      <c r="F2685" s="10" t="s">
        <v>4889</v>
      </c>
      <c r="G2685" s="10"/>
      <c r="H2685" s="10">
        <v>213</v>
      </c>
      <c r="I2685" s="7" t="s">
        <v>3427</v>
      </c>
    </row>
    <row r="2686" spans="1:9" x14ac:dyDescent="0.3">
      <c r="A2686" s="7" t="s">
        <v>3428</v>
      </c>
      <c r="B2686" s="7" t="s">
        <v>3429</v>
      </c>
      <c r="C2686" s="8">
        <v>42474</v>
      </c>
      <c r="D2686" s="9"/>
      <c r="E2686" s="9">
        <v>300</v>
      </c>
      <c r="F2686" s="10" t="s">
        <v>4886</v>
      </c>
      <c r="G2686" s="10"/>
      <c r="H2686" s="10">
        <v>936</v>
      </c>
      <c r="I2686" s="7"/>
    </row>
    <row r="2687" spans="1:9" x14ac:dyDescent="0.3">
      <c r="A2687" s="7" t="s">
        <v>3428</v>
      </c>
      <c r="B2687" s="7" t="s">
        <v>3430</v>
      </c>
      <c r="C2687" s="8">
        <v>42566</v>
      </c>
      <c r="D2687" s="9"/>
      <c r="E2687" s="9">
        <v>501</v>
      </c>
      <c r="F2687" s="10" t="s">
        <v>4886</v>
      </c>
      <c r="G2687" s="10"/>
      <c r="H2687" s="10">
        <v>844</v>
      </c>
      <c r="I2687" s="7"/>
    </row>
    <row r="2688" spans="1:9" x14ac:dyDescent="0.3">
      <c r="A2688" s="7" t="s">
        <v>2670</v>
      </c>
      <c r="B2688" s="7" t="s">
        <v>2690</v>
      </c>
      <c r="C2688" s="8">
        <v>43383</v>
      </c>
      <c r="D2688" s="9">
        <v>10620</v>
      </c>
      <c r="E2688" s="9"/>
      <c r="F2688" s="10" t="s">
        <v>4886</v>
      </c>
      <c r="G2688" s="10" t="s">
        <v>135</v>
      </c>
      <c r="H2688" s="10">
        <v>27</v>
      </c>
      <c r="I2688" s="7"/>
    </row>
    <row r="2689" spans="1:9" x14ac:dyDescent="0.3">
      <c r="A2689" s="7" t="s">
        <v>2832</v>
      </c>
      <c r="B2689" s="7" t="s">
        <v>2833</v>
      </c>
      <c r="C2689" s="8">
        <v>43346</v>
      </c>
      <c r="D2689" s="9">
        <v>3540</v>
      </c>
      <c r="E2689" s="9"/>
      <c r="F2689" s="10" t="s">
        <v>4886</v>
      </c>
      <c r="G2689" s="10" t="str">
        <f>VLOOKUP(B:B,'[1]Billwise Report (10)'!$D:$H,5,0)</f>
        <v>Service</v>
      </c>
      <c r="H2689" s="10">
        <v>64</v>
      </c>
      <c r="I2689" s="7"/>
    </row>
    <row r="2690" spans="1:9" x14ac:dyDescent="0.3">
      <c r="A2690" s="7" t="s">
        <v>2986</v>
      </c>
      <c r="B2690" s="7" t="s">
        <v>2990</v>
      </c>
      <c r="C2690" s="8">
        <v>43238</v>
      </c>
      <c r="D2690" s="9">
        <v>42480</v>
      </c>
      <c r="E2690" s="9"/>
      <c r="F2690" s="10" t="s">
        <v>4886</v>
      </c>
      <c r="G2690" s="10" t="str">
        <f>VLOOKUP(B:B,'[1]Billwise Report (10)'!$D:$H,5,0)</f>
        <v>Service</v>
      </c>
      <c r="H2690" s="10">
        <v>172</v>
      </c>
      <c r="I2690" s="7"/>
    </row>
    <row r="2691" spans="1:9" x14ac:dyDescent="0.3">
      <c r="A2691" s="7" t="s">
        <v>3428</v>
      </c>
      <c r="B2691" s="7" t="s">
        <v>3434</v>
      </c>
      <c r="C2691" s="8">
        <v>42935</v>
      </c>
      <c r="D2691" s="9">
        <v>40967.24</v>
      </c>
      <c r="E2691" s="9"/>
      <c r="F2691" s="10" t="s">
        <v>4886</v>
      </c>
      <c r="G2691" s="10" t="str">
        <f>VLOOKUP(B:B,'[1]Billwise Report (10)'!$D:$H,5,0)</f>
        <v>Sales</v>
      </c>
      <c r="H2691" s="10">
        <v>475</v>
      </c>
      <c r="I2691" s="7"/>
    </row>
    <row r="2692" spans="1:9" hidden="1" x14ac:dyDescent="0.3">
      <c r="A2692" s="7" t="s">
        <v>3435</v>
      </c>
      <c r="B2692" s="7" t="s">
        <v>3436</v>
      </c>
      <c r="C2692" s="8">
        <v>42828</v>
      </c>
      <c r="D2692" s="9"/>
      <c r="E2692" s="10">
        <v>3213</v>
      </c>
      <c r="F2692" s="10" t="s">
        <v>4890</v>
      </c>
      <c r="G2692" s="10"/>
      <c r="H2692" s="10">
        <v>582</v>
      </c>
      <c r="I2692" s="7"/>
    </row>
    <row r="2693" spans="1:9" hidden="1" x14ac:dyDescent="0.3">
      <c r="A2693" s="7" t="s">
        <v>3435</v>
      </c>
      <c r="B2693" s="7" t="s">
        <v>3437</v>
      </c>
      <c r="C2693" s="8">
        <v>43024</v>
      </c>
      <c r="D2693" s="9">
        <v>34388.74</v>
      </c>
      <c r="E2693" s="9"/>
      <c r="F2693" s="10" t="s">
        <v>4890</v>
      </c>
      <c r="G2693" s="10" t="str">
        <f>VLOOKUP(B:B,'[1]Billwise Report (10)'!$D:$H,5,0)</f>
        <v>Service</v>
      </c>
      <c r="H2693" s="10">
        <v>386</v>
      </c>
      <c r="I2693" s="7"/>
    </row>
    <row r="2694" spans="1:9" hidden="1" x14ac:dyDescent="0.3">
      <c r="A2694" s="7" t="s">
        <v>3435</v>
      </c>
      <c r="B2694" s="7" t="s">
        <v>3438</v>
      </c>
      <c r="C2694" s="8">
        <v>43024</v>
      </c>
      <c r="D2694" s="9">
        <v>20355</v>
      </c>
      <c r="E2694" s="9"/>
      <c r="F2694" s="10" t="s">
        <v>4890</v>
      </c>
      <c r="G2694" s="10" t="str">
        <f>VLOOKUP(B:B,'[1]Billwise Report (10)'!$D:$H,5,0)</f>
        <v>Service</v>
      </c>
      <c r="H2694" s="10">
        <v>386</v>
      </c>
      <c r="I2694" s="7"/>
    </row>
    <row r="2695" spans="1:9" hidden="1" x14ac:dyDescent="0.3">
      <c r="A2695" s="7" t="s">
        <v>3435</v>
      </c>
      <c r="B2695" s="7" t="s">
        <v>3439</v>
      </c>
      <c r="C2695" s="8">
        <v>43039</v>
      </c>
      <c r="D2695" s="9">
        <v>50740</v>
      </c>
      <c r="E2695" s="9"/>
      <c r="F2695" s="10" t="s">
        <v>4890</v>
      </c>
      <c r="G2695" s="10" t="str">
        <f>VLOOKUP(B:B,'[1]Billwise Report (10)'!$D:$H,5,0)</f>
        <v>Service</v>
      </c>
      <c r="H2695" s="10">
        <v>371</v>
      </c>
      <c r="I2695" s="7"/>
    </row>
    <row r="2696" spans="1:9" hidden="1" x14ac:dyDescent="0.3">
      <c r="A2696" s="7" t="s">
        <v>3435</v>
      </c>
      <c r="B2696" s="7" t="s">
        <v>3440</v>
      </c>
      <c r="C2696" s="8">
        <v>43039</v>
      </c>
      <c r="D2696" s="9">
        <v>30090</v>
      </c>
      <c r="E2696" s="9"/>
      <c r="F2696" s="10" t="s">
        <v>4890</v>
      </c>
      <c r="G2696" s="10" t="str">
        <f>VLOOKUP(B:B,'[1]Billwise Report (10)'!$D:$H,5,0)</f>
        <v>Service</v>
      </c>
      <c r="H2696" s="10">
        <v>371</v>
      </c>
      <c r="I2696" s="7"/>
    </row>
    <row r="2697" spans="1:9" hidden="1" x14ac:dyDescent="0.3">
      <c r="A2697" s="7" t="s">
        <v>3435</v>
      </c>
      <c r="B2697" s="7" t="s">
        <v>3441</v>
      </c>
      <c r="C2697" s="8">
        <v>43077</v>
      </c>
      <c r="D2697" s="9"/>
      <c r="E2697" s="9">
        <v>126266</v>
      </c>
      <c r="F2697" s="10" t="s">
        <v>4890</v>
      </c>
      <c r="G2697" s="10"/>
      <c r="H2697" s="10">
        <v>333</v>
      </c>
      <c r="I2697" s="7"/>
    </row>
    <row r="2698" spans="1:9" hidden="1" x14ac:dyDescent="0.3">
      <c r="A2698" s="7" t="s">
        <v>3435</v>
      </c>
      <c r="B2698" s="7" t="s">
        <v>3442</v>
      </c>
      <c r="C2698" s="8">
        <v>43182</v>
      </c>
      <c r="D2698" s="9"/>
      <c r="E2698" s="10">
        <v>29121.32</v>
      </c>
      <c r="F2698" s="10" t="s">
        <v>4890</v>
      </c>
      <c r="G2698" s="10"/>
      <c r="H2698" s="10">
        <v>228</v>
      </c>
      <c r="I2698" s="7"/>
    </row>
    <row r="2699" spans="1:9" hidden="1" x14ac:dyDescent="0.3">
      <c r="A2699" s="7" t="s">
        <v>3435</v>
      </c>
      <c r="B2699" s="7" t="s">
        <v>3443</v>
      </c>
      <c r="C2699" s="8">
        <v>43188</v>
      </c>
      <c r="D2699" s="9"/>
      <c r="E2699" s="10">
        <v>93263</v>
      </c>
      <c r="F2699" s="10" t="s">
        <v>4890</v>
      </c>
      <c r="G2699" s="10"/>
      <c r="H2699" s="10">
        <v>222</v>
      </c>
      <c r="I2699" s="7"/>
    </row>
    <row r="2700" spans="1:9" hidden="1" x14ac:dyDescent="0.3">
      <c r="A2700" s="7" t="s">
        <v>3435</v>
      </c>
      <c r="B2700" s="7" t="s">
        <v>3444</v>
      </c>
      <c r="C2700" s="8">
        <v>43200</v>
      </c>
      <c r="D2700" s="9">
        <v>28813</v>
      </c>
      <c r="E2700" s="9"/>
      <c r="F2700" s="10" t="s">
        <v>4890</v>
      </c>
      <c r="G2700" s="10" t="str">
        <f>VLOOKUP(B:B,'[1]Billwise Report (10)'!$D:$H,5,0)</f>
        <v>Sales</v>
      </c>
      <c r="H2700" s="10">
        <v>210</v>
      </c>
      <c r="I2700" s="7"/>
    </row>
    <row r="2701" spans="1:9" hidden="1" x14ac:dyDescent="0.3">
      <c r="A2701" s="7" t="s">
        <v>3435</v>
      </c>
      <c r="B2701" s="7" t="s">
        <v>3445</v>
      </c>
      <c r="C2701" s="8">
        <v>43206</v>
      </c>
      <c r="D2701" s="9">
        <v>95087</v>
      </c>
      <c r="E2701" s="9"/>
      <c r="F2701" s="10" t="s">
        <v>4890</v>
      </c>
      <c r="G2701" s="10" t="str">
        <f>VLOOKUP(B:B,'[1]Billwise Report (10)'!$D:$H,5,0)</f>
        <v>Sales</v>
      </c>
      <c r="H2701" s="10">
        <v>204</v>
      </c>
      <c r="I2701" s="7"/>
    </row>
    <row r="2702" spans="1:9" hidden="1" x14ac:dyDescent="0.3">
      <c r="A2702" s="7" t="s">
        <v>3435</v>
      </c>
      <c r="B2702" s="7" t="s">
        <v>3445</v>
      </c>
      <c r="C2702" s="8">
        <v>43206</v>
      </c>
      <c r="D2702" s="9">
        <v>44181.32</v>
      </c>
      <c r="E2702" s="9"/>
      <c r="F2702" s="10" t="s">
        <v>4890</v>
      </c>
      <c r="G2702" s="10" t="str">
        <f>VLOOKUP(B:B,'[1]Billwise Report (10)'!$D:$H,5,0)</f>
        <v>Sales</v>
      </c>
      <c r="H2702" s="10">
        <v>204</v>
      </c>
      <c r="I2702" s="7"/>
    </row>
    <row r="2703" spans="1:9" hidden="1" x14ac:dyDescent="0.3">
      <c r="A2703" s="7" t="s">
        <v>3435</v>
      </c>
      <c r="B2703" s="7" t="s">
        <v>3446</v>
      </c>
      <c r="C2703" s="8">
        <v>43398</v>
      </c>
      <c r="D2703" s="9"/>
      <c r="E2703" s="10">
        <v>36562</v>
      </c>
      <c r="F2703" s="10" t="s">
        <v>4890</v>
      </c>
      <c r="G2703" s="10"/>
      <c r="H2703" s="10">
        <v>12</v>
      </c>
      <c r="I2703" s="7"/>
    </row>
    <row r="2704" spans="1:9" ht="31.2" hidden="1" x14ac:dyDescent="0.3">
      <c r="A2704" s="7" t="s">
        <v>3447</v>
      </c>
      <c r="B2704" s="7" t="s">
        <v>3448</v>
      </c>
      <c r="C2704" s="8">
        <v>43271</v>
      </c>
      <c r="D2704" s="9">
        <v>35260.76</v>
      </c>
      <c r="E2704" s="9"/>
      <c r="F2704" s="10" t="s">
        <v>4884</v>
      </c>
      <c r="G2704" s="10" t="str">
        <f>VLOOKUP(B:B,'[1]Billwise Report (10)'!$D:$H,5,0)</f>
        <v>Service</v>
      </c>
      <c r="H2704" s="10">
        <v>139</v>
      </c>
      <c r="I2704" s="7"/>
    </row>
    <row r="2705" spans="1:9" ht="31.2" hidden="1" x14ac:dyDescent="0.3">
      <c r="A2705" s="7" t="s">
        <v>3447</v>
      </c>
      <c r="B2705" s="7" t="s">
        <v>3449</v>
      </c>
      <c r="C2705" s="8">
        <v>43271</v>
      </c>
      <c r="D2705" s="9">
        <v>7080</v>
      </c>
      <c r="E2705" s="9"/>
      <c r="F2705" s="10" t="s">
        <v>4884</v>
      </c>
      <c r="G2705" s="10" t="str">
        <f>VLOOKUP(B:B,'[1]Billwise Report (10)'!$D:$H,5,0)</f>
        <v>Service</v>
      </c>
      <c r="H2705" s="10">
        <v>139</v>
      </c>
      <c r="I2705" s="7"/>
    </row>
    <row r="2706" spans="1:9" hidden="1" x14ac:dyDescent="0.3">
      <c r="A2706" s="7" t="s">
        <v>3450</v>
      </c>
      <c r="B2706" s="7" t="s">
        <v>3451</v>
      </c>
      <c r="C2706" s="8">
        <v>43153</v>
      </c>
      <c r="D2706" s="9">
        <v>7080</v>
      </c>
      <c r="E2706" s="9"/>
      <c r="F2706" s="10" t="s">
        <v>4888</v>
      </c>
      <c r="G2706" s="10" t="str">
        <f>VLOOKUP(B:B,'[1]Billwise Report (10)'!$D:$H,5,0)</f>
        <v>Service</v>
      </c>
      <c r="H2706" s="10">
        <v>257</v>
      </c>
      <c r="I2706" s="7"/>
    </row>
    <row r="2707" spans="1:9" hidden="1" x14ac:dyDescent="0.3">
      <c r="A2707" s="7" t="s">
        <v>3450</v>
      </c>
      <c r="B2707" s="7" t="s">
        <v>3452</v>
      </c>
      <c r="C2707" s="8">
        <v>43174</v>
      </c>
      <c r="D2707" s="9">
        <v>3540</v>
      </c>
      <c r="E2707" s="9"/>
      <c r="F2707" s="10" t="s">
        <v>4888</v>
      </c>
      <c r="G2707" s="10" t="str">
        <f>VLOOKUP(B:B,'[1]Billwise Report (10)'!$D:$H,5,0)</f>
        <v>Service</v>
      </c>
      <c r="H2707" s="10">
        <v>236</v>
      </c>
      <c r="I2707" s="7"/>
    </row>
    <row r="2708" spans="1:9" hidden="1" x14ac:dyDescent="0.3">
      <c r="A2708" s="7" t="s">
        <v>3450</v>
      </c>
      <c r="B2708" s="7" t="s">
        <v>3453</v>
      </c>
      <c r="C2708" s="8">
        <v>43301</v>
      </c>
      <c r="D2708" s="9">
        <v>3540</v>
      </c>
      <c r="E2708" s="9"/>
      <c r="F2708" s="10" t="s">
        <v>4888</v>
      </c>
      <c r="G2708" s="10" t="str">
        <f>VLOOKUP(B:B,'[1]Billwise Report (10)'!$D:$H,5,0)</f>
        <v>Service</v>
      </c>
      <c r="H2708" s="10">
        <v>109</v>
      </c>
      <c r="I2708" s="7"/>
    </row>
    <row r="2709" spans="1:9" hidden="1" x14ac:dyDescent="0.3">
      <c r="A2709" s="7" t="s">
        <v>3450</v>
      </c>
      <c r="B2709" s="7" t="s">
        <v>3454</v>
      </c>
      <c r="C2709" s="8">
        <v>43336</v>
      </c>
      <c r="D2709" s="9">
        <v>7080</v>
      </c>
      <c r="E2709" s="9"/>
      <c r="F2709" s="10" t="s">
        <v>4888</v>
      </c>
      <c r="G2709" s="10" t="str">
        <f>VLOOKUP(B:B,'[1]Billwise Report (10)'!$D:$H,5,0)</f>
        <v>Service</v>
      </c>
      <c r="H2709" s="10">
        <v>74</v>
      </c>
      <c r="I2709" s="7"/>
    </row>
    <row r="2710" spans="1:9" hidden="1" x14ac:dyDescent="0.3">
      <c r="A2710" s="7" t="s">
        <v>3450</v>
      </c>
      <c r="B2710" s="7" t="s">
        <v>3455</v>
      </c>
      <c r="C2710" s="8">
        <v>43385</v>
      </c>
      <c r="D2710" s="9"/>
      <c r="E2710" s="10">
        <v>21130</v>
      </c>
      <c r="F2710" s="10" t="s">
        <v>4888</v>
      </c>
      <c r="G2710" s="10"/>
      <c r="H2710" s="10">
        <v>25</v>
      </c>
      <c r="I2710" s="7" t="s">
        <v>3456</v>
      </c>
    </row>
    <row r="2711" spans="1:9" hidden="1" x14ac:dyDescent="0.3">
      <c r="A2711" s="7" t="s">
        <v>3457</v>
      </c>
      <c r="B2711" s="7" t="s">
        <v>3458</v>
      </c>
      <c r="C2711" s="8">
        <v>43337</v>
      </c>
      <c r="D2711" s="9">
        <v>3540</v>
      </c>
      <c r="E2711" s="9"/>
      <c r="F2711" s="10" t="s">
        <v>4884</v>
      </c>
      <c r="G2711" s="10" t="str">
        <f>VLOOKUP(B:B,'[1]Billwise Report (10)'!$D:$H,5,0)</f>
        <v>Service</v>
      </c>
      <c r="H2711" s="10">
        <v>73</v>
      </c>
      <c r="I2711" s="7"/>
    </row>
    <row r="2712" spans="1:9" hidden="1" x14ac:dyDescent="0.3">
      <c r="A2712" s="7" t="s">
        <v>3459</v>
      </c>
      <c r="B2712" s="7" t="s">
        <v>3460</v>
      </c>
      <c r="C2712" s="8">
        <v>42804</v>
      </c>
      <c r="D2712" s="9">
        <v>6403</v>
      </c>
      <c r="E2712" s="9"/>
      <c r="F2712" s="10" t="s">
        <v>4884</v>
      </c>
      <c r="G2712" s="10" t="str">
        <f>VLOOKUP(B:B,'[1]Billwise Report (10)'!$D:$H,5,0)</f>
        <v>Service</v>
      </c>
      <c r="H2712" s="10">
        <v>606</v>
      </c>
      <c r="I2712" s="7"/>
    </row>
    <row r="2713" spans="1:9" hidden="1" x14ac:dyDescent="0.3">
      <c r="A2713" s="7" t="s">
        <v>3459</v>
      </c>
      <c r="B2713" s="7" t="s">
        <v>3461</v>
      </c>
      <c r="C2713" s="8">
        <v>42817</v>
      </c>
      <c r="D2713" s="9">
        <v>3860</v>
      </c>
      <c r="E2713" s="9"/>
      <c r="F2713" s="10" t="s">
        <v>4884</v>
      </c>
      <c r="G2713" s="10" t="str">
        <f>VLOOKUP(B:B,'[1]Billwise Report (10)'!$D:$H,5,0)</f>
        <v>Sales</v>
      </c>
      <c r="H2713" s="10">
        <v>593</v>
      </c>
      <c r="I2713" s="7"/>
    </row>
    <row r="2714" spans="1:9" hidden="1" x14ac:dyDescent="0.3">
      <c r="A2714" s="7" t="s">
        <v>3462</v>
      </c>
      <c r="B2714" s="7" t="s">
        <v>3463</v>
      </c>
      <c r="C2714" s="8">
        <v>43008</v>
      </c>
      <c r="D2714" s="9"/>
      <c r="E2714" s="10">
        <v>1338.97</v>
      </c>
      <c r="F2714" s="10" t="s">
        <v>4884</v>
      </c>
      <c r="G2714" s="10"/>
      <c r="H2714" s="10">
        <v>402</v>
      </c>
      <c r="I2714" s="7"/>
    </row>
    <row r="2715" spans="1:9" hidden="1" x14ac:dyDescent="0.3">
      <c r="A2715" s="7" t="s">
        <v>3462</v>
      </c>
      <c r="B2715" s="7" t="s">
        <v>3464</v>
      </c>
      <c r="C2715" s="8">
        <v>43077</v>
      </c>
      <c r="D2715" s="9"/>
      <c r="E2715" s="10">
        <v>3492</v>
      </c>
      <c r="F2715" s="10" t="s">
        <v>4884</v>
      </c>
      <c r="G2715" s="10"/>
      <c r="H2715" s="10">
        <v>333</v>
      </c>
      <c r="I2715" s="7"/>
    </row>
    <row r="2716" spans="1:9" hidden="1" x14ac:dyDescent="0.3">
      <c r="A2716" s="7" t="s">
        <v>3462</v>
      </c>
      <c r="B2716" s="7" t="s">
        <v>3465</v>
      </c>
      <c r="C2716" s="8">
        <v>43087</v>
      </c>
      <c r="D2716" s="9">
        <v>10620</v>
      </c>
      <c r="E2716" s="9"/>
      <c r="F2716" s="10" t="s">
        <v>4884</v>
      </c>
      <c r="G2716" s="10" t="str">
        <f>VLOOKUP(B:B,'[1]Billwise Report (10)'!$D:$H,5,0)</f>
        <v>Service</v>
      </c>
      <c r="H2716" s="10">
        <v>323</v>
      </c>
      <c r="I2716" s="7"/>
    </row>
    <row r="2717" spans="1:9" hidden="1" x14ac:dyDescent="0.3">
      <c r="A2717" s="7" t="s">
        <v>3462</v>
      </c>
      <c r="B2717" s="7" t="s">
        <v>3466</v>
      </c>
      <c r="C2717" s="8">
        <v>43214</v>
      </c>
      <c r="D2717" s="9">
        <v>3540</v>
      </c>
      <c r="E2717" s="9"/>
      <c r="F2717" s="10" t="s">
        <v>4884</v>
      </c>
      <c r="G2717" s="10" t="str">
        <f>VLOOKUP(B:B,'[1]Billwise Report (10)'!$D:$H,5,0)</f>
        <v>Service</v>
      </c>
      <c r="H2717" s="10">
        <v>196</v>
      </c>
      <c r="I2717" s="7"/>
    </row>
    <row r="2718" spans="1:9" hidden="1" x14ac:dyDescent="0.3">
      <c r="A2718" s="7" t="s">
        <v>3462</v>
      </c>
      <c r="B2718" s="7" t="s">
        <v>3467</v>
      </c>
      <c r="C2718" s="8">
        <v>43224</v>
      </c>
      <c r="D2718" s="9">
        <v>12390</v>
      </c>
      <c r="E2718" s="9"/>
      <c r="F2718" s="10" t="s">
        <v>4884</v>
      </c>
      <c r="G2718" s="10" t="str">
        <f>VLOOKUP(B:B,'[1]Billwise Report (10)'!$D:$H,5,0)</f>
        <v>Service</v>
      </c>
      <c r="H2718" s="10">
        <v>186</v>
      </c>
      <c r="I2718" s="7"/>
    </row>
    <row r="2719" spans="1:9" hidden="1" x14ac:dyDescent="0.3">
      <c r="A2719" s="7" t="s">
        <v>3468</v>
      </c>
      <c r="B2719" s="7" t="s">
        <v>3469</v>
      </c>
      <c r="C2719" s="8">
        <v>42735</v>
      </c>
      <c r="D2719" s="9">
        <v>10531</v>
      </c>
      <c r="E2719" s="9"/>
      <c r="F2719" s="10" t="s">
        <v>4890</v>
      </c>
      <c r="G2719" s="10" t="str">
        <f>VLOOKUP(B:B,'[1]Billwise Report (10)'!$D:$H,5,0)</f>
        <v>Service</v>
      </c>
      <c r="H2719" s="10">
        <v>675</v>
      </c>
      <c r="I2719" s="7"/>
    </row>
    <row r="2720" spans="1:9" hidden="1" x14ac:dyDescent="0.3">
      <c r="A2720" s="7" t="s">
        <v>3468</v>
      </c>
      <c r="B2720" s="7" t="s">
        <v>3470</v>
      </c>
      <c r="C2720" s="8">
        <v>43076</v>
      </c>
      <c r="D2720" s="9">
        <v>8850</v>
      </c>
      <c r="E2720" s="9"/>
      <c r="F2720" s="10" t="s">
        <v>4890</v>
      </c>
      <c r="G2720" s="10" t="str">
        <f>VLOOKUP(B:B,'[1]Billwise Report (10)'!$D:$H,5,0)</f>
        <v>Service</v>
      </c>
      <c r="H2720" s="10">
        <v>334</v>
      </c>
      <c r="I2720" s="7"/>
    </row>
    <row r="2721" spans="1:9" hidden="1" x14ac:dyDescent="0.3">
      <c r="A2721" s="7" t="s">
        <v>3468</v>
      </c>
      <c r="B2721" s="7" t="s">
        <v>3471</v>
      </c>
      <c r="C2721" s="8">
        <v>43117</v>
      </c>
      <c r="D2721" s="9">
        <v>3540</v>
      </c>
      <c r="E2721" s="9"/>
      <c r="F2721" s="10" t="s">
        <v>4890</v>
      </c>
      <c r="G2721" s="10" t="str">
        <f>VLOOKUP(B:B,'[1]Billwise Report (10)'!$D:$H,5,0)</f>
        <v>Service</v>
      </c>
      <c r="H2721" s="10">
        <v>293</v>
      </c>
      <c r="I2721" s="7"/>
    </row>
    <row r="2722" spans="1:9" hidden="1" x14ac:dyDescent="0.3">
      <c r="A2722" s="7" t="s">
        <v>3468</v>
      </c>
      <c r="B2722" s="7" t="s">
        <v>3472</v>
      </c>
      <c r="C2722" s="8">
        <v>43315</v>
      </c>
      <c r="D2722" s="9"/>
      <c r="E2722" s="10">
        <v>30009</v>
      </c>
      <c r="F2722" s="10" t="s">
        <v>4890</v>
      </c>
      <c r="G2722" s="10"/>
      <c r="H2722" s="10">
        <v>95</v>
      </c>
      <c r="I2722" s="7"/>
    </row>
    <row r="2723" spans="1:9" hidden="1" x14ac:dyDescent="0.3">
      <c r="A2723" s="7" t="s">
        <v>3474</v>
      </c>
      <c r="B2723" s="7" t="s">
        <v>3475</v>
      </c>
      <c r="C2723" s="8">
        <v>42893</v>
      </c>
      <c r="D2723" s="9">
        <v>14110</v>
      </c>
      <c r="E2723" s="9"/>
      <c r="F2723" s="10" t="s">
        <v>4888</v>
      </c>
      <c r="G2723" s="10" t="str">
        <f>VLOOKUP(B:B,'[1]Billwise Report (10)'!$D:$H,5,0)</f>
        <v>Sales</v>
      </c>
      <c r="H2723" s="10">
        <v>517</v>
      </c>
      <c r="I2723" s="7"/>
    </row>
    <row r="2724" spans="1:9" hidden="1" x14ac:dyDescent="0.3">
      <c r="A2724" s="7" t="s">
        <v>3474</v>
      </c>
      <c r="B2724" s="7" t="s">
        <v>3476</v>
      </c>
      <c r="C2724" s="8">
        <v>42898</v>
      </c>
      <c r="D2724" s="9"/>
      <c r="E2724" s="10">
        <v>57786</v>
      </c>
      <c r="F2724" s="10" t="s">
        <v>4888</v>
      </c>
      <c r="G2724" s="10"/>
      <c r="H2724" s="10">
        <v>512</v>
      </c>
      <c r="I2724" s="7"/>
    </row>
    <row r="2725" spans="1:9" hidden="1" x14ac:dyDescent="0.3">
      <c r="A2725" s="7" t="s">
        <v>3474</v>
      </c>
      <c r="B2725" s="7" t="s">
        <v>3477</v>
      </c>
      <c r="C2725" s="8">
        <v>42900</v>
      </c>
      <c r="D2725" s="9">
        <v>12075</v>
      </c>
      <c r="E2725" s="9"/>
      <c r="F2725" s="10" t="s">
        <v>4888</v>
      </c>
      <c r="G2725" s="10" t="str">
        <f>VLOOKUP(B:B,'[1]Billwise Report (10)'!$D:$H,5,0)</f>
        <v>Service</v>
      </c>
      <c r="H2725" s="10">
        <v>510</v>
      </c>
      <c r="I2725" s="7"/>
    </row>
    <row r="2726" spans="1:9" hidden="1" x14ac:dyDescent="0.3">
      <c r="A2726" s="7" t="s">
        <v>3474</v>
      </c>
      <c r="B2726" s="7" t="s">
        <v>3478</v>
      </c>
      <c r="C2726" s="8">
        <v>42900</v>
      </c>
      <c r="D2726" s="9">
        <v>3450</v>
      </c>
      <c r="E2726" s="9"/>
      <c r="F2726" s="10" t="s">
        <v>4888</v>
      </c>
      <c r="G2726" s="10" t="str">
        <f>VLOOKUP(B:B,'[1]Billwise Report (10)'!$D:$H,5,0)</f>
        <v>Service</v>
      </c>
      <c r="H2726" s="10">
        <v>510</v>
      </c>
      <c r="I2726" s="7"/>
    </row>
    <row r="2727" spans="1:9" hidden="1" x14ac:dyDescent="0.3">
      <c r="A2727" s="7" t="s">
        <v>3474</v>
      </c>
      <c r="B2727" s="7" t="s">
        <v>3479</v>
      </c>
      <c r="C2727" s="8">
        <v>42914</v>
      </c>
      <c r="D2727" s="9">
        <v>10350</v>
      </c>
      <c r="E2727" s="9"/>
      <c r="F2727" s="10" t="s">
        <v>4888</v>
      </c>
      <c r="G2727" s="10" t="str">
        <f>VLOOKUP(B:B,'[1]Billwise Report (10)'!$D:$H,5,0)</f>
        <v>Service</v>
      </c>
      <c r="H2727" s="10">
        <v>496</v>
      </c>
      <c r="I2727" s="7"/>
    </row>
    <row r="2728" spans="1:9" hidden="1" x14ac:dyDescent="0.3">
      <c r="A2728" s="7" t="s">
        <v>3474</v>
      </c>
      <c r="B2728" s="7" t="s">
        <v>3480</v>
      </c>
      <c r="C2728" s="8">
        <v>42991</v>
      </c>
      <c r="D2728" s="9">
        <v>5310</v>
      </c>
      <c r="E2728" s="9"/>
      <c r="F2728" s="10" t="s">
        <v>4888</v>
      </c>
      <c r="G2728" s="10" t="str">
        <f>VLOOKUP(B:B,'[1]Billwise Report (10)'!$D:$H,5,0)</f>
        <v>Service</v>
      </c>
      <c r="H2728" s="10">
        <v>419</v>
      </c>
      <c r="I2728" s="7"/>
    </row>
    <row r="2729" spans="1:9" hidden="1" x14ac:dyDescent="0.3">
      <c r="A2729" s="7" t="s">
        <v>3474</v>
      </c>
      <c r="B2729" s="7" t="s">
        <v>3481</v>
      </c>
      <c r="C2729" s="8">
        <v>42997</v>
      </c>
      <c r="D2729" s="9">
        <v>5310</v>
      </c>
      <c r="E2729" s="9"/>
      <c r="F2729" s="10" t="s">
        <v>4888</v>
      </c>
      <c r="G2729" s="10" t="str">
        <f>VLOOKUP(B:B,'[1]Billwise Report (10)'!$D:$H,5,0)</f>
        <v>Service</v>
      </c>
      <c r="H2729" s="10">
        <v>413</v>
      </c>
      <c r="I2729" s="7"/>
    </row>
    <row r="2730" spans="1:9" hidden="1" x14ac:dyDescent="0.3">
      <c r="A2730" s="7" t="s">
        <v>3474</v>
      </c>
      <c r="B2730" s="7" t="s">
        <v>3482</v>
      </c>
      <c r="C2730" s="8">
        <v>42997</v>
      </c>
      <c r="D2730" s="9">
        <v>3540</v>
      </c>
      <c r="E2730" s="9"/>
      <c r="F2730" s="10" t="s">
        <v>4888</v>
      </c>
      <c r="G2730" s="10" t="str">
        <f>VLOOKUP(B:B,'[1]Billwise Report (10)'!$D:$H,5,0)</f>
        <v>Service</v>
      </c>
      <c r="H2730" s="10">
        <v>413</v>
      </c>
      <c r="I2730" s="7"/>
    </row>
    <row r="2731" spans="1:9" hidden="1" x14ac:dyDescent="0.3">
      <c r="A2731" s="7" t="s">
        <v>3474</v>
      </c>
      <c r="B2731" s="7" t="s">
        <v>3483</v>
      </c>
      <c r="C2731" s="8">
        <v>42997</v>
      </c>
      <c r="D2731" s="9">
        <v>10620</v>
      </c>
      <c r="E2731" s="9"/>
      <c r="F2731" s="10" t="s">
        <v>4888</v>
      </c>
      <c r="G2731" s="10" t="str">
        <f>VLOOKUP(B:B,'[1]Billwise Report (10)'!$D:$H,5,0)</f>
        <v>Service</v>
      </c>
      <c r="H2731" s="10">
        <v>413</v>
      </c>
      <c r="I2731" s="7"/>
    </row>
    <row r="2732" spans="1:9" hidden="1" x14ac:dyDescent="0.3">
      <c r="A2732" s="7" t="s">
        <v>3474</v>
      </c>
      <c r="B2732" s="7" t="s">
        <v>3484</v>
      </c>
      <c r="C2732" s="8">
        <v>43215</v>
      </c>
      <c r="D2732" s="9"/>
      <c r="E2732" s="10">
        <v>6398</v>
      </c>
      <c r="F2732" s="10" t="s">
        <v>4888</v>
      </c>
      <c r="G2732" s="10"/>
      <c r="H2732" s="10">
        <v>195</v>
      </c>
      <c r="I2732" s="7" t="s">
        <v>3485</v>
      </c>
    </row>
    <row r="2733" spans="1:9" hidden="1" x14ac:dyDescent="0.3">
      <c r="A2733" s="7" t="s">
        <v>3474</v>
      </c>
      <c r="B2733" s="7" t="s">
        <v>3486</v>
      </c>
      <c r="C2733" s="8">
        <v>43266</v>
      </c>
      <c r="D2733" s="9">
        <v>7965</v>
      </c>
      <c r="E2733" s="9"/>
      <c r="F2733" s="10" t="s">
        <v>4888</v>
      </c>
      <c r="G2733" s="10" t="str">
        <f>VLOOKUP(B:B,'[1]Billwise Report (10)'!$D:$H,5,0)</f>
        <v>Service</v>
      </c>
      <c r="H2733" s="10">
        <v>144</v>
      </c>
      <c r="I2733" s="7"/>
    </row>
    <row r="2734" spans="1:9" hidden="1" x14ac:dyDescent="0.3">
      <c r="A2734" s="7" t="s">
        <v>3474</v>
      </c>
      <c r="B2734" s="7" t="s">
        <v>3487</v>
      </c>
      <c r="C2734" s="8">
        <v>43266</v>
      </c>
      <c r="D2734" s="9">
        <v>7080</v>
      </c>
      <c r="E2734" s="9"/>
      <c r="F2734" s="10" t="s">
        <v>4888</v>
      </c>
      <c r="G2734" s="10" t="str">
        <f>VLOOKUP(B:B,'[1]Billwise Report (10)'!$D:$H,5,0)</f>
        <v>Service</v>
      </c>
      <c r="H2734" s="10">
        <v>144</v>
      </c>
      <c r="I2734" s="7"/>
    </row>
    <row r="2735" spans="1:9" ht="31.2" hidden="1" x14ac:dyDescent="0.3">
      <c r="A2735" s="7" t="s">
        <v>3488</v>
      </c>
      <c r="B2735" s="7" t="s">
        <v>3489</v>
      </c>
      <c r="C2735" s="8">
        <v>42513</v>
      </c>
      <c r="D2735" s="9">
        <v>643</v>
      </c>
      <c r="E2735" s="9"/>
      <c r="F2735" s="10" t="s">
        <v>4888</v>
      </c>
      <c r="G2735" s="10"/>
      <c r="H2735" s="10">
        <v>897</v>
      </c>
      <c r="I2735" s="7"/>
    </row>
    <row r="2736" spans="1:9" hidden="1" x14ac:dyDescent="0.3">
      <c r="A2736" s="7" t="s">
        <v>3488</v>
      </c>
      <c r="B2736" s="7" t="s">
        <v>3490</v>
      </c>
      <c r="C2736" s="8">
        <v>42546</v>
      </c>
      <c r="D2736" s="9">
        <v>10350</v>
      </c>
      <c r="E2736" s="9"/>
      <c r="F2736" s="10" t="s">
        <v>4888</v>
      </c>
      <c r="G2736" s="10" t="str">
        <f>VLOOKUP(B:B,'[1]Billwise Report (10)'!$D:$H,5,0)</f>
        <v>service</v>
      </c>
      <c r="H2736" s="10">
        <v>864</v>
      </c>
      <c r="I2736" s="7"/>
    </row>
    <row r="2737" spans="1:9" hidden="1" x14ac:dyDescent="0.3">
      <c r="A2737" s="7" t="s">
        <v>3488</v>
      </c>
      <c r="B2737" s="7" t="s">
        <v>3491</v>
      </c>
      <c r="C2737" s="8">
        <v>42628</v>
      </c>
      <c r="D2737" s="9">
        <v>82839</v>
      </c>
      <c r="E2737" s="9"/>
      <c r="F2737" s="10" t="s">
        <v>4888</v>
      </c>
      <c r="G2737" s="10" t="str">
        <f>VLOOKUP(B:B,'[1]Billwise Report (10)'!$D:$H,5,0)</f>
        <v>Sales</v>
      </c>
      <c r="H2737" s="10">
        <v>782</v>
      </c>
      <c r="I2737" s="7"/>
    </row>
    <row r="2738" spans="1:9" x14ac:dyDescent="0.3">
      <c r="A2738" s="7" t="s">
        <v>3492</v>
      </c>
      <c r="B2738" s="7" t="s">
        <v>459</v>
      </c>
      <c r="C2738" s="8">
        <v>42572</v>
      </c>
      <c r="D2738" s="9"/>
      <c r="E2738" s="10">
        <v>4377</v>
      </c>
      <c r="F2738" s="10" t="s">
        <v>4885</v>
      </c>
      <c r="G2738" s="10"/>
      <c r="H2738" s="10">
        <v>838</v>
      </c>
      <c r="I2738" s="7"/>
    </row>
    <row r="2739" spans="1:9" x14ac:dyDescent="0.3">
      <c r="A2739" s="7" t="s">
        <v>3493</v>
      </c>
      <c r="B2739" s="7" t="s">
        <v>3494</v>
      </c>
      <c r="C2739" s="8">
        <v>42179</v>
      </c>
      <c r="D2739" s="9">
        <v>16451</v>
      </c>
      <c r="E2739" s="9"/>
      <c r="F2739" s="10" t="s">
        <v>4886</v>
      </c>
      <c r="G2739" s="10" t="str">
        <f>VLOOKUP(B:B,'[1]Billwise Report (10)'!$D:$H,5,0)</f>
        <v>Sales</v>
      </c>
      <c r="H2739" s="10">
        <v>1231</v>
      </c>
      <c r="I2739" s="7"/>
    </row>
    <row r="2740" spans="1:9" x14ac:dyDescent="0.3">
      <c r="A2740" s="7" t="s">
        <v>3493</v>
      </c>
      <c r="B2740" s="7" t="s">
        <v>3495</v>
      </c>
      <c r="C2740" s="8">
        <v>42270</v>
      </c>
      <c r="D2740" s="9"/>
      <c r="E2740" s="10">
        <v>2118</v>
      </c>
      <c r="F2740" s="10" t="s">
        <v>4886</v>
      </c>
      <c r="G2740" s="10"/>
      <c r="H2740" s="10">
        <v>1140</v>
      </c>
      <c r="I2740" s="7"/>
    </row>
    <row r="2741" spans="1:9" x14ac:dyDescent="0.3">
      <c r="A2741" s="7" t="s">
        <v>2986</v>
      </c>
      <c r="B2741" s="7" t="s">
        <v>2991</v>
      </c>
      <c r="C2741" s="8">
        <v>43265</v>
      </c>
      <c r="D2741" s="9">
        <v>5310</v>
      </c>
      <c r="E2741" s="9"/>
      <c r="F2741" s="10" t="s">
        <v>4886</v>
      </c>
      <c r="G2741" s="10" t="str">
        <f>VLOOKUP(B:B,'[1]Billwise Report (10)'!$D:$H,5,0)</f>
        <v>Service</v>
      </c>
      <c r="H2741" s="10">
        <v>145</v>
      </c>
      <c r="I2741" s="7"/>
    </row>
    <row r="2742" spans="1:9" x14ac:dyDescent="0.3">
      <c r="A2742" s="7" t="s">
        <v>3497</v>
      </c>
      <c r="B2742" s="7" t="s">
        <v>3498</v>
      </c>
      <c r="C2742" s="8">
        <v>43364</v>
      </c>
      <c r="D2742" s="9">
        <v>10620</v>
      </c>
      <c r="E2742" s="9"/>
      <c r="F2742" s="10" t="s">
        <v>4885</v>
      </c>
      <c r="G2742" s="10" t="str">
        <f>VLOOKUP(B:B,'[1]Billwise Report (10)'!$D:$H,5,0)</f>
        <v>Service</v>
      </c>
      <c r="H2742" s="10">
        <v>46</v>
      </c>
      <c r="I2742" s="7"/>
    </row>
    <row r="2743" spans="1:9" x14ac:dyDescent="0.3">
      <c r="A2743" s="7" t="s">
        <v>3499</v>
      </c>
      <c r="B2743" s="7" t="s">
        <v>3500</v>
      </c>
      <c r="C2743" s="8">
        <v>43187</v>
      </c>
      <c r="D2743" s="9">
        <v>3540</v>
      </c>
      <c r="E2743" s="9"/>
      <c r="F2743" s="10" t="s">
        <v>4885</v>
      </c>
      <c r="G2743" s="10" t="str">
        <f>VLOOKUP(B:B,'[1]Billwise Report (10)'!$D:$H,5,0)</f>
        <v>Service</v>
      </c>
      <c r="H2743" s="10">
        <v>223</v>
      </c>
      <c r="I2743" s="7"/>
    </row>
    <row r="2744" spans="1:9" hidden="1" x14ac:dyDescent="0.3">
      <c r="A2744" s="7" t="s">
        <v>3501</v>
      </c>
      <c r="B2744" s="7" t="s">
        <v>3502</v>
      </c>
      <c r="C2744" s="8">
        <v>42914</v>
      </c>
      <c r="D2744" s="9">
        <v>285</v>
      </c>
      <c r="E2744" s="9"/>
      <c r="F2744" s="10" t="s">
        <v>4884</v>
      </c>
      <c r="G2744" s="10" t="str">
        <f>VLOOKUP(B:B,'[1]Billwise Report (10)'!$D:$H,5,0)</f>
        <v>Service</v>
      </c>
      <c r="H2744" s="10">
        <v>496</v>
      </c>
      <c r="I2744" s="7"/>
    </row>
    <row r="2745" spans="1:9" hidden="1" x14ac:dyDescent="0.3">
      <c r="A2745" s="7" t="s">
        <v>3503</v>
      </c>
      <c r="B2745" s="7">
        <v>952</v>
      </c>
      <c r="C2745" s="8">
        <v>41729</v>
      </c>
      <c r="D2745" s="9"/>
      <c r="E2745" s="10">
        <v>7355</v>
      </c>
      <c r="F2745" s="10" t="s">
        <v>4884</v>
      </c>
      <c r="G2745" s="10"/>
      <c r="H2745" s="10">
        <v>1681</v>
      </c>
      <c r="I2745" s="7"/>
    </row>
    <row r="2746" spans="1:9" x14ac:dyDescent="0.3">
      <c r="A2746" s="7" t="s">
        <v>3504</v>
      </c>
      <c r="B2746" s="7" t="s">
        <v>4</v>
      </c>
      <c r="C2746" s="8">
        <v>42621</v>
      </c>
      <c r="D2746" s="9"/>
      <c r="E2746" s="9">
        <v>871.38</v>
      </c>
      <c r="F2746" s="10" t="s">
        <v>4885</v>
      </c>
      <c r="G2746" s="10"/>
      <c r="H2746" s="10">
        <v>789</v>
      </c>
      <c r="I2746" s="7"/>
    </row>
    <row r="2747" spans="1:9" x14ac:dyDescent="0.3">
      <c r="A2747" s="7" t="s">
        <v>3504</v>
      </c>
      <c r="B2747" s="7" t="s">
        <v>3505</v>
      </c>
      <c r="C2747" s="8">
        <v>42683</v>
      </c>
      <c r="D2747" s="9">
        <v>3450</v>
      </c>
      <c r="E2747" s="9"/>
      <c r="F2747" s="10" t="s">
        <v>4885</v>
      </c>
      <c r="G2747" s="10" t="str">
        <f>VLOOKUP(B:B,'[1]Billwise Report (10)'!$D:$H,5,0)</f>
        <v>Service</v>
      </c>
      <c r="H2747" s="10">
        <v>727</v>
      </c>
      <c r="I2747" s="7"/>
    </row>
    <row r="2748" spans="1:9" x14ac:dyDescent="0.3">
      <c r="A2748" s="7" t="s">
        <v>3504</v>
      </c>
      <c r="B2748" s="7" t="s">
        <v>3506</v>
      </c>
      <c r="C2748" s="8">
        <v>42731</v>
      </c>
      <c r="D2748" s="9">
        <v>2575</v>
      </c>
      <c r="E2748" s="9"/>
      <c r="F2748" s="10" t="s">
        <v>4885</v>
      </c>
      <c r="G2748" s="10" t="str">
        <f>VLOOKUP(B:B,'[1]Billwise Report (10)'!$D:$H,5,0)</f>
        <v>Service</v>
      </c>
      <c r="H2748" s="10">
        <v>679</v>
      </c>
      <c r="I2748" s="7"/>
    </row>
    <row r="2749" spans="1:9" x14ac:dyDescent="0.3">
      <c r="A2749" s="7" t="s">
        <v>3507</v>
      </c>
      <c r="B2749" s="7" t="s">
        <v>3508</v>
      </c>
      <c r="C2749" s="8">
        <v>42556</v>
      </c>
      <c r="D2749" s="9">
        <v>8095</v>
      </c>
      <c r="E2749" s="9"/>
      <c r="F2749" s="10" t="s">
        <v>4885</v>
      </c>
      <c r="G2749" s="10" t="str">
        <f>VLOOKUP(B:B,'[1]Billwise Report (10)'!$D:$H,5,0)</f>
        <v>Sales</v>
      </c>
      <c r="H2749" s="10">
        <v>854</v>
      </c>
      <c r="I2749" s="7"/>
    </row>
    <row r="2750" spans="1:9" x14ac:dyDescent="0.3">
      <c r="A2750" s="7" t="s">
        <v>3507</v>
      </c>
      <c r="B2750" s="7" t="s">
        <v>3509</v>
      </c>
      <c r="C2750" s="8">
        <v>42591</v>
      </c>
      <c r="D2750" s="9">
        <v>4755</v>
      </c>
      <c r="E2750" s="9"/>
      <c r="F2750" s="10" t="s">
        <v>4885</v>
      </c>
      <c r="G2750" s="10" t="str">
        <f>VLOOKUP(B:B,'[1]Billwise Report (10)'!$D:$H,5,0)</f>
        <v>Sales</v>
      </c>
      <c r="H2750" s="10">
        <v>819</v>
      </c>
      <c r="I2750" s="7"/>
    </row>
    <row r="2751" spans="1:9" x14ac:dyDescent="0.3">
      <c r="A2751" s="7" t="s">
        <v>3507</v>
      </c>
      <c r="B2751" s="7" t="s">
        <v>3511</v>
      </c>
      <c r="C2751" s="8">
        <v>43277</v>
      </c>
      <c r="D2751" s="9"/>
      <c r="E2751" s="10">
        <v>61098</v>
      </c>
      <c r="F2751" s="10" t="s">
        <v>4885</v>
      </c>
      <c r="G2751" s="10"/>
      <c r="H2751" s="10">
        <v>133</v>
      </c>
      <c r="I2751" s="7" t="s">
        <v>2576</v>
      </c>
    </row>
    <row r="2752" spans="1:9" x14ac:dyDescent="0.3">
      <c r="A2752" s="7" t="s">
        <v>3507</v>
      </c>
      <c r="B2752" s="7" t="s">
        <v>3510</v>
      </c>
      <c r="C2752" s="8">
        <v>43278</v>
      </c>
      <c r="D2752" s="9">
        <v>28003414.989999998</v>
      </c>
      <c r="E2752" s="9"/>
      <c r="F2752" s="10" t="s">
        <v>4885</v>
      </c>
      <c r="G2752" s="10" t="str">
        <f>VLOOKUP(B:B,'[1]Billwise Report (10)'!$D:$H,5,0)</f>
        <v>Machine</v>
      </c>
      <c r="H2752" s="10">
        <v>132</v>
      </c>
      <c r="I2752" s="7"/>
    </row>
    <row r="2753" spans="1:9" x14ac:dyDescent="0.3">
      <c r="A2753" s="7" t="s">
        <v>3507</v>
      </c>
      <c r="B2753" s="7" t="s">
        <v>3512</v>
      </c>
      <c r="C2753" s="8">
        <v>43293</v>
      </c>
      <c r="D2753" s="9"/>
      <c r="E2753" s="10">
        <v>13623.56</v>
      </c>
      <c r="F2753" s="10" t="s">
        <v>4885</v>
      </c>
      <c r="G2753" s="10"/>
      <c r="H2753" s="10">
        <v>117</v>
      </c>
      <c r="I2753" s="7"/>
    </row>
    <row r="2754" spans="1:9" x14ac:dyDescent="0.3">
      <c r="A2754" s="7" t="s">
        <v>3507</v>
      </c>
      <c r="B2754" s="7" t="s">
        <v>3513</v>
      </c>
      <c r="C2754" s="8">
        <v>43346</v>
      </c>
      <c r="D2754" s="9">
        <v>39530</v>
      </c>
      <c r="E2754" s="9"/>
      <c r="F2754" s="10" t="s">
        <v>4885</v>
      </c>
      <c r="G2754" s="10" t="str">
        <f>VLOOKUP(B:B,'[1]Billwise Report (10)'!$D:$H,5,0)</f>
        <v>Service</v>
      </c>
      <c r="H2754" s="10">
        <v>64</v>
      </c>
      <c r="I2754" s="7"/>
    </row>
    <row r="2755" spans="1:9" x14ac:dyDescent="0.3">
      <c r="A2755" s="7" t="s">
        <v>3514</v>
      </c>
      <c r="B2755" s="7" t="s">
        <v>3515</v>
      </c>
      <c r="C2755" s="8">
        <v>42629</v>
      </c>
      <c r="D2755" s="9"/>
      <c r="E2755" s="9">
        <v>229</v>
      </c>
      <c r="F2755" s="10" t="s">
        <v>4887</v>
      </c>
      <c r="G2755" s="10"/>
      <c r="H2755" s="10">
        <v>781</v>
      </c>
      <c r="I2755" s="7"/>
    </row>
    <row r="2756" spans="1:9" x14ac:dyDescent="0.3">
      <c r="A2756" s="7" t="s">
        <v>3514</v>
      </c>
      <c r="B2756" s="7" t="s">
        <v>3516</v>
      </c>
      <c r="C2756" s="8">
        <v>43003</v>
      </c>
      <c r="D2756" s="9">
        <v>39587</v>
      </c>
      <c r="E2756" s="9"/>
      <c r="F2756" s="10" t="s">
        <v>4887</v>
      </c>
      <c r="G2756" s="10" t="str">
        <f>VLOOKUP(B:B,'[1]Billwise Report (10)'!$D:$H,5,0)</f>
        <v>Debit Note</v>
      </c>
      <c r="H2756" s="10">
        <v>407</v>
      </c>
      <c r="I2756" s="7"/>
    </row>
    <row r="2757" spans="1:9" hidden="1" x14ac:dyDescent="0.3">
      <c r="A2757" s="7" t="s">
        <v>3517</v>
      </c>
      <c r="B2757" s="7" t="s">
        <v>3518</v>
      </c>
      <c r="C2757" s="8">
        <v>42746</v>
      </c>
      <c r="D2757" s="9">
        <v>12175</v>
      </c>
      <c r="E2757" s="9"/>
      <c r="F2757" s="10" t="s">
        <v>4891</v>
      </c>
      <c r="G2757" s="10" t="str">
        <f>VLOOKUP(B:B,'[1]Billwise Report (10)'!$D:$H,5,0)</f>
        <v>Sales</v>
      </c>
      <c r="H2757" s="10">
        <v>664</v>
      </c>
      <c r="I2757" s="7"/>
    </row>
    <row r="2758" spans="1:9" hidden="1" x14ac:dyDescent="0.3">
      <c r="A2758" s="7" t="s">
        <v>3517</v>
      </c>
      <c r="B2758" s="7" t="s">
        <v>3519</v>
      </c>
      <c r="C2758" s="8">
        <v>43174</v>
      </c>
      <c r="D2758" s="9">
        <v>3000</v>
      </c>
      <c r="E2758" s="9"/>
      <c r="F2758" s="10" t="s">
        <v>4891</v>
      </c>
      <c r="G2758" s="10" t="s">
        <v>4898</v>
      </c>
      <c r="H2758" s="10">
        <v>236</v>
      </c>
      <c r="I2758" s="7"/>
    </row>
    <row r="2759" spans="1:9" x14ac:dyDescent="0.3">
      <c r="A2759" s="7" t="s">
        <v>3521</v>
      </c>
      <c r="B2759" s="7" t="s">
        <v>3522</v>
      </c>
      <c r="C2759" s="8">
        <v>42045</v>
      </c>
      <c r="D2759" s="9"/>
      <c r="E2759" s="10">
        <v>1449</v>
      </c>
      <c r="F2759" s="10" t="s">
        <v>4886</v>
      </c>
      <c r="G2759" s="10"/>
      <c r="H2759" s="10">
        <v>1365</v>
      </c>
      <c r="I2759" s="7"/>
    </row>
    <row r="2760" spans="1:9" x14ac:dyDescent="0.3">
      <c r="A2760" s="7" t="s">
        <v>3521</v>
      </c>
      <c r="B2760" s="7" t="s">
        <v>3523</v>
      </c>
      <c r="C2760" s="8">
        <v>42398</v>
      </c>
      <c r="D2760" s="9"/>
      <c r="E2760" s="10">
        <v>2068</v>
      </c>
      <c r="F2760" s="10" t="s">
        <v>4886</v>
      </c>
      <c r="G2760" s="10"/>
      <c r="H2760" s="10">
        <v>1012</v>
      </c>
      <c r="I2760" s="7"/>
    </row>
    <row r="2761" spans="1:9" x14ac:dyDescent="0.3">
      <c r="A2761" s="7" t="s">
        <v>3521</v>
      </c>
      <c r="B2761" s="7" t="s">
        <v>3524</v>
      </c>
      <c r="C2761" s="8">
        <v>42664</v>
      </c>
      <c r="D2761" s="9"/>
      <c r="E2761" s="10">
        <v>7219</v>
      </c>
      <c r="F2761" s="10" t="s">
        <v>4886</v>
      </c>
      <c r="G2761" s="10"/>
      <c r="H2761" s="10">
        <v>746</v>
      </c>
      <c r="I2761" s="7"/>
    </row>
    <row r="2762" spans="1:9" x14ac:dyDescent="0.3">
      <c r="A2762" s="7" t="s">
        <v>2986</v>
      </c>
      <c r="B2762" s="7" t="s">
        <v>2992</v>
      </c>
      <c r="C2762" s="8">
        <v>43328</v>
      </c>
      <c r="D2762" s="9">
        <v>15635</v>
      </c>
      <c r="E2762" s="9"/>
      <c r="F2762" s="10" t="s">
        <v>4886</v>
      </c>
      <c r="G2762" s="10" t="str">
        <f>VLOOKUP(B:B,'[1]Billwise Report (10)'!$D:$H,5,0)</f>
        <v>Service</v>
      </c>
      <c r="H2762" s="10">
        <v>82</v>
      </c>
      <c r="I2762" s="7"/>
    </row>
    <row r="2763" spans="1:9" x14ac:dyDescent="0.3">
      <c r="A2763" s="7" t="s">
        <v>2993</v>
      </c>
      <c r="B2763" s="7" t="s">
        <v>2994</v>
      </c>
      <c r="C2763" s="8">
        <v>43376</v>
      </c>
      <c r="D2763" s="9">
        <v>10620</v>
      </c>
      <c r="E2763" s="9"/>
      <c r="F2763" s="10" t="s">
        <v>4886</v>
      </c>
      <c r="G2763" s="10" t="str">
        <f>VLOOKUP(B:B,'[1]Billwise Report (10)'!$D:$H,5,0)</f>
        <v>Service</v>
      </c>
      <c r="H2763" s="10">
        <v>34</v>
      </c>
      <c r="I2763" s="7"/>
    </row>
    <row r="2764" spans="1:9" ht="31.2" x14ac:dyDescent="0.3">
      <c r="A2764" s="7" t="s">
        <v>2995</v>
      </c>
      <c r="B2764" s="7" t="s">
        <v>3007</v>
      </c>
      <c r="C2764" s="8">
        <v>43229</v>
      </c>
      <c r="D2764" s="9">
        <v>14160</v>
      </c>
      <c r="E2764" s="9"/>
      <c r="F2764" s="10" t="s">
        <v>4886</v>
      </c>
      <c r="G2764" s="10" t="str">
        <f>VLOOKUP(B:B,'[1]Billwise Report (10)'!$D:$H,5,0)</f>
        <v>Service</v>
      </c>
      <c r="H2764" s="10">
        <v>181</v>
      </c>
      <c r="I2764" s="7"/>
    </row>
    <row r="2765" spans="1:9" x14ac:dyDescent="0.3">
      <c r="A2765" s="7" t="s">
        <v>3521</v>
      </c>
      <c r="B2765" s="7" t="s">
        <v>3528</v>
      </c>
      <c r="C2765" s="8">
        <v>43307</v>
      </c>
      <c r="D2765" s="9"/>
      <c r="E2765" s="9">
        <v>182489</v>
      </c>
      <c r="F2765" s="10" t="s">
        <v>4886</v>
      </c>
      <c r="G2765" s="10"/>
      <c r="H2765" s="10">
        <v>103</v>
      </c>
      <c r="I2765" s="7" t="s">
        <v>3529</v>
      </c>
    </row>
    <row r="2766" spans="1:9" ht="31.2" x14ac:dyDescent="0.3">
      <c r="A2766" s="7" t="s">
        <v>2995</v>
      </c>
      <c r="B2766" s="7" t="s">
        <v>3008</v>
      </c>
      <c r="C2766" s="8">
        <v>43229</v>
      </c>
      <c r="D2766" s="9">
        <v>9440</v>
      </c>
      <c r="E2766" s="9"/>
      <c r="F2766" s="10" t="s">
        <v>4886</v>
      </c>
      <c r="G2766" s="10" t="str">
        <f>VLOOKUP(B:B,'[1]Billwise Report (10)'!$D:$H,5,0)</f>
        <v>Service</v>
      </c>
      <c r="H2766" s="10">
        <v>181</v>
      </c>
      <c r="I2766" s="7"/>
    </row>
    <row r="2767" spans="1:9" hidden="1" x14ac:dyDescent="0.3">
      <c r="A2767" s="7" t="s">
        <v>3531</v>
      </c>
      <c r="B2767" s="7" t="s">
        <v>3532</v>
      </c>
      <c r="C2767" s="8">
        <v>42905</v>
      </c>
      <c r="D2767" s="9">
        <v>10488.1</v>
      </c>
      <c r="E2767" s="9"/>
      <c r="F2767" s="10" t="s">
        <v>4891</v>
      </c>
      <c r="G2767" s="10" t="str">
        <f>VLOOKUP(B:B,'[1]Billwise Report (10)'!$D:$H,5,0)</f>
        <v>Sales</v>
      </c>
      <c r="H2767" s="10">
        <v>505</v>
      </c>
      <c r="I2767" s="7"/>
    </row>
    <row r="2768" spans="1:9" hidden="1" x14ac:dyDescent="0.3">
      <c r="A2768" s="7" t="s">
        <v>3531</v>
      </c>
      <c r="B2768" s="7" t="s">
        <v>3533</v>
      </c>
      <c r="C2768" s="8">
        <v>43020</v>
      </c>
      <c r="D2768" s="9">
        <v>8099.65</v>
      </c>
      <c r="E2768" s="9"/>
      <c r="F2768" s="10" t="s">
        <v>4891</v>
      </c>
      <c r="G2768" s="10" t="str">
        <f>VLOOKUP(B:B,'[1]Billwise Report (10)'!$D:$H,5,0)</f>
        <v>Debit Note</v>
      </c>
      <c r="H2768" s="10">
        <v>390</v>
      </c>
      <c r="I2768" s="7"/>
    </row>
    <row r="2769" spans="1:9" hidden="1" x14ac:dyDescent="0.3">
      <c r="A2769" s="7" t="s">
        <v>3531</v>
      </c>
      <c r="B2769" s="7" t="s">
        <v>3534</v>
      </c>
      <c r="C2769" s="8">
        <v>43062</v>
      </c>
      <c r="D2769" s="9">
        <v>526</v>
      </c>
      <c r="E2769" s="9"/>
      <c r="F2769" s="10" t="s">
        <v>4891</v>
      </c>
      <c r="G2769" s="10" t="str">
        <f>VLOOKUP(B:B,'[1]Billwise Report (10)'!$D:$H,5,0)</f>
        <v>Service</v>
      </c>
      <c r="H2769" s="10">
        <v>348</v>
      </c>
      <c r="I2769" s="7"/>
    </row>
    <row r="2770" spans="1:9" hidden="1" x14ac:dyDescent="0.3">
      <c r="A2770" s="7" t="s">
        <v>3531</v>
      </c>
      <c r="B2770" s="7" t="s">
        <v>3535</v>
      </c>
      <c r="C2770" s="8">
        <v>43062</v>
      </c>
      <c r="D2770" s="9">
        <v>8850</v>
      </c>
      <c r="E2770" s="9"/>
      <c r="F2770" s="10" t="s">
        <v>4891</v>
      </c>
      <c r="G2770" s="10" t="str">
        <f>VLOOKUP(B:B,'[1]Billwise Report (10)'!$D:$H,5,0)</f>
        <v>Service</v>
      </c>
      <c r="H2770" s="10">
        <v>348</v>
      </c>
      <c r="I2770" s="7"/>
    </row>
    <row r="2771" spans="1:9" hidden="1" x14ac:dyDescent="0.3">
      <c r="A2771" s="7" t="s">
        <v>3531</v>
      </c>
      <c r="B2771" s="7" t="s">
        <v>3536</v>
      </c>
      <c r="C2771" s="8">
        <v>43062</v>
      </c>
      <c r="D2771" s="9">
        <v>14248.5</v>
      </c>
      <c r="E2771" s="9"/>
      <c r="F2771" s="10" t="s">
        <v>4891</v>
      </c>
      <c r="G2771" s="10" t="str">
        <f>VLOOKUP(B:B,'[1]Billwise Report (10)'!$D:$H,5,0)</f>
        <v>Service</v>
      </c>
      <c r="H2771" s="10">
        <v>348</v>
      </c>
      <c r="I2771" s="7"/>
    </row>
    <row r="2772" spans="1:9" hidden="1" x14ac:dyDescent="0.3">
      <c r="A2772" s="7" t="s">
        <v>3531</v>
      </c>
      <c r="B2772" s="7" t="s">
        <v>3537</v>
      </c>
      <c r="C2772" s="8">
        <v>43168</v>
      </c>
      <c r="D2772" s="9">
        <v>5741.6</v>
      </c>
      <c r="E2772" s="9"/>
      <c r="F2772" s="10" t="s">
        <v>4891</v>
      </c>
      <c r="G2772" s="10" t="str">
        <f>VLOOKUP(B:B,'[1]Billwise Report (10)'!$D:$H,5,0)</f>
        <v>Sales</v>
      </c>
      <c r="H2772" s="10">
        <v>242</v>
      </c>
      <c r="I2772" s="7"/>
    </row>
    <row r="2773" spans="1:9" hidden="1" x14ac:dyDescent="0.3">
      <c r="A2773" s="7" t="s">
        <v>3531</v>
      </c>
      <c r="B2773" s="7" t="s">
        <v>3538</v>
      </c>
      <c r="C2773" s="8">
        <v>43190</v>
      </c>
      <c r="D2773" s="9"/>
      <c r="E2773" s="9">
        <v>876</v>
      </c>
      <c r="F2773" s="10" t="s">
        <v>4891</v>
      </c>
      <c r="G2773" s="10"/>
      <c r="H2773" s="10">
        <v>220</v>
      </c>
      <c r="I2773" s="7"/>
    </row>
    <row r="2774" spans="1:9" hidden="1" x14ac:dyDescent="0.3">
      <c r="A2774" s="7" t="s">
        <v>3531</v>
      </c>
      <c r="B2774" s="7" t="s">
        <v>3539</v>
      </c>
      <c r="C2774" s="8">
        <v>43341</v>
      </c>
      <c r="D2774" s="9"/>
      <c r="E2774" s="10">
        <v>48542</v>
      </c>
      <c r="F2774" s="10" t="s">
        <v>4891</v>
      </c>
      <c r="G2774" s="10"/>
      <c r="H2774" s="10">
        <v>69</v>
      </c>
      <c r="I2774" s="7"/>
    </row>
    <row r="2775" spans="1:9" hidden="1" x14ac:dyDescent="0.3">
      <c r="A2775" s="7" t="s">
        <v>3531</v>
      </c>
      <c r="B2775" s="7" t="s">
        <v>3540</v>
      </c>
      <c r="C2775" s="8">
        <v>43355</v>
      </c>
      <c r="D2775" s="9">
        <v>79060</v>
      </c>
      <c r="E2775" s="9"/>
      <c r="F2775" s="10" t="s">
        <v>4891</v>
      </c>
      <c r="G2775" s="10" t="str">
        <f>VLOOKUP(B:B,'[1]Billwise Report (10)'!$D:$H,5,0)</f>
        <v>Service</v>
      </c>
      <c r="H2775" s="10">
        <v>55</v>
      </c>
      <c r="I2775" s="7"/>
    </row>
    <row r="2776" spans="1:9" hidden="1" x14ac:dyDescent="0.3">
      <c r="A2776" s="7" t="s">
        <v>3531</v>
      </c>
      <c r="B2776" s="7" t="s">
        <v>3541</v>
      </c>
      <c r="C2776" s="8">
        <v>43390</v>
      </c>
      <c r="D2776" s="9">
        <v>45529.47</v>
      </c>
      <c r="E2776" s="9"/>
      <c r="F2776" s="10" t="s">
        <v>4891</v>
      </c>
      <c r="G2776" s="10" t="s">
        <v>4895</v>
      </c>
      <c r="H2776" s="10">
        <v>20</v>
      </c>
      <c r="I2776" s="7"/>
    </row>
    <row r="2777" spans="1:9" hidden="1" x14ac:dyDescent="0.3">
      <c r="A2777" s="7" t="s">
        <v>3542</v>
      </c>
      <c r="B2777" s="7" t="s">
        <v>3543</v>
      </c>
      <c r="C2777" s="8">
        <v>43363</v>
      </c>
      <c r="D2777" s="9">
        <v>296817</v>
      </c>
      <c r="E2777" s="9"/>
      <c r="F2777" s="10" t="s">
        <v>4884</v>
      </c>
      <c r="G2777" s="10" t="str">
        <f>VLOOKUP(B:B,'[1]Billwise Report (10)'!$D:$H,5,0)</f>
        <v>Service</v>
      </c>
      <c r="H2777" s="10">
        <v>47</v>
      </c>
      <c r="I2777" s="7"/>
    </row>
    <row r="2778" spans="1:9" hidden="1" x14ac:dyDescent="0.3">
      <c r="A2778" s="7" t="s">
        <v>3542</v>
      </c>
      <c r="B2778" s="7" t="s">
        <v>3544</v>
      </c>
      <c r="C2778" s="8">
        <v>43396</v>
      </c>
      <c r="D2778" s="9">
        <v>10620</v>
      </c>
      <c r="E2778" s="9"/>
      <c r="F2778" s="10" t="s">
        <v>4884</v>
      </c>
      <c r="G2778" s="10" t="s">
        <v>135</v>
      </c>
      <c r="H2778" s="10">
        <v>14</v>
      </c>
      <c r="I2778" s="7"/>
    </row>
    <row r="2779" spans="1:9" hidden="1" x14ac:dyDescent="0.3">
      <c r="A2779" s="7" t="s">
        <v>3542</v>
      </c>
      <c r="B2779" s="7" t="s">
        <v>3545</v>
      </c>
      <c r="C2779" s="8">
        <v>43397</v>
      </c>
      <c r="D2779" s="9">
        <v>24780</v>
      </c>
      <c r="E2779" s="9"/>
      <c r="F2779" s="10" t="s">
        <v>4884</v>
      </c>
      <c r="G2779" s="10" t="s">
        <v>135</v>
      </c>
      <c r="H2779" s="10">
        <v>13</v>
      </c>
      <c r="I2779" s="7"/>
    </row>
    <row r="2780" spans="1:9" hidden="1" x14ac:dyDescent="0.3">
      <c r="A2780" s="7" t="s">
        <v>3542</v>
      </c>
      <c r="B2780" s="7" t="s">
        <v>3546</v>
      </c>
      <c r="C2780" s="8">
        <v>43398</v>
      </c>
      <c r="D2780" s="9"/>
      <c r="E2780" s="9">
        <v>730734</v>
      </c>
      <c r="F2780" s="10" t="s">
        <v>4884</v>
      </c>
      <c r="G2780" s="10"/>
      <c r="H2780" s="10">
        <v>12</v>
      </c>
      <c r="I2780" s="7" t="s">
        <v>3547</v>
      </c>
    </row>
    <row r="2781" spans="1:9" hidden="1" x14ac:dyDescent="0.3">
      <c r="A2781" s="7" t="s">
        <v>3548</v>
      </c>
      <c r="B2781" s="7" t="s">
        <v>3549</v>
      </c>
      <c r="C2781" s="8">
        <v>42601</v>
      </c>
      <c r="D2781" s="9">
        <v>264</v>
      </c>
      <c r="E2781" s="9"/>
      <c r="F2781" s="10" t="s">
        <v>4884</v>
      </c>
      <c r="G2781" s="10" t="str">
        <f>VLOOKUP(B:B,'[1]Billwise Report (10)'!$D:$H,5,0)</f>
        <v>Service</v>
      </c>
      <c r="H2781" s="10">
        <v>809</v>
      </c>
      <c r="I2781" s="7"/>
    </row>
    <row r="2782" spans="1:9" hidden="1" x14ac:dyDescent="0.3">
      <c r="A2782" s="7" t="s">
        <v>3548</v>
      </c>
      <c r="B2782" s="7" t="s">
        <v>3550</v>
      </c>
      <c r="C2782" s="8">
        <v>42705</v>
      </c>
      <c r="D2782" s="9"/>
      <c r="E2782" s="10">
        <v>1714</v>
      </c>
      <c r="F2782" s="10" t="s">
        <v>4884</v>
      </c>
      <c r="G2782" s="10"/>
      <c r="H2782" s="10">
        <v>705</v>
      </c>
      <c r="I2782" s="7"/>
    </row>
    <row r="2783" spans="1:9" hidden="1" x14ac:dyDescent="0.3">
      <c r="A2783" s="7" t="s">
        <v>3551</v>
      </c>
      <c r="B2783" s="7" t="s">
        <v>3552</v>
      </c>
      <c r="C2783" s="8">
        <v>42632</v>
      </c>
      <c r="D2783" s="9">
        <v>67412</v>
      </c>
      <c r="E2783" s="9"/>
      <c r="F2783" s="10" t="s">
        <v>4891</v>
      </c>
      <c r="G2783" s="10" t="str">
        <f>VLOOKUP(B:B,'[1]Billwise Report (10)'!$D:$H,5,0)</f>
        <v>Sales</v>
      </c>
      <c r="H2783" s="10">
        <v>778</v>
      </c>
      <c r="I2783" s="7"/>
    </row>
    <row r="2784" spans="1:9" hidden="1" x14ac:dyDescent="0.3">
      <c r="A2784" s="7" t="s">
        <v>3551</v>
      </c>
      <c r="B2784" s="7" t="s">
        <v>3553</v>
      </c>
      <c r="C2784" s="8">
        <v>42746</v>
      </c>
      <c r="D2784" s="9"/>
      <c r="E2784" s="10">
        <v>5845</v>
      </c>
      <c r="F2784" s="10" t="s">
        <v>4891</v>
      </c>
      <c r="G2784" s="10"/>
      <c r="H2784" s="10">
        <v>664</v>
      </c>
      <c r="I2784" s="7"/>
    </row>
    <row r="2785" spans="1:9" hidden="1" x14ac:dyDescent="0.3">
      <c r="A2785" s="7" t="s">
        <v>3551</v>
      </c>
      <c r="B2785" s="7" t="s">
        <v>3554</v>
      </c>
      <c r="C2785" s="8">
        <v>42863</v>
      </c>
      <c r="D2785" s="9"/>
      <c r="E2785" s="10">
        <v>1000</v>
      </c>
      <c r="F2785" s="10" t="s">
        <v>4891</v>
      </c>
      <c r="G2785" s="10"/>
      <c r="H2785" s="10">
        <v>547</v>
      </c>
      <c r="I2785" s="7"/>
    </row>
    <row r="2786" spans="1:9" hidden="1" x14ac:dyDescent="0.3">
      <c r="A2786" s="7" t="s">
        <v>3551</v>
      </c>
      <c r="B2786" s="7" t="s">
        <v>3555</v>
      </c>
      <c r="C2786" s="8">
        <v>42873</v>
      </c>
      <c r="D2786" s="9">
        <v>92302.87</v>
      </c>
      <c r="E2786" s="9"/>
      <c r="F2786" s="10" t="s">
        <v>4891</v>
      </c>
      <c r="G2786" s="10" t="str">
        <f>VLOOKUP(B:B,'[1]Billwise Report (10)'!$D:$H,5,0)</f>
        <v>Sales</v>
      </c>
      <c r="H2786" s="10">
        <v>537</v>
      </c>
      <c r="I2786" s="7"/>
    </row>
    <row r="2787" spans="1:9" hidden="1" x14ac:dyDescent="0.3">
      <c r="A2787" s="7" t="s">
        <v>3551</v>
      </c>
      <c r="B2787" s="7" t="s">
        <v>3556</v>
      </c>
      <c r="C2787" s="8">
        <v>42891</v>
      </c>
      <c r="D2787" s="9"/>
      <c r="E2787" s="10">
        <v>33000</v>
      </c>
      <c r="F2787" s="10" t="s">
        <v>4891</v>
      </c>
      <c r="G2787" s="10"/>
      <c r="H2787" s="10">
        <v>519</v>
      </c>
      <c r="I2787" s="7"/>
    </row>
    <row r="2788" spans="1:9" hidden="1" x14ac:dyDescent="0.3">
      <c r="A2788" s="7" t="s">
        <v>3551</v>
      </c>
      <c r="B2788" s="7" t="s">
        <v>3557</v>
      </c>
      <c r="C2788" s="8">
        <v>42902</v>
      </c>
      <c r="D2788" s="9"/>
      <c r="E2788" s="9">
        <v>150000</v>
      </c>
      <c r="F2788" s="10" t="s">
        <v>4891</v>
      </c>
      <c r="G2788" s="10"/>
      <c r="H2788" s="10">
        <v>508</v>
      </c>
      <c r="I2788" s="7"/>
    </row>
    <row r="2789" spans="1:9" hidden="1" x14ac:dyDescent="0.3">
      <c r="A2789" s="7" t="s">
        <v>3551</v>
      </c>
      <c r="B2789" s="7" t="s">
        <v>3558</v>
      </c>
      <c r="C2789" s="8">
        <v>42905</v>
      </c>
      <c r="D2789" s="9">
        <v>67300.62</v>
      </c>
      <c r="E2789" s="9"/>
      <c r="F2789" s="10" t="s">
        <v>4891</v>
      </c>
      <c r="G2789" s="10" t="str">
        <f>VLOOKUP(B:B,'[1]Billwise Report (10)'!$D:$H,5,0)</f>
        <v>Sales</v>
      </c>
      <c r="H2789" s="10">
        <v>505</v>
      </c>
      <c r="I2789" s="7"/>
    </row>
    <row r="2790" spans="1:9" hidden="1" x14ac:dyDescent="0.3">
      <c r="A2790" s="7" t="s">
        <v>3551</v>
      </c>
      <c r="B2790" s="7" t="s">
        <v>3559</v>
      </c>
      <c r="C2790" s="8">
        <v>42936</v>
      </c>
      <c r="D2790" s="9">
        <v>10.35</v>
      </c>
      <c r="E2790" s="9"/>
      <c r="F2790" s="10" t="s">
        <v>4891</v>
      </c>
      <c r="G2790" s="10" t="str">
        <f>VLOOKUP(B:B,'[1]Billwise Report (10)'!$D:$H,5,0)</f>
        <v>Sales</v>
      </c>
      <c r="H2790" s="10">
        <v>474</v>
      </c>
      <c r="I2790" s="7"/>
    </row>
    <row r="2791" spans="1:9" hidden="1" x14ac:dyDescent="0.3">
      <c r="A2791" s="7" t="s">
        <v>3551</v>
      </c>
      <c r="B2791" s="7" t="s">
        <v>3560</v>
      </c>
      <c r="C2791" s="8">
        <v>42965</v>
      </c>
      <c r="D2791" s="9">
        <v>92899.3</v>
      </c>
      <c r="E2791" s="9"/>
      <c r="F2791" s="10" t="s">
        <v>4891</v>
      </c>
      <c r="G2791" s="10" t="str">
        <f>VLOOKUP(B:B,'[1]Billwise Report (10)'!$D:$H,5,0)</f>
        <v>Sales</v>
      </c>
      <c r="H2791" s="10">
        <v>445</v>
      </c>
      <c r="I2791" s="7"/>
    </row>
    <row r="2792" spans="1:9" hidden="1" x14ac:dyDescent="0.3">
      <c r="A2792" s="7" t="s">
        <v>3551</v>
      </c>
      <c r="B2792" s="7" t="s">
        <v>3561</v>
      </c>
      <c r="C2792" s="8">
        <v>42970</v>
      </c>
      <c r="D2792" s="9">
        <v>13163.31</v>
      </c>
      <c r="E2792" s="9"/>
      <c r="F2792" s="10" t="s">
        <v>4891</v>
      </c>
      <c r="G2792" s="10" t="str">
        <f>VLOOKUP(B:B,'[1]Billwise Report (10)'!$D:$H,5,0)</f>
        <v>Sales</v>
      </c>
      <c r="H2792" s="10">
        <v>440</v>
      </c>
      <c r="I2792" s="7"/>
    </row>
    <row r="2793" spans="1:9" hidden="1" x14ac:dyDescent="0.3">
      <c r="A2793" s="7" t="s">
        <v>3551</v>
      </c>
      <c r="B2793" s="7" t="s">
        <v>3562</v>
      </c>
      <c r="C2793" s="8">
        <v>42978</v>
      </c>
      <c r="D2793" s="9">
        <v>362076.83</v>
      </c>
      <c r="E2793" s="9"/>
      <c r="F2793" s="10" t="s">
        <v>4891</v>
      </c>
      <c r="G2793" s="10" t="str">
        <f>VLOOKUP(B:B,'[1]Billwise Report (10)'!$D:$H,5,0)</f>
        <v>Sales</v>
      </c>
      <c r="H2793" s="10">
        <v>432</v>
      </c>
      <c r="I2793" s="7"/>
    </row>
    <row r="2794" spans="1:9" hidden="1" x14ac:dyDescent="0.3">
      <c r="A2794" s="7" t="s">
        <v>3551</v>
      </c>
      <c r="B2794" s="7" t="s">
        <v>3563</v>
      </c>
      <c r="C2794" s="8">
        <v>43038</v>
      </c>
      <c r="D2794" s="9"/>
      <c r="E2794" s="9">
        <v>345605</v>
      </c>
      <c r="F2794" s="10" t="s">
        <v>4891</v>
      </c>
      <c r="G2794" s="10"/>
      <c r="H2794" s="10">
        <v>372</v>
      </c>
      <c r="I2794" s="7"/>
    </row>
    <row r="2795" spans="1:9" hidden="1" x14ac:dyDescent="0.3">
      <c r="A2795" s="7" t="s">
        <v>3551</v>
      </c>
      <c r="B2795" s="7" t="s">
        <v>3564</v>
      </c>
      <c r="C2795" s="8">
        <v>43096</v>
      </c>
      <c r="D2795" s="9">
        <v>37610.21</v>
      </c>
      <c r="E2795" s="9"/>
      <c r="F2795" s="10" t="s">
        <v>4891</v>
      </c>
      <c r="G2795" s="10" t="str">
        <f>VLOOKUP(B:B,'[1]Billwise Report (10)'!$D:$H,5,0)</f>
        <v>Sales</v>
      </c>
      <c r="H2795" s="10">
        <v>314</v>
      </c>
      <c r="I2795" s="7"/>
    </row>
    <row r="2796" spans="1:9" hidden="1" x14ac:dyDescent="0.3">
      <c r="A2796" s="7" t="s">
        <v>3551</v>
      </c>
      <c r="B2796" s="7" t="s">
        <v>3565</v>
      </c>
      <c r="C2796" s="8">
        <v>43105</v>
      </c>
      <c r="D2796" s="9"/>
      <c r="E2796" s="10">
        <v>40440.959999999999</v>
      </c>
      <c r="F2796" s="10" t="s">
        <v>4891</v>
      </c>
      <c r="G2796" s="10"/>
      <c r="H2796" s="10">
        <v>305</v>
      </c>
      <c r="I2796" s="7"/>
    </row>
    <row r="2797" spans="1:9" hidden="1" x14ac:dyDescent="0.3">
      <c r="A2797" s="7" t="s">
        <v>3551</v>
      </c>
      <c r="B2797" s="7" t="s">
        <v>3566</v>
      </c>
      <c r="C2797" s="8">
        <v>43292</v>
      </c>
      <c r="D2797" s="9">
        <v>10620</v>
      </c>
      <c r="E2797" s="9"/>
      <c r="F2797" s="10" t="s">
        <v>4891</v>
      </c>
      <c r="G2797" s="10" t="str">
        <f>VLOOKUP(B:B,'[1]Billwise Report (10)'!$D:$H,5,0)</f>
        <v>Service</v>
      </c>
      <c r="H2797" s="10">
        <v>118</v>
      </c>
      <c r="I2797" s="7"/>
    </row>
    <row r="2798" spans="1:9" hidden="1" x14ac:dyDescent="0.3">
      <c r="A2798" s="7" t="s">
        <v>3551</v>
      </c>
      <c r="B2798" s="7" t="s">
        <v>3567</v>
      </c>
      <c r="C2798" s="8">
        <v>43396</v>
      </c>
      <c r="D2798" s="9">
        <v>55111.31</v>
      </c>
      <c r="E2798" s="9"/>
      <c r="F2798" s="10" t="s">
        <v>4891</v>
      </c>
      <c r="G2798" s="10" t="s">
        <v>4895</v>
      </c>
      <c r="H2798" s="10">
        <v>14</v>
      </c>
      <c r="I2798" s="7"/>
    </row>
    <row r="2799" spans="1:9" x14ac:dyDescent="0.3">
      <c r="A2799" s="7" t="s">
        <v>3568</v>
      </c>
      <c r="B2799" s="7" t="s">
        <v>3569</v>
      </c>
      <c r="C2799" s="8">
        <v>41729</v>
      </c>
      <c r="D2799" s="9"/>
      <c r="E2799" s="10">
        <v>6825</v>
      </c>
      <c r="F2799" s="10" t="s">
        <v>4886</v>
      </c>
      <c r="G2799" s="10"/>
      <c r="H2799" s="10">
        <v>1681</v>
      </c>
      <c r="I2799" s="7"/>
    </row>
    <row r="2800" spans="1:9" x14ac:dyDescent="0.3">
      <c r="A2800" s="7" t="s">
        <v>3568</v>
      </c>
      <c r="B2800" s="7" t="s">
        <v>3570</v>
      </c>
      <c r="C2800" s="8">
        <v>41729</v>
      </c>
      <c r="D2800" s="9"/>
      <c r="E2800" s="10">
        <v>9884</v>
      </c>
      <c r="F2800" s="10" t="s">
        <v>4886</v>
      </c>
      <c r="G2800" s="10"/>
      <c r="H2800" s="10">
        <v>1681</v>
      </c>
      <c r="I2800" s="7"/>
    </row>
    <row r="2801" spans="1:9" x14ac:dyDescent="0.3">
      <c r="A2801" s="7" t="s">
        <v>3568</v>
      </c>
      <c r="B2801" s="7" t="s">
        <v>3571</v>
      </c>
      <c r="C2801" s="8">
        <v>41729</v>
      </c>
      <c r="D2801" s="9"/>
      <c r="E2801" s="10">
        <v>5041</v>
      </c>
      <c r="F2801" s="10" t="s">
        <v>4886</v>
      </c>
      <c r="G2801" s="10"/>
      <c r="H2801" s="10">
        <v>1681</v>
      </c>
      <c r="I2801" s="7"/>
    </row>
    <row r="2802" spans="1:9" x14ac:dyDescent="0.3">
      <c r="A2802" s="7" t="s">
        <v>3568</v>
      </c>
      <c r="B2802" s="7" t="s">
        <v>3572</v>
      </c>
      <c r="C2802" s="8">
        <v>42011</v>
      </c>
      <c r="D2802" s="9"/>
      <c r="E2802" s="9">
        <v>692</v>
      </c>
      <c r="F2802" s="10" t="s">
        <v>4886</v>
      </c>
      <c r="G2802" s="10"/>
      <c r="H2802" s="10">
        <v>1399</v>
      </c>
      <c r="I2802" s="7"/>
    </row>
    <row r="2803" spans="1:9" x14ac:dyDescent="0.3">
      <c r="A2803" s="7" t="s">
        <v>3568</v>
      </c>
      <c r="B2803" s="7" t="s">
        <v>3573</v>
      </c>
      <c r="C2803" s="8">
        <v>42632</v>
      </c>
      <c r="D2803" s="9"/>
      <c r="E2803" s="10">
        <v>11652</v>
      </c>
      <c r="F2803" s="10" t="s">
        <v>4886</v>
      </c>
      <c r="G2803" s="10"/>
      <c r="H2803" s="10">
        <v>778</v>
      </c>
      <c r="I2803" s="7"/>
    </row>
    <row r="2804" spans="1:9" x14ac:dyDescent="0.3">
      <c r="A2804" s="7" t="s">
        <v>3568</v>
      </c>
      <c r="B2804" s="7" t="s">
        <v>3574</v>
      </c>
      <c r="C2804" s="8">
        <v>42735</v>
      </c>
      <c r="D2804" s="9"/>
      <c r="E2804" s="10">
        <v>4282</v>
      </c>
      <c r="F2804" s="10" t="s">
        <v>4886</v>
      </c>
      <c r="G2804" s="10"/>
      <c r="H2804" s="10">
        <v>675</v>
      </c>
      <c r="I2804" s="7"/>
    </row>
    <row r="2805" spans="1:9" x14ac:dyDescent="0.3">
      <c r="A2805" s="7" t="s">
        <v>3568</v>
      </c>
      <c r="B2805" s="7" t="s">
        <v>3575</v>
      </c>
      <c r="C2805" s="8">
        <v>42858</v>
      </c>
      <c r="D2805" s="9"/>
      <c r="E2805" s="10">
        <v>2111</v>
      </c>
      <c r="F2805" s="10" t="s">
        <v>4886</v>
      </c>
      <c r="G2805" s="10"/>
      <c r="H2805" s="10">
        <v>552</v>
      </c>
      <c r="I2805" s="7"/>
    </row>
    <row r="2806" spans="1:9" ht="31.2" x14ac:dyDescent="0.3">
      <c r="A2806" s="7" t="s">
        <v>2995</v>
      </c>
      <c r="B2806" s="7" t="s">
        <v>3009</v>
      </c>
      <c r="C2806" s="8">
        <v>43238</v>
      </c>
      <c r="D2806" s="9">
        <v>5310</v>
      </c>
      <c r="E2806" s="9"/>
      <c r="F2806" s="10" t="s">
        <v>4886</v>
      </c>
      <c r="G2806" s="10" t="str">
        <f>VLOOKUP(B:B,'[1]Billwise Report (10)'!$D:$H,5,0)</f>
        <v>Service</v>
      </c>
      <c r="H2806" s="10">
        <v>172</v>
      </c>
      <c r="I2806" s="7"/>
    </row>
    <row r="2807" spans="1:9" ht="31.2" x14ac:dyDescent="0.3">
      <c r="A2807" s="7" t="s">
        <v>2995</v>
      </c>
      <c r="B2807" s="7" t="s">
        <v>3010</v>
      </c>
      <c r="C2807" s="8">
        <v>43308</v>
      </c>
      <c r="D2807" s="9">
        <v>3540</v>
      </c>
      <c r="E2807" s="9"/>
      <c r="F2807" s="10" t="s">
        <v>4886</v>
      </c>
      <c r="G2807" s="10" t="str">
        <f>VLOOKUP(B:B,'[1]Billwise Report (10)'!$D:$H,5,0)</f>
        <v>Service</v>
      </c>
      <c r="H2807" s="10">
        <v>102</v>
      </c>
      <c r="I2807" s="7"/>
    </row>
    <row r="2808" spans="1:9" ht="31.2" x14ac:dyDescent="0.3">
      <c r="A2808" s="7" t="s">
        <v>2995</v>
      </c>
      <c r="B2808" s="7" t="s">
        <v>3012</v>
      </c>
      <c r="C2808" s="8">
        <v>43333</v>
      </c>
      <c r="D2808" s="9">
        <v>3540</v>
      </c>
      <c r="E2808" s="9"/>
      <c r="F2808" s="10" t="s">
        <v>4886</v>
      </c>
      <c r="G2808" s="10" t="str">
        <f>VLOOKUP(B:B,'[1]Billwise Report (10)'!$D:$H,5,0)</f>
        <v>Service</v>
      </c>
      <c r="H2808" s="10">
        <v>77</v>
      </c>
      <c r="I2808" s="7"/>
    </row>
    <row r="2809" spans="1:9" hidden="1" x14ac:dyDescent="0.3">
      <c r="A2809" s="7" t="s">
        <v>3580</v>
      </c>
      <c r="B2809" s="7" t="s">
        <v>3581</v>
      </c>
      <c r="C2809" s="8">
        <v>42872</v>
      </c>
      <c r="D2809" s="9">
        <v>15143</v>
      </c>
      <c r="E2809" s="9"/>
      <c r="F2809" s="10" t="s">
        <v>4891</v>
      </c>
      <c r="G2809" s="10" t="str">
        <f>VLOOKUP(B:B,'[1]Billwise Report (10)'!$D:$H,5,0)</f>
        <v>Debit Note</v>
      </c>
      <c r="H2809" s="10">
        <v>538</v>
      </c>
      <c r="I2809" s="7"/>
    </row>
    <row r="2810" spans="1:9" hidden="1" x14ac:dyDescent="0.3">
      <c r="A2810" s="7" t="s">
        <v>3580</v>
      </c>
      <c r="B2810" s="7" t="s">
        <v>3582</v>
      </c>
      <c r="C2810" s="8">
        <v>42992</v>
      </c>
      <c r="D2810" s="9">
        <v>203335.18</v>
      </c>
      <c r="E2810" s="9"/>
      <c r="F2810" s="10" t="s">
        <v>4891</v>
      </c>
      <c r="G2810" s="10" t="str">
        <f>VLOOKUP(B:B,'[1]Billwise Report (10)'!$D:$H,5,0)</f>
        <v>Sales</v>
      </c>
      <c r="H2810" s="10">
        <v>418</v>
      </c>
      <c r="I2810" s="7"/>
    </row>
    <row r="2811" spans="1:9" hidden="1" x14ac:dyDescent="0.3">
      <c r="A2811" s="7" t="s">
        <v>3580</v>
      </c>
      <c r="B2811" s="7" t="s">
        <v>3583</v>
      </c>
      <c r="C2811" s="8">
        <v>43011</v>
      </c>
      <c r="D2811" s="9"/>
      <c r="E2811" s="9">
        <v>181609</v>
      </c>
      <c r="F2811" s="10" t="s">
        <v>4891</v>
      </c>
      <c r="G2811" s="10"/>
      <c r="H2811" s="10">
        <v>399</v>
      </c>
      <c r="I2811" s="7"/>
    </row>
    <row r="2812" spans="1:9" hidden="1" x14ac:dyDescent="0.3">
      <c r="A2812" s="7" t="s">
        <v>3580</v>
      </c>
      <c r="B2812" s="7" t="s">
        <v>3584</v>
      </c>
      <c r="C2812" s="8">
        <v>43062</v>
      </c>
      <c r="D2812" s="9">
        <v>80270</v>
      </c>
      <c r="E2812" s="9"/>
      <c r="F2812" s="10" t="s">
        <v>4891</v>
      </c>
      <c r="G2812" s="10" t="str">
        <f>VLOOKUP(B:B,'[1]Billwise Report (10)'!$D:$H,5,0)</f>
        <v>Service</v>
      </c>
      <c r="H2812" s="10">
        <v>348</v>
      </c>
      <c r="I2812" s="7"/>
    </row>
    <row r="2813" spans="1:9" hidden="1" x14ac:dyDescent="0.3">
      <c r="A2813" s="7" t="s">
        <v>3580</v>
      </c>
      <c r="B2813" s="7" t="s">
        <v>3585</v>
      </c>
      <c r="C2813" s="8">
        <v>43087</v>
      </c>
      <c r="D2813" s="9">
        <v>199058.92</v>
      </c>
      <c r="E2813" s="9"/>
      <c r="F2813" s="10" t="s">
        <v>4891</v>
      </c>
      <c r="G2813" s="10" t="str">
        <f>VLOOKUP(B:B,'[1]Billwise Report (10)'!$D:$H,5,0)</f>
        <v>Sales</v>
      </c>
      <c r="H2813" s="10">
        <v>323</v>
      </c>
      <c r="I2813" s="7"/>
    </row>
    <row r="2814" spans="1:9" hidden="1" x14ac:dyDescent="0.3">
      <c r="A2814" s="7" t="s">
        <v>3580</v>
      </c>
      <c r="B2814" s="7" t="s">
        <v>3586</v>
      </c>
      <c r="C2814" s="8">
        <v>43152</v>
      </c>
      <c r="D2814" s="9"/>
      <c r="E2814" s="10">
        <v>29272</v>
      </c>
      <c r="F2814" s="10" t="s">
        <v>4891</v>
      </c>
      <c r="G2814" s="10"/>
      <c r="H2814" s="10">
        <v>258</v>
      </c>
      <c r="I2814" s="7"/>
    </row>
    <row r="2815" spans="1:9" hidden="1" x14ac:dyDescent="0.3">
      <c r="A2815" s="7" t="s">
        <v>3580</v>
      </c>
      <c r="B2815" s="7" t="s">
        <v>3587</v>
      </c>
      <c r="C2815" s="8">
        <v>43286</v>
      </c>
      <c r="D2815" s="9">
        <v>3540</v>
      </c>
      <c r="E2815" s="9"/>
      <c r="F2815" s="10" t="s">
        <v>4891</v>
      </c>
      <c r="G2815" s="10" t="str">
        <f>VLOOKUP(B:B,'[1]Billwise Report (10)'!$D:$H,5,0)</f>
        <v>Service</v>
      </c>
      <c r="H2815" s="10">
        <v>124</v>
      </c>
      <c r="I2815" s="7"/>
    </row>
    <row r="2816" spans="1:9" hidden="1" x14ac:dyDescent="0.3">
      <c r="A2816" s="7" t="s">
        <v>3588</v>
      </c>
      <c r="B2816" s="7" t="s">
        <v>3589</v>
      </c>
      <c r="C2816" s="8">
        <v>42338</v>
      </c>
      <c r="D2816" s="9"/>
      <c r="E2816" s="10">
        <v>4620</v>
      </c>
      <c r="F2816" s="10" t="s">
        <v>4888</v>
      </c>
      <c r="G2816" s="10"/>
      <c r="H2816" s="10">
        <v>1072</v>
      </c>
      <c r="I2816" s="7"/>
    </row>
    <row r="2817" spans="1:9" hidden="1" x14ac:dyDescent="0.3">
      <c r="A2817" s="7" t="s">
        <v>3588</v>
      </c>
      <c r="B2817" s="7" t="s">
        <v>3590</v>
      </c>
      <c r="C2817" s="8">
        <v>42819</v>
      </c>
      <c r="D2817" s="9">
        <v>17250</v>
      </c>
      <c r="E2817" s="9"/>
      <c r="F2817" s="10" t="s">
        <v>4888</v>
      </c>
      <c r="G2817" s="10" t="str">
        <f>VLOOKUP(B:B,'[1]Billwise Report (10)'!$D:$H,5,0)</f>
        <v>service</v>
      </c>
      <c r="H2817" s="10">
        <v>591</v>
      </c>
      <c r="I2817" s="7"/>
    </row>
    <row r="2818" spans="1:9" hidden="1" x14ac:dyDescent="0.3">
      <c r="A2818" s="7" t="s">
        <v>3588</v>
      </c>
      <c r="B2818" s="7" t="s">
        <v>3591</v>
      </c>
      <c r="C2818" s="8">
        <v>43032</v>
      </c>
      <c r="D2818" s="9"/>
      <c r="E2818" s="10">
        <v>12630</v>
      </c>
      <c r="F2818" s="10" t="s">
        <v>4888</v>
      </c>
      <c r="G2818" s="10"/>
      <c r="H2818" s="10">
        <v>378</v>
      </c>
      <c r="I2818" s="7"/>
    </row>
    <row r="2819" spans="1:9" hidden="1" x14ac:dyDescent="0.3">
      <c r="A2819" s="7" t="s">
        <v>3588</v>
      </c>
      <c r="B2819" s="7" t="s">
        <v>3592</v>
      </c>
      <c r="C2819" s="8">
        <v>43393</v>
      </c>
      <c r="D2819" s="9"/>
      <c r="E2819" s="9">
        <v>552003</v>
      </c>
      <c r="F2819" s="10" t="s">
        <v>4888</v>
      </c>
      <c r="G2819" s="10"/>
      <c r="H2819" s="10">
        <v>17</v>
      </c>
      <c r="I2819" s="7" t="s">
        <v>3593</v>
      </c>
    </row>
    <row r="2820" spans="1:9" hidden="1" x14ac:dyDescent="0.3">
      <c r="A2820" s="7" t="s">
        <v>3588</v>
      </c>
      <c r="B2820" s="7" t="s">
        <v>3594</v>
      </c>
      <c r="C2820" s="8">
        <v>43397</v>
      </c>
      <c r="D2820" s="9"/>
      <c r="E2820" s="10">
        <v>40447</v>
      </c>
      <c r="F2820" s="10" t="s">
        <v>4888</v>
      </c>
      <c r="G2820" s="10"/>
      <c r="H2820" s="10">
        <v>13</v>
      </c>
      <c r="I2820" s="7" t="s">
        <v>3595</v>
      </c>
    </row>
    <row r="2821" spans="1:9" ht="31.2" x14ac:dyDescent="0.3">
      <c r="A2821" s="7" t="s">
        <v>3596</v>
      </c>
      <c r="B2821" s="7" t="s">
        <v>3597</v>
      </c>
      <c r="C2821" s="8">
        <v>43152</v>
      </c>
      <c r="D2821" s="9">
        <v>10620</v>
      </c>
      <c r="E2821" s="9"/>
      <c r="F2821" s="10" t="s">
        <v>4885</v>
      </c>
      <c r="G2821" s="10" t="str">
        <f>VLOOKUP(B:B,'[1]Billwise Report (10)'!$D:$H,5,0)</f>
        <v>Service</v>
      </c>
      <c r="H2821" s="10">
        <v>258</v>
      </c>
      <c r="I2821" s="7"/>
    </row>
    <row r="2822" spans="1:9" ht="31.2" x14ac:dyDescent="0.3">
      <c r="A2822" s="7" t="s">
        <v>3596</v>
      </c>
      <c r="B2822" s="7" t="s">
        <v>3598</v>
      </c>
      <c r="C2822" s="8">
        <v>43173</v>
      </c>
      <c r="D2822" s="9">
        <v>17700</v>
      </c>
      <c r="E2822" s="9"/>
      <c r="F2822" s="10" t="s">
        <v>4885</v>
      </c>
      <c r="G2822" s="10" t="str">
        <f>VLOOKUP(B:B,'[1]Billwise Report (10)'!$D:$H,5,0)</f>
        <v>Service</v>
      </c>
      <c r="H2822" s="10">
        <v>237</v>
      </c>
      <c r="I2822" s="7"/>
    </row>
    <row r="2823" spans="1:9" ht="31.2" x14ac:dyDescent="0.3">
      <c r="A2823" s="7" t="s">
        <v>3596</v>
      </c>
      <c r="B2823" s="7" t="s">
        <v>3599</v>
      </c>
      <c r="C2823" s="8">
        <v>43196</v>
      </c>
      <c r="D2823" s="9">
        <v>17700</v>
      </c>
      <c r="E2823" s="9"/>
      <c r="F2823" s="10" t="s">
        <v>4885</v>
      </c>
      <c r="G2823" s="10" t="str">
        <f>VLOOKUP(B:B,'[1]Billwise Report (10)'!$D:$H,5,0)</f>
        <v>Service</v>
      </c>
      <c r="H2823" s="10">
        <v>214</v>
      </c>
      <c r="I2823" s="7"/>
    </row>
    <row r="2824" spans="1:9" hidden="1" x14ac:dyDescent="0.3">
      <c r="A2824" s="7" t="s">
        <v>3600</v>
      </c>
      <c r="B2824" s="7" t="s">
        <v>3601</v>
      </c>
      <c r="C2824" s="8">
        <v>43098</v>
      </c>
      <c r="D2824" s="9">
        <v>3600</v>
      </c>
      <c r="E2824" s="9"/>
      <c r="F2824" s="10" t="s">
        <v>4891</v>
      </c>
      <c r="G2824" s="10" t="s">
        <v>4898</v>
      </c>
      <c r="H2824" s="10">
        <v>312</v>
      </c>
      <c r="I2824" s="7"/>
    </row>
    <row r="2825" spans="1:9" hidden="1" x14ac:dyDescent="0.3">
      <c r="A2825" s="7" t="s">
        <v>3600</v>
      </c>
      <c r="B2825" s="7" t="s">
        <v>3602</v>
      </c>
      <c r="C2825" s="8">
        <v>43392</v>
      </c>
      <c r="D2825" s="9"/>
      <c r="E2825" s="9">
        <v>196687</v>
      </c>
      <c r="F2825" s="10" t="s">
        <v>4891</v>
      </c>
      <c r="G2825" s="10"/>
      <c r="H2825" s="10">
        <v>18</v>
      </c>
      <c r="I2825" s="7"/>
    </row>
    <row r="2826" spans="1:9" ht="31.2" x14ac:dyDescent="0.3">
      <c r="A2826" s="7" t="s">
        <v>3603</v>
      </c>
      <c r="B2826" s="7" t="s">
        <v>3604</v>
      </c>
      <c r="C2826" s="8">
        <v>42256</v>
      </c>
      <c r="D2826" s="9">
        <v>7800</v>
      </c>
      <c r="E2826" s="9"/>
      <c r="F2826" s="10" t="s">
        <v>4885</v>
      </c>
      <c r="G2826" s="10" t="str">
        <f>VLOOKUP(B:B,'[1]Billwise Report (10)'!$D:$H,5,0)</f>
        <v>Debit Note</v>
      </c>
      <c r="H2826" s="10">
        <v>1154</v>
      </c>
      <c r="I2826" s="7"/>
    </row>
    <row r="2827" spans="1:9" ht="31.2" x14ac:dyDescent="0.3">
      <c r="A2827" s="7" t="s">
        <v>3603</v>
      </c>
      <c r="B2827" s="7" t="s">
        <v>3605</v>
      </c>
      <c r="C2827" s="8">
        <v>42489</v>
      </c>
      <c r="D2827" s="9">
        <v>10225</v>
      </c>
      <c r="E2827" s="9"/>
      <c r="F2827" s="10" t="s">
        <v>4885</v>
      </c>
      <c r="G2827" s="10" t="str">
        <f>VLOOKUP(B:B,'[1]Billwise Report (10)'!$D:$H,5,0)</f>
        <v>Sales</v>
      </c>
      <c r="H2827" s="10">
        <v>921</v>
      </c>
      <c r="I2827" s="7"/>
    </row>
    <row r="2828" spans="1:9" ht="31.2" x14ac:dyDescent="0.3">
      <c r="A2828" s="7" t="s">
        <v>3603</v>
      </c>
      <c r="B2828" s="7" t="s">
        <v>3606</v>
      </c>
      <c r="C2828" s="8">
        <v>42495</v>
      </c>
      <c r="D2828" s="9">
        <v>155003</v>
      </c>
      <c r="E2828" s="9"/>
      <c r="F2828" s="10" t="s">
        <v>4885</v>
      </c>
      <c r="G2828" s="10" t="str">
        <f>VLOOKUP(B:B,'[1]Billwise Report (10)'!$D:$H,5,0)</f>
        <v>Sales</v>
      </c>
      <c r="H2828" s="10">
        <v>915</v>
      </c>
      <c r="I2828" s="7"/>
    </row>
    <row r="2829" spans="1:9" ht="31.2" x14ac:dyDescent="0.3">
      <c r="A2829" s="7" t="s">
        <v>3603</v>
      </c>
      <c r="B2829" s="7" t="s">
        <v>3607</v>
      </c>
      <c r="C2829" s="8">
        <v>42513</v>
      </c>
      <c r="D2829" s="9">
        <v>99085</v>
      </c>
      <c r="E2829" s="9"/>
      <c r="F2829" s="10" t="s">
        <v>4885</v>
      </c>
      <c r="G2829" s="10" t="str">
        <f>VLOOKUP(B:B,'[1]Billwise Report (10)'!$D:$H,5,0)</f>
        <v>Sales</v>
      </c>
      <c r="H2829" s="10">
        <v>897</v>
      </c>
      <c r="I2829" s="7"/>
    </row>
    <row r="2830" spans="1:9" ht="31.2" x14ac:dyDescent="0.3">
      <c r="A2830" s="7" t="s">
        <v>3603</v>
      </c>
      <c r="B2830" s="7" t="s">
        <v>3608</v>
      </c>
      <c r="C2830" s="8">
        <v>42723</v>
      </c>
      <c r="D2830" s="9"/>
      <c r="E2830" s="9">
        <v>540</v>
      </c>
      <c r="F2830" s="10" t="s">
        <v>4885</v>
      </c>
      <c r="G2830" s="10"/>
      <c r="H2830" s="10">
        <v>687</v>
      </c>
      <c r="I2830" s="7"/>
    </row>
    <row r="2831" spans="1:9" ht="31.2" x14ac:dyDescent="0.3">
      <c r="A2831" s="7" t="s">
        <v>3603</v>
      </c>
      <c r="B2831" s="7" t="s">
        <v>3609</v>
      </c>
      <c r="C2831" s="8">
        <v>42746</v>
      </c>
      <c r="D2831" s="9">
        <v>224102</v>
      </c>
      <c r="E2831" s="9"/>
      <c r="F2831" s="10" t="s">
        <v>4885</v>
      </c>
      <c r="G2831" s="10" t="str">
        <f>VLOOKUP(B:B,'[1]Billwise Report (10)'!$D:$H,5,0)</f>
        <v>Sales</v>
      </c>
      <c r="H2831" s="10">
        <v>664</v>
      </c>
      <c r="I2831" s="7"/>
    </row>
    <row r="2832" spans="1:9" ht="31.2" x14ac:dyDescent="0.3">
      <c r="A2832" s="7" t="s">
        <v>3603</v>
      </c>
      <c r="B2832" s="7" t="s">
        <v>3610</v>
      </c>
      <c r="C2832" s="8">
        <v>42811</v>
      </c>
      <c r="D2832" s="9"/>
      <c r="E2832" s="9">
        <v>281932</v>
      </c>
      <c r="F2832" s="10" t="s">
        <v>4885</v>
      </c>
      <c r="G2832" s="10"/>
      <c r="H2832" s="10">
        <v>599</v>
      </c>
      <c r="I2832" s="7"/>
    </row>
    <row r="2833" spans="1:9" ht="31.2" x14ac:dyDescent="0.3">
      <c r="A2833" s="7" t="s">
        <v>3603</v>
      </c>
      <c r="B2833" s="7" t="s">
        <v>3611</v>
      </c>
      <c r="C2833" s="8">
        <v>42916</v>
      </c>
      <c r="D2833" s="9">
        <v>1000000</v>
      </c>
      <c r="E2833" s="9"/>
      <c r="F2833" s="10" t="s">
        <v>4885</v>
      </c>
      <c r="G2833" s="10" t="str">
        <f>VLOOKUP(B:B,'[1]Billwise Report (10)'!$D:$H,5,0)</f>
        <v>Debit Note</v>
      </c>
      <c r="H2833" s="10">
        <v>494</v>
      </c>
      <c r="I2833" s="7"/>
    </row>
    <row r="2834" spans="1:9" ht="31.2" x14ac:dyDescent="0.3">
      <c r="A2834" s="7" t="s">
        <v>3603</v>
      </c>
      <c r="B2834" s="7" t="s">
        <v>3612</v>
      </c>
      <c r="C2834" s="8">
        <v>43123</v>
      </c>
      <c r="D2834" s="9">
        <v>3540</v>
      </c>
      <c r="E2834" s="9"/>
      <c r="F2834" s="10" t="s">
        <v>4885</v>
      </c>
      <c r="G2834" s="10" t="str">
        <f>VLOOKUP(B:B,'[1]Billwise Report (10)'!$D:$H,5,0)</f>
        <v>Service</v>
      </c>
      <c r="H2834" s="10">
        <v>287</v>
      </c>
      <c r="I2834" s="7"/>
    </row>
    <row r="2835" spans="1:9" ht="31.2" x14ac:dyDescent="0.3">
      <c r="A2835" s="7" t="s">
        <v>3603</v>
      </c>
      <c r="B2835" s="7" t="s">
        <v>3613</v>
      </c>
      <c r="C2835" s="8">
        <v>43223</v>
      </c>
      <c r="D2835" s="9">
        <v>5310</v>
      </c>
      <c r="E2835" s="9"/>
      <c r="F2835" s="10" t="s">
        <v>4885</v>
      </c>
      <c r="G2835" s="10" t="str">
        <f>VLOOKUP(B:B,'[1]Billwise Report (10)'!$D:$H,5,0)</f>
        <v>Service</v>
      </c>
      <c r="H2835" s="10">
        <v>187</v>
      </c>
      <c r="I2835" s="7"/>
    </row>
    <row r="2836" spans="1:9" ht="31.2" x14ac:dyDescent="0.3">
      <c r="A2836" s="7" t="s">
        <v>3603</v>
      </c>
      <c r="B2836" s="7" t="s">
        <v>3614</v>
      </c>
      <c r="C2836" s="8">
        <v>43374</v>
      </c>
      <c r="D2836" s="9">
        <v>3540</v>
      </c>
      <c r="E2836" s="9"/>
      <c r="F2836" s="10" t="s">
        <v>4885</v>
      </c>
      <c r="G2836" s="10" t="str">
        <f>VLOOKUP(B:B,'[1]Billwise Report (10)'!$D:$H,5,0)</f>
        <v>Service</v>
      </c>
      <c r="H2836" s="10">
        <v>36</v>
      </c>
      <c r="I2836" s="7"/>
    </row>
    <row r="2837" spans="1:9" ht="31.2" x14ac:dyDescent="0.3">
      <c r="A2837" s="7" t="s">
        <v>3615</v>
      </c>
      <c r="B2837" s="7" t="s">
        <v>3616</v>
      </c>
      <c r="C2837" s="8">
        <v>43080</v>
      </c>
      <c r="D2837" s="9"/>
      <c r="E2837" s="10">
        <v>13800</v>
      </c>
      <c r="F2837" s="10" t="s">
        <v>4885</v>
      </c>
      <c r="G2837" s="10"/>
      <c r="H2837" s="10">
        <v>330</v>
      </c>
      <c r="I2837" s="7"/>
    </row>
    <row r="2838" spans="1:9" ht="31.2" x14ac:dyDescent="0.3">
      <c r="A2838" s="7" t="s">
        <v>3615</v>
      </c>
      <c r="B2838" s="7" t="s">
        <v>3617</v>
      </c>
      <c r="C2838" s="8">
        <v>43173</v>
      </c>
      <c r="D2838" s="9"/>
      <c r="E2838" s="10">
        <v>3419</v>
      </c>
      <c r="F2838" s="10" t="s">
        <v>4885</v>
      </c>
      <c r="G2838" s="10"/>
      <c r="H2838" s="10">
        <v>237</v>
      </c>
      <c r="I2838" s="7"/>
    </row>
    <row r="2839" spans="1:9" x14ac:dyDescent="0.3">
      <c r="A2839" s="7" t="s">
        <v>3618</v>
      </c>
      <c r="B2839" s="7" t="s">
        <v>3619</v>
      </c>
      <c r="C2839" s="8">
        <v>41862</v>
      </c>
      <c r="D2839" s="9"/>
      <c r="E2839" s="10">
        <v>14628</v>
      </c>
      <c r="F2839" s="10" t="s">
        <v>4885</v>
      </c>
      <c r="G2839" s="10"/>
      <c r="H2839" s="10">
        <v>1548</v>
      </c>
      <c r="I2839" s="7"/>
    </row>
    <row r="2840" spans="1:9" x14ac:dyDescent="0.3">
      <c r="A2840" s="7" t="s">
        <v>3618</v>
      </c>
      <c r="B2840" s="7" t="s">
        <v>3620</v>
      </c>
      <c r="C2840" s="8">
        <v>42155</v>
      </c>
      <c r="D2840" s="9"/>
      <c r="E2840" s="9">
        <v>123</v>
      </c>
      <c r="F2840" s="10" t="s">
        <v>4885</v>
      </c>
      <c r="G2840" s="10"/>
      <c r="H2840" s="10">
        <v>1255</v>
      </c>
      <c r="I2840" s="7"/>
    </row>
    <row r="2841" spans="1:9" x14ac:dyDescent="0.3">
      <c r="A2841" s="7" t="s">
        <v>3618</v>
      </c>
      <c r="B2841" s="7" t="s">
        <v>3621</v>
      </c>
      <c r="C2841" s="8">
        <v>42507</v>
      </c>
      <c r="D2841" s="9"/>
      <c r="E2841" s="10">
        <v>60000</v>
      </c>
      <c r="F2841" s="10" t="s">
        <v>4885</v>
      </c>
      <c r="G2841" s="10"/>
      <c r="H2841" s="10">
        <v>903</v>
      </c>
      <c r="I2841" s="7"/>
    </row>
    <row r="2842" spans="1:9" x14ac:dyDescent="0.3">
      <c r="A2842" s="7" t="s">
        <v>3618</v>
      </c>
      <c r="B2842" s="7" t="s">
        <v>3622</v>
      </c>
      <c r="C2842" s="8">
        <v>42563</v>
      </c>
      <c r="D2842" s="9">
        <v>138</v>
      </c>
      <c r="E2842" s="9"/>
      <c r="F2842" s="10" t="s">
        <v>4885</v>
      </c>
      <c r="G2842" s="10" t="str">
        <f>VLOOKUP(B:B,'[1]Billwise Report (10)'!$D:$H,5,0)</f>
        <v>Sales</v>
      </c>
      <c r="H2842" s="10">
        <v>847</v>
      </c>
      <c r="I2842" s="7"/>
    </row>
    <row r="2843" spans="1:9" x14ac:dyDescent="0.3">
      <c r="A2843" s="7" t="s">
        <v>3618</v>
      </c>
      <c r="B2843" s="7" t="s">
        <v>3623</v>
      </c>
      <c r="C2843" s="8">
        <v>42765</v>
      </c>
      <c r="D2843" s="9">
        <v>104</v>
      </c>
      <c r="E2843" s="9"/>
      <c r="F2843" s="10" t="s">
        <v>4885</v>
      </c>
      <c r="G2843" s="10" t="str">
        <f>VLOOKUP(B:B,'[1]Billwise Report (10)'!$D:$H,5,0)</f>
        <v>Service</v>
      </c>
      <c r="H2843" s="10">
        <v>645</v>
      </c>
      <c r="I2843" s="7"/>
    </row>
    <row r="2844" spans="1:9" hidden="1" x14ac:dyDescent="0.3">
      <c r="A2844" s="7" t="s">
        <v>3624</v>
      </c>
      <c r="B2844" s="7" t="s">
        <v>3172</v>
      </c>
      <c r="C2844" s="8">
        <v>42516</v>
      </c>
      <c r="D2844" s="9"/>
      <c r="E2844" s="10">
        <v>7750</v>
      </c>
      <c r="F2844" s="10" t="s">
        <v>4891</v>
      </c>
      <c r="G2844" s="10"/>
      <c r="H2844" s="10">
        <v>894</v>
      </c>
      <c r="I2844" s="7"/>
    </row>
    <row r="2845" spans="1:9" hidden="1" x14ac:dyDescent="0.3">
      <c r="A2845" s="7" t="s">
        <v>3624</v>
      </c>
      <c r="B2845" s="7" t="s">
        <v>3625</v>
      </c>
      <c r="C2845" s="8">
        <v>43073</v>
      </c>
      <c r="D2845" s="9">
        <v>3540</v>
      </c>
      <c r="E2845" s="9"/>
      <c r="F2845" s="10" t="s">
        <v>4891</v>
      </c>
      <c r="G2845" s="10" t="str">
        <f>VLOOKUP(B:B,'[1]Billwise Report (10)'!$D:$H,5,0)</f>
        <v>Service</v>
      </c>
      <c r="H2845" s="10">
        <v>337</v>
      </c>
      <c r="I2845" s="7"/>
    </row>
    <row r="2846" spans="1:9" hidden="1" x14ac:dyDescent="0.3">
      <c r="A2846" s="7" t="s">
        <v>3624</v>
      </c>
      <c r="B2846" s="7" t="s">
        <v>3626</v>
      </c>
      <c r="C2846" s="8">
        <v>43073</v>
      </c>
      <c r="D2846" s="9">
        <v>11505</v>
      </c>
      <c r="E2846" s="9"/>
      <c r="F2846" s="10" t="s">
        <v>4891</v>
      </c>
      <c r="G2846" s="10" t="str">
        <f>VLOOKUP(B:B,'[1]Billwise Report (10)'!$D:$H,5,0)</f>
        <v>Service</v>
      </c>
      <c r="H2846" s="10">
        <v>337</v>
      </c>
      <c r="I2846" s="7"/>
    </row>
    <row r="2847" spans="1:9" hidden="1" x14ac:dyDescent="0.3">
      <c r="A2847" s="7" t="s">
        <v>3624</v>
      </c>
      <c r="B2847" s="7" t="s">
        <v>3627</v>
      </c>
      <c r="C2847" s="8">
        <v>43139</v>
      </c>
      <c r="D2847" s="9">
        <v>8850</v>
      </c>
      <c r="E2847" s="9"/>
      <c r="F2847" s="10" t="s">
        <v>4891</v>
      </c>
      <c r="G2847" s="10" t="str">
        <f>VLOOKUP(B:B,'[1]Billwise Report (10)'!$D:$H,5,0)</f>
        <v>Service</v>
      </c>
      <c r="H2847" s="10">
        <v>271</v>
      </c>
      <c r="I2847" s="7"/>
    </row>
    <row r="2848" spans="1:9" hidden="1" x14ac:dyDescent="0.3">
      <c r="A2848" s="7" t="s">
        <v>3628</v>
      </c>
      <c r="B2848" s="7" t="s">
        <v>3629</v>
      </c>
      <c r="C2848" s="8">
        <v>41729</v>
      </c>
      <c r="D2848" s="9"/>
      <c r="E2848" s="10">
        <v>1383</v>
      </c>
      <c r="F2848" s="10" t="s">
        <v>4884</v>
      </c>
      <c r="G2848" s="10"/>
      <c r="H2848" s="10">
        <v>1681</v>
      </c>
      <c r="I2848" s="7"/>
    </row>
    <row r="2849" spans="1:9" hidden="1" x14ac:dyDescent="0.3">
      <c r="A2849" s="7" t="s">
        <v>3628</v>
      </c>
      <c r="B2849" s="7" t="s">
        <v>3630</v>
      </c>
      <c r="C2849" s="8">
        <v>43061</v>
      </c>
      <c r="D2849" s="9">
        <v>24780</v>
      </c>
      <c r="E2849" s="9"/>
      <c r="F2849" s="10" t="s">
        <v>4884</v>
      </c>
      <c r="G2849" s="10" t="str">
        <f>VLOOKUP(B:B,'[1]Billwise Report (10)'!$D:$H,5,0)</f>
        <v>Service</v>
      </c>
      <c r="H2849" s="10">
        <v>349</v>
      </c>
      <c r="I2849" s="7"/>
    </row>
    <row r="2850" spans="1:9" hidden="1" x14ac:dyDescent="0.3">
      <c r="A2850" s="7" t="s">
        <v>3628</v>
      </c>
      <c r="B2850" s="7" t="s">
        <v>3631</v>
      </c>
      <c r="C2850" s="8">
        <v>43104</v>
      </c>
      <c r="D2850" s="9"/>
      <c r="E2850" s="9">
        <v>82.04</v>
      </c>
      <c r="F2850" s="10" t="s">
        <v>4884</v>
      </c>
      <c r="G2850" s="10"/>
      <c r="H2850" s="10">
        <v>306</v>
      </c>
      <c r="I2850" s="7"/>
    </row>
    <row r="2851" spans="1:9" hidden="1" x14ac:dyDescent="0.3">
      <c r="A2851" s="7" t="s">
        <v>3628</v>
      </c>
      <c r="B2851" s="7" t="s">
        <v>3632</v>
      </c>
      <c r="C2851" s="8">
        <v>43230</v>
      </c>
      <c r="D2851" s="9">
        <v>5310</v>
      </c>
      <c r="E2851" s="9"/>
      <c r="F2851" s="10" t="s">
        <v>4884</v>
      </c>
      <c r="G2851" s="10" t="str">
        <f>VLOOKUP(B:B,'[1]Billwise Report (10)'!$D:$H,5,0)</f>
        <v>Service</v>
      </c>
      <c r="H2851" s="10">
        <v>180</v>
      </c>
      <c r="I2851" s="7"/>
    </row>
    <row r="2852" spans="1:9" ht="31.2" x14ac:dyDescent="0.3">
      <c r="A2852" s="7" t="s">
        <v>3633</v>
      </c>
      <c r="B2852" s="7" t="s">
        <v>4</v>
      </c>
      <c r="C2852" s="8">
        <v>41729</v>
      </c>
      <c r="D2852" s="9"/>
      <c r="E2852" s="10">
        <v>11650</v>
      </c>
      <c r="F2852" s="10" t="s">
        <v>4885</v>
      </c>
      <c r="G2852" s="10"/>
      <c r="H2852" s="10">
        <v>1681</v>
      </c>
      <c r="I2852" s="7"/>
    </row>
    <row r="2853" spans="1:9" ht="31.2" x14ac:dyDescent="0.3">
      <c r="A2853" s="7" t="s">
        <v>3633</v>
      </c>
      <c r="B2853" s="7" t="s">
        <v>3634</v>
      </c>
      <c r="C2853" s="8">
        <v>42515</v>
      </c>
      <c r="D2853" s="9"/>
      <c r="E2853" s="9">
        <v>435</v>
      </c>
      <c r="F2853" s="10" t="s">
        <v>4885</v>
      </c>
      <c r="G2853" s="10"/>
      <c r="H2853" s="10">
        <v>895</v>
      </c>
      <c r="I2853" s="7"/>
    </row>
    <row r="2854" spans="1:9" ht="31.2" x14ac:dyDescent="0.3">
      <c r="A2854" s="7" t="s">
        <v>3633</v>
      </c>
      <c r="B2854" s="7" t="s">
        <v>3635</v>
      </c>
      <c r="C2854" s="8">
        <v>42648</v>
      </c>
      <c r="D2854" s="9"/>
      <c r="E2854" s="9">
        <v>173</v>
      </c>
      <c r="F2854" s="10" t="s">
        <v>4885</v>
      </c>
      <c r="G2854" s="10"/>
      <c r="H2854" s="10">
        <v>762</v>
      </c>
      <c r="I2854" s="7"/>
    </row>
    <row r="2855" spans="1:9" ht="31.2" x14ac:dyDescent="0.3">
      <c r="A2855" s="7" t="s">
        <v>3633</v>
      </c>
      <c r="B2855" s="7" t="s">
        <v>3636</v>
      </c>
      <c r="C2855" s="8">
        <v>43118</v>
      </c>
      <c r="D2855" s="9">
        <v>17700</v>
      </c>
      <c r="E2855" s="9"/>
      <c r="F2855" s="10" t="s">
        <v>4885</v>
      </c>
      <c r="G2855" s="10" t="str">
        <f>VLOOKUP(B:B,'[1]Billwise Report (10)'!$D:$H,5,0)</f>
        <v>Service</v>
      </c>
      <c r="H2855" s="10">
        <v>292</v>
      </c>
      <c r="I2855" s="7"/>
    </row>
    <row r="2856" spans="1:9" ht="31.2" x14ac:dyDescent="0.3">
      <c r="A2856" s="7" t="s">
        <v>3633</v>
      </c>
      <c r="B2856" s="7" t="s">
        <v>3637</v>
      </c>
      <c r="C2856" s="8">
        <v>43222</v>
      </c>
      <c r="D2856" s="9">
        <v>1223</v>
      </c>
      <c r="E2856" s="9"/>
      <c r="F2856" s="10" t="s">
        <v>4885</v>
      </c>
      <c r="G2856" s="10" t="str">
        <f>VLOOKUP(B:B,'[1]Billwise Report (10)'!$D:$H,5,0)</f>
        <v>Service</v>
      </c>
      <c r="H2856" s="10">
        <v>188</v>
      </c>
      <c r="I2856" s="7"/>
    </row>
    <row r="2857" spans="1:9" ht="31.2" x14ac:dyDescent="0.3">
      <c r="A2857" s="7" t="s">
        <v>3633</v>
      </c>
      <c r="B2857" s="7" t="s">
        <v>3638</v>
      </c>
      <c r="C2857" s="8">
        <v>43349</v>
      </c>
      <c r="D2857" s="9">
        <v>3540</v>
      </c>
      <c r="E2857" s="9"/>
      <c r="F2857" s="10" t="s">
        <v>4885</v>
      </c>
      <c r="G2857" s="10" t="str">
        <f>VLOOKUP(B:B,'[1]Billwise Report (10)'!$D:$H,5,0)</f>
        <v>Service</v>
      </c>
      <c r="H2857" s="10">
        <v>61</v>
      </c>
      <c r="I2857" s="7"/>
    </row>
    <row r="2858" spans="1:9" ht="31.2" x14ac:dyDescent="0.3">
      <c r="A2858" s="7" t="s">
        <v>3633</v>
      </c>
      <c r="B2858" s="7" t="s">
        <v>3639</v>
      </c>
      <c r="C2858" s="8">
        <v>43349</v>
      </c>
      <c r="D2858" s="9">
        <v>3540</v>
      </c>
      <c r="E2858" s="9"/>
      <c r="F2858" s="10" t="s">
        <v>4885</v>
      </c>
      <c r="G2858" s="10" t="str">
        <f>VLOOKUP(B:B,'[1]Billwise Report (10)'!$D:$H,5,0)</f>
        <v>Service</v>
      </c>
      <c r="H2858" s="10">
        <v>61</v>
      </c>
      <c r="I2858" s="7"/>
    </row>
    <row r="2859" spans="1:9" hidden="1" x14ac:dyDescent="0.3">
      <c r="A2859" s="7" t="s">
        <v>3640</v>
      </c>
      <c r="B2859" s="7" t="s">
        <v>3641</v>
      </c>
      <c r="C2859" s="8">
        <v>42611</v>
      </c>
      <c r="D2859" s="9"/>
      <c r="E2859" s="9">
        <v>61</v>
      </c>
      <c r="F2859" s="10" t="s">
        <v>4884</v>
      </c>
      <c r="G2859" s="10"/>
      <c r="H2859" s="10">
        <v>799</v>
      </c>
      <c r="I2859" s="7"/>
    </row>
    <row r="2860" spans="1:9" hidden="1" x14ac:dyDescent="0.3">
      <c r="A2860" s="7" t="s">
        <v>3640</v>
      </c>
      <c r="B2860" s="7" t="s">
        <v>3642</v>
      </c>
      <c r="C2860" s="8">
        <v>42881</v>
      </c>
      <c r="D2860" s="9"/>
      <c r="E2860" s="10">
        <v>15894</v>
      </c>
      <c r="F2860" s="10" t="s">
        <v>4884</v>
      </c>
      <c r="G2860" s="10"/>
      <c r="H2860" s="10">
        <v>529</v>
      </c>
      <c r="I2860" s="7"/>
    </row>
    <row r="2861" spans="1:9" hidden="1" x14ac:dyDescent="0.3">
      <c r="A2861" s="7" t="s">
        <v>3640</v>
      </c>
      <c r="B2861" s="7" t="s">
        <v>3643</v>
      </c>
      <c r="C2861" s="8">
        <v>42885</v>
      </c>
      <c r="D2861" s="9">
        <v>14159</v>
      </c>
      <c r="E2861" s="9"/>
      <c r="F2861" s="10" t="s">
        <v>4884</v>
      </c>
      <c r="G2861" s="10" t="str">
        <f>VLOOKUP(B:B,'[1]Billwise Report (10)'!$D:$H,5,0)</f>
        <v>Sales</v>
      </c>
      <c r="H2861" s="10">
        <v>525</v>
      </c>
      <c r="I2861" s="7"/>
    </row>
    <row r="2862" spans="1:9" x14ac:dyDescent="0.3">
      <c r="A2862" s="7" t="s">
        <v>3644</v>
      </c>
      <c r="B2862" s="7" t="s">
        <v>3645</v>
      </c>
      <c r="C2862" s="8">
        <v>42634</v>
      </c>
      <c r="D2862" s="9"/>
      <c r="E2862" s="10">
        <v>8800</v>
      </c>
      <c r="F2862" s="10" t="s">
        <v>4886</v>
      </c>
      <c r="G2862" s="10"/>
      <c r="H2862" s="10">
        <v>776</v>
      </c>
      <c r="I2862" s="7"/>
    </row>
    <row r="2863" spans="1:9" ht="31.2" x14ac:dyDescent="0.3">
      <c r="A2863" s="7" t="s">
        <v>2995</v>
      </c>
      <c r="B2863" s="7" t="s">
        <v>3013</v>
      </c>
      <c r="C2863" s="8">
        <v>43383</v>
      </c>
      <c r="D2863" s="9">
        <v>3540</v>
      </c>
      <c r="E2863" s="9"/>
      <c r="F2863" s="10" t="s">
        <v>4886</v>
      </c>
      <c r="G2863" s="10" t="s">
        <v>135</v>
      </c>
      <c r="H2863" s="10">
        <v>27</v>
      </c>
      <c r="I2863" s="7"/>
    </row>
    <row r="2864" spans="1:9" ht="31.2" x14ac:dyDescent="0.3">
      <c r="A2864" s="7" t="s">
        <v>2995</v>
      </c>
      <c r="B2864" s="7" t="s">
        <v>3014</v>
      </c>
      <c r="C2864" s="8">
        <v>43396</v>
      </c>
      <c r="D2864" s="9">
        <v>3540</v>
      </c>
      <c r="E2864" s="9"/>
      <c r="F2864" s="10" t="s">
        <v>4886</v>
      </c>
      <c r="G2864" s="10" t="s">
        <v>135</v>
      </c>
      <c r="H2864" s="10">
        <v>14</v>
      </c>
      <c r="I2864" s="7"/>
    </row>
    <row r="2865" spans="1:9" ht="31.2" x14ac:dyDescent="0.3">
      <c r="A2865" s="7" t="s">
        <v>4745</v>
      </c>
      <c r="B2865" s="7" t="s">
        <v>4746</v>
      </c>
      <c r="C2865" s="8">
        <v>43265</v>
      </c>
      <c r="D2865" s="9">
        <v>7080</v>
      </c>
      <c r="E2865" s="9"/>
      <c r="F2865" s="10" t="s">
        <v>4886</v>
      </c>
      <c r="G2865" s="10" t="str">
        <f>VLOOKUP(B:B,'[1]Billwise Report (10)'!$D:$H,5,0)</f>
        <v>Service</v>
      </c>
      <c r="H2865" s="10">
        <v>145</v>
      </c>
      <c r="I2865" s="7"/>
    </row>
    <row r="2866" spans="1:9" hidden="1" x14ac:dyDescent="0.3">
      <c r="A2866" s="7" t="s">
        <v>3649</v>
      </c>
      <c r="B2866" s="7" t="s">
        <v>3650</v>
      </c>
      <c r="C2866" s="8">
        <v>43105</v>
      </c>
      <c r="D2866" s="9">
        <v>2499998</v>
      </c>
      <c r="E2866" s="9"/>
      <c r="F2866" s="10" t="s">
        <v>4890</v>
      </c>
      <c r="G2866" s="10" t="str">
        <f>VLOOKUP(B:B,'[1]Billwise Report (10)'!$D:$H,5,0)</f>
        <v>Machine</v>
      </c>
      <c r="H2866" s="10">
        <v>305</v>
      </c>
      <c r="I2866" s="7"/>
    </row>
    <row r="2867" spans="1:9" hidden="1" x14ac:dyDescent="0.3">
      <c r="A2867" s="7" t="s">
        <v>3649</v>
      </c>
      <c r="B2867" s="7" t="s">
        <v>3651</v>
      </c>
      <c r="C2867" s="8">
        <v>43202</v>
      </c>
      <c r="D2867" s="9">
        <v>5310</v>
      </c>
      <c r="E2867" s="9"/>
      <c r="F2867" s="10" t="s">
        <v>4890</v>
      </c>
      <c r="G2867" s="10" t="str">
        <f>VLOOKUP(B:B,'[1]Billwise Report (10)'!$D:$H,5,0)</f>
        <v>Service</v>
      </c>
      <c r="H2867" s="10">
        <v>208</v>
      </c>
      <c r="I2867" s="7"/>
    </row>
    <row r="2868" spans="1:9" hidden="1" x14ac:dyDescent="0.3">
      <c r="A2868" s="7" t="s">
        <v>3652</v>
      </c>
      <c r="B2868" s="7" t="s">
        <v>3653</v>
      </c>
      <c r="C2868" s="8">
        <v>43322</v>
      </c>
      <c r="D2868" s="9">
        <v>18575.560000000001</v>
      </c>
      <c r="E2868" s="9"/>
      <c r="F2868" s="10" t="s">
        <v>4884</v>
      </c>
      <c r="G2868" s="10" t="str">
        <f>VLOOKUP(B:B,'[1]Billwise Report (10)'!$D:$H,5,0)</f>
        <v>Service</v>
      </c>
      <c r="H2868" s="10">
        <v>88</v>
      </c>
      <c r="I2868" s="7"/>
    </row>
    <row r="2869" spans="1:9" hidden="1" x14ac:dyDescent="0.3">
      <c r="A2869" s="7" t="s">
        <v>3654</v>
      </c>
      <c r="B2869" s="7" t="s">
        <v>3655</v>
      </c>
      <c r="C2869" s="8">
        <v>41729</v>
      </c>
      <c r="D2869" s="9">
        <v>21607</v>
      </c>
      <c r="E2869" s="9"/>
      <c r="F2869" s="10"/>
      <c r="G2869" s="10" t="str">
        <f>VLOOKUP(B:B,'[1]Billwise Report (10)'!$D:$H,5,0)</f>
        <v>Service</v>
      </c>
      <c r="H2869" s="10">
        <v>1681</v>
      </c>
      <c r="I2869" s="7"/>
    </row>
    <row r="2870" spans="1:9" x14ac:dyDescent="0.3">
      <c r="A2870" s="7" t="s">
        <v>3656</v>
      </c>
      <c r="B2870" s="7" t="s">
        <v>3657</v>
      </c>
      <c r="C2870" s="8">
        <v>42357</v>
      </c>
      <c r="D2870" s="9"/>
      <c r="E2870" s="9">
        <v>500000</v>
      </c>
      <c r="F2870" s="10" t="s">
        <v>4885</v>
      </c>
      <c r="G2870" s="10"/>
      <c r="H2870" s="10">
        <v>1053</v>
      </c>
      <c r="I2870" s="7"/>
    </row>
    <row r="2871" spans="1:9" x14ac:dyDescent="0.3">
      <c r="A2871" s="7" t="s">
        <v>3656</v>
      </c>
      <c r="B2871" s="7" t="s">
        <v>3658</v>
      </c>
      <c r="C2871" s="8">
        <v>42892</v>
      </c>
      <c r="D2871" s="9">
        <v>3450</v>
      </c>
      <c r="E2871" s="9"/>
      <c r="F2871" s="10" t="s">
        <v>4885</v>
      </c>
      <c r="G2871" s="10" t="str">
        <f>VLOOKUP(B:B,'[1]Billwise Report (10)'!$D:$H,5,0)</f>
        <v>Service</v>
      </c>
      <c r="H2871" s="10">
        <v>518</v>
      </c>
      <c r="I2871" s="7"/>
    </row>
    <row r="2872" spans="1:9" x14ac:dyDescent="0.3">
      <c r="A2872" s="7" t="s">
        <v>3656</v>
      </c>
      <c r="B2872" s="7" t="s">
        <v>3659</v>
      </c>
      <c r="C2872" s="8">
        <v>43243</v>
      </c>
      <c r="D2872" s="9">
        <v>3540</v>
      </c>
      <c r="E2872" s="9"/>
      <c r="F2872" s="10" t="s">
        <v>4885</v>
      </c>
      <c r="G2872" s="10" t="str">
        <f>VLOOKUP(B:B,'[1]Billwise Report (10)'!$D:$H,5,0)</f>
        <v>Service</v>
      </c>
      <c r="H2872" s="10">
        <v>167</v>
      </c>
      <c r="I2872" s="7"/>
    </row>
    <row r="2873" spans="1:9" x14ac:dyDescent="0.3">
      <c r="A2873" s="7" t="s">
        <v>3656</v>
      </c>
      <c r="B2873" s="7" t="s">
        <v>3660</v>
      </c>
      <c r="C2873" s="8">
        <v>43374</v>
      </c>
      <c r="D2873" s="9">
        <v>3540</v>
      </c>
      <c r="E2873" s="9"/>
      <c r="F2873" s="10" t="s">
        <v>4885</v>
      </c>
      <c r="G2873" s="10" t="str">
        <f>VLOOKUP(B:B,'[1]Billwise Report (10)'!$D:$H,5,0)</f>
        <v>Service</v>
      </c>
      <c r="H2873" s="10">
        <v>36</v>
      </c>
      <c r="I2873" s="7"/>
    </row>
    <row r="2874" spans="1:9" ht="31.2" x14ac:dyDescent="0.3">
      <c r="A2874" s="7" t="s">
        <v>3661</v>
      </c>
      <c r="B2874" s="7" t="s">
        <v>1042</v>
      </c>
      <c r="C2874" s="8">
        <v>42368</v>
      </c>
      <c r="D2874" s="9"/>
      <c r="E2874" s="9">
        <v>296</v>
      </c>
      <c r="F2874" s="10" t="s">
        <v>4886</v>
      </c>
      <c r="G2874" s="10"/>
      <c r="H2874" s="10">
        <v>1042</v>
      </c>
      <c r="I2874" s="7"/>
    </row>
    <row r="2875" spans="1:9" ht="31.2" x14ac:dyDescent="0.3">
      <c r="A2875" s="7" t="s">
        <v>3661</v>
      </c>
      <c r="B2875" s="7" t="s">
        <v>3662</v>
      </c>
      <c r="C2875" s="8">
        <v>42460</v>
      </c>
      <c r="D2875" s="9"/>
      <c r="E2875" s="10">
        <v>6191</v>
      </c>
      <c r="F2875" s="10" t="s">
        <v>4886</v>
      </c>
      <c r="G2875" s="10"/>
      <c r="H2875" s="10">
        <v>950</v>
      </c>
      <c r="I2875" s="7"/>
    </row>
    <row r="2876" spans="1:9" ht="31.2" x14ac:dyDescent="0.3">
      <c r="A2876" s="7" t="s">
        <v>3661</v>
      </c>
      <c r="B2876" s="7" t="s">
        <v>3663</v>
      </c>
      <c r="C2876" s="8">
        <v>42977</v>
      </c>
      <c r="D2876" s="9"/>
      <c r="E2876" s="10">
        <v>9908</v>
      </c>
      <c r="F2876" s="10" t="s">
        <v>4886</v>
      </c>
      <c r="G2876" s="10"/>
      <c r="H2876" s="10">
        <v>433</v>
      </c>
      <c r="I2876" s="7"/>
    </row>
    <row r="2877" spans="1:9" ht="31.2" x14ac:dyDescent="0.3">
      <c r="A2877" s="7" t="s">
        <v>3661</v>
      </c>
      <c r="B2877" s="7" t="s">
        <v>3664</v>
      </c>
      <c r="C2877" s="8">
        <v>43082</v>
      </c>
      <c r="D2877" s="9"/>
      <c r="E2877" s="10">
        <v>10979.36</v>
      </c>
      <c r="F2877" s="10" t="s">
        <v>4886</v>
      </c>
      <c r="G2877" s="10"/>
      <c r="H2877" s="10">
        <v>328</v>
      </c>
      <c r="I2877" s="7"/>
    </row>
    <row r="2878" spans="1:9" ht="31.2" x14ac:dyDescent="0.3">
      <c r="A2878" s="7" t="s">
        <v>4745</v>
      </c>
      <c r="B2878" s="7" t="s">
        <v>4747</v>
      </c>
      <c r="C2878" s="8">
        <v>43265</v>
      </c>
      <c r="D2878" s="9">
        <v>10620</v>
      </c>
      <c r="E2878" s="9"/>
      <c r="F2878" s="10" t="s">
        <v>4886</v>
      </c>
      <c r="G2878" s="10" t="str">
        <f>VLOOKUP(B:B,'[1]Billwise Report (10)'!$D:$H,5,0)</f>
        <v>Service</v>
      </c>
      <c r="H2878" s="10">
        <v>145</v>
      </c>
      <c r="I2878" s="7"/>
    </row>
    <row r="2879" spans="1:9" ht="31.2" x14ac:dyDescent="0.3">
      <c r="A2879" s="7" t="s">
        <v>4745</v>
      </c>
      <c r="B2879" s="7" t="s">
        <v>4748</v>
      </c>
      <c r="C2879" s="8">
        <v>43272</v>
      </c>
      <c r="D2879" s="9">
        <v>7080</v>
      </c>
      <c r="E2879" s="9"/>
      <c r="F2879" s="10" t="s">
        <v>4886</v>
      </c>
      <c r="G2879" s="10" t="str">
        <f>VLOOKUP(B:B,'[1]Billwise Report (10)'!$D:$H,5,0)</f>
        <v>Service</v>
      </c>
      <c r="H2879" s="10">
        <v>138</v>
      </c>
      <c r="I2879" s="7"/>
    </row>
    <row r="2880" spans="1:9" ht="31.2" x14ac:dyDescent="0.3">
      <c r="A2880" s="7" t="s">
        <v>4745</v>
      </c>
      <c r="B2880" s="7" t="s">
        <v>4749</v>
      </c>
      <c r="C2880" s="8">
        <v>43321</v>
      </c>
      <c r="D2880" s="9">
        <v>5310</v>
      </c>
      <c r="E2880" s="9"/>
      <c r="F2880" s="10" t="s">
        <v>4886</v>
      </c>
      <c r="G2880" s="10" t="str">
        <f>VLOOKUP(B:B,'[1]Billwise Report (10)'!$D:$H,5,0)</f>
        <v>Service</v>
      </c>
      <c r="H2880" s="10">
        <v>89</v>
      </c>
      <c r="I2880" s="7"/>
    </row>
    <row r="2881" spans="1:9" ht="31.2" x14ac:dyDescent="0.3">
      <c r="A2881" s="7" t="s">
        <v>3350</v>
      </c>
      <c r="B2881" s="7" t="s">
        <v>3353</v>
      </c>
      <c r="C2881" s="8">
        <v>43328</v>
      </c>
      <c r="D2881" s="9">
        <v>5310</v>
      </c>
      <c r="E2881" s="9"/>
      <c r="F2881" s="10" t="s">
        <v>4886</v>
      </c>
      <c r="G2881" s="10" t="str">
        <f>VLOOKUP(B:B,'[1]Billwise Report (10)'!$D:$H,5,0)</f>
        <v>Service</v>
      </c>
      <c r="H2881" s="10">
        <v>82</v>
      </c>
      <c r="I2881" s="7"/>
    </row>
    <row r="2882" spans="1:9" ht="31.2" x14ac:dyDescent="0.3">
      <c r="A2882" s="7" t="s">
        <v>3356</v>
      </c>
      <c r="B2882" s="7" t="s">
        <v>3358</v>
      </c>
      <c r="C2882" s="8">
        <v>43364</v>
      </c>
      <c r="D2882" s="9">
        <v>5310</v>
      </c>
      <c r="E2882" s="9"/>
      <c r="F2882" s="10" t="s">
        <v>4886</v>
      </c>
      <c r="G2882" s="10" t="str">
        <f>VLOOKUP(B:B,'[1]Billwise Report (10)'!$D:$H,5,0)</f>
        <v>Service</v>
      </c>
      <c r="H2882" s="10">
        <v>46</v>
      </c>
      <c r="I2882" s="7"/>
    </row>
    <row r="2883" spans="1:9" x14ac:dyDescent="0.3">
      <c r="A2883" s="7" t="s">
        <v>3428</v>
      </c>
      <c r="B2883" s="7" t="s">
        <v>3431</v>
      </c>
      <c r="C2883" s="8">
        <v>42815</v>
      </c>
      <c r="D2883" s="9">
        <v>8625</v>
      </c>
      <c r="E2883" s="9"/>
      <c r="F2883" s="10" t="s">
        <v>4886</v>
      </c>
      <c r="G2883" s="10" t="str">
        <f>VLOOKUP(B:B,'[1]Billwise Report (10)'!$D:$H,5,0)</f>
        <v>Service</v>
      </c>
      <c r="H2883" s="10">
        <v>595</v>
      </c>
      <c r="I2883" s="7"/>
    </row>
    <row r="2884" spans="1:9" x14ac:dyDescent="0.3">
      <c r="A2884" s="7" t="s">
        <v>3671</v>
      </c>
      <c r="B2884" s="7" t="s">
        <v>3672</v>
      </c>
      <c r="C2884" s="8">
        <v>43096</v>
      </c>
      <c r="D2884" s="9"/>
      <c r="E2884" s="10">
        <v>1396.34</v>
      </c>
      <c r="F2884" s="10" t="s">
        <v>4885</v>
      </c>
      <c r="G2884" s="10"/>
      <c r="H2884" s="10">
        <v>314</v>
      </c>
      <c r="I2884" s="7"/>
    </row>
    <row r="2885" spans="1:9" x14ac:dyDescent="0.3">
      <c r="A2885" s="7" t="s">
        <v>3671</v>
      </c>
      <c r="B2885" s="7" t="s">
        <v>3673</v>
      </c>
      <c r="C2885" s="8">
        <v>43328</v>
      </c>
      <c r="D2885" s="9">
        <v>5310</v>
      </c>
      <c r="E2885" s="9"/>
      <c r="F2885" s="10" t="s">
        <v>4885</v>
      </c>
      <c r="G2885" s="10" t="str">
        <f>VLOOKUP(B:B,'[1]Billwise Report (10)'!$D:$H,5,0)</f>
        <v>Service</v>
      </c>
      <c r="H2885" s="10">
        <v>82</v>
      </c>
      <c r="I2885" s="7"/>
    </row>
    <row r="2886" spans="1:9" x14ac:dyDescent="0.3">
      <c r="A2886" s="7" t="s">
        <v>3671</v>
      </c>
      <c r="B2886" s="7" t="s">
        <v>3674</v>
      </c>
      <c r="C2886" s="8">
        <v>43336</v>
      </c>
      <c r="D2886" s="9">
        <v>8850</v>
      </c>
      <c r="E2886" s="9"/>
      <c r="F2886" s="10" t="s">
        <v>4885</v>
      </c>
      <c r="G2886" s="10" t="str">
        <f>VLOOKUP(B:B,'[1]Billwise Report (10)'!$D:$H,5,0)</f>
        <v>Service</v>
      </c>
      <c r="H2886" s="10">
        <v>74</v>
      </c>
      <c r="I2886" s="7"/>
    </row>
    <row r="2887" spans="1:9" x14ac:dyDescent="0.3">
      <c r="A2887" s="7" t="s">
        <v>3671</v>
      </c>
      <c r="B2887" s="7" t="s">
        <v>3675</v>
      </c>
      <c r="C2887" s="8">
        <v>43383</v>
      </c>
      <c r="D2887" s="9">
        <v>3540</v>
      </c>
      <c r="E2887" s="9"/>
      <c r="F2887" s="10" t="s">
        <v>4885</v>
      </c>
      <c r="G2887" s="10" t="s">
        <v>135</v>
      </c>
      <c r="H2887" s="10">
        <v>27</v>
      </c>
      <c r="I2887" s="7"/>
    </row>
    <row r="2888" spans="1:9" x14ac:dyDescent="0.3">
      <c r="A2888" s="7" t="s">
        <v>3676</v>
      </c>
      <c r="B2888" s="7" t="s">
        <v>3677</v>
      </c>
      <c r="C2888" s="8">
        <v>42521</v>
      </c>
      <c r="D2888" s="9"/>
      <c r="E2888" s="10">
        <v>15126</v>
      </c>
      <c r="F2888" s="10" t="s">
        <v>4885</v>
      </c>
      <c r="G2888" s="10"/>
      <c r="H2888" s="10">
        <v>889</v>
      </c>
      <c r="I2888" s="7"/>
    </row>
    <row r="2889" spans="1:9" x14ac:dyDescent="0.3">
      <c r="A2889" s="7" t="s">
        <v>3676</v>
      </c>
      <c r="B2889" s="7" t="s">
        <v>3678</v>
      </c>
      <c r="C2889" s="8">
        <v>42892</v>
      </c>
      <c r="D2889" s="9">
        <v>3450</v>
      </c>
      <c r="E2889" s="9"/>
      <c r="F2889" s="10" t="s">
        <v>4885</v>
      </c>
      <c r="G2889" s="10" t="str">
        <f>VLOOKUP(B:B,'[1]Billwise Report (10)'!$D:$H,5,0)</f>
        <v>Service</v>
      </c>
      <c r="H2889" s="10">
        <v>518</v>
      </c>
      <c r="I2889" s="7"/>
    </row>
    <row r="2890" spans="1:9" hidden="1" x14ac:dyDescent="0.3">
      <c r="A2890" s="7" t="s">
        <v>3679</v>
      </c>
      <c r="B2890" s="7" t="s">
        <v>3680</v>
      </c>
      <c r="C2890" s="8">
        <v>42625</v>
      </c>
      <c r="D2890" s="9">
        <v>52210</v>
      </c>
      <c r="E2890" s="9"/>
      <c r="F2890" s="10" t="s">
        <v>4890</v>
      </c>
      <c r="G2890" s="10" t="str">
        <f>VLOOKUP(B:B,'[1]Billwise Report (10)'!$D:$H,5,0)</f>
        <v>Service</v>
      </c>
      <c r="H2890" s="10">
        <v>785</v>
      </c>
      <c r="I2890" s="7"/>
    </row>
    <row r="2891" spans="1:9" hidden="1" x14ac:dyDescent="0.3">
      <c r="A2891" s="7" t="s">
        <v>3679</v>
      </c>
      <c r="B2891" s="7" t="s">
        <v>3681</v>
      </c>
      <c r="C2891" s="8">
        <v>42662</v>
      </c>
      <c r="D2891" s="9">
        <v>36102</v>
      </c>
      <c r="E2891" s="9"/>
      <c r="F2891" s="10" t="s">
        <v>4890</v>
      </c>
      <c r="G2891" s="10" t="str">
        <f>VLOOKUP(B:B,'[1]Billwise Report (10)'!$D:$H,5,0)</f>
        <v>Service</v>
      </c>
      <c r="H2891" s="10">
        <v>748</v>
      </c>
      <c r="I2891" s="7"/>
    </row>
    <row r="2892" spans="1:9" hidden="1" x14ac:dyDescent="0.3">
      <c r="A2892" s="7" t="s">
        <v>3679</v>
      </c>
      <c r="B2892" s="7" t="s">
        <v>3682</v>
      </c>
      <c r="C2892" s="8">
        <v>42685</v>
      </c>
      <c r="D2892" s="9">
        <v>24101</v>
      </c>
      <c r="E2892" s="9"/>
      <c r="F2892" s="10" t="s">
        <v>4890</v>
      </c>
      <c r="G2892" s="10" t="str">
        <f>VLOOKUP(B:B,'[1]Billwise Report (10)'!$D:$H,5,0)</f>
        <v>Sales</v>
      </c>
      <c r="H2892" s="10">
        <v>725</v>
      </c>
      <c r="I2892" s="7"/>
    </row>
    <row r="2893" spans="1:9" hidden="1" x14ac:dyDescent="0.3">
      <c r="A2893" s="7" t="s">
        <v>3679</v>
      </c>
      <c r="B2893" s="7" t="s">
        <v>3683</v>
      </c>
      <c r="C2893" s="8">
        <v>42762</v>
      </c>
      <c r="D2893" s="9"/>
      <c r="E2893" s="10">
        <v>34921</v>
      </c>
      <c r="F2893" s="10" t="s">
        <v>4890</v>
      </c>
      <c r="G2893" s="10"/>
      <c r="H2893" s="10">
        <v>648</v>
      </c>
      <c r="I2893" s="7"/>
    </row>
    <row r="2894" spans="1:9" hidden="1" x14ac:dyDescent="0.3">
      <c r="A2894" s="7" t="s">
        <v>3679</v>
      </c>
      <c r="B2894" s="7" t="s">
        <v>3684</v>
      </c>
      <c r="C2894" s="8">
        <v>42776</v>
      </c>
      <c r="D2894" s="9"/>
      <c r="E2894" s="10">
        <v>37932</v>
      </c>
      <c r="F2894" s="10" t="s">
        <v>4890</v>
      </c>
      <c r="G2894" s="10"/>
      <c r="H2894" s="10">
        <v>634</v>
      </c>
      <c r="I2894" s="7"/>
    </row>
    <row r="2895" spans="1:9" hidden="1" x14ac:dyDescent="0.3">
      <c r="A2895" s="7" t="s">
        <v>3679</v>
      </c>
      <c r="B2895" s="7" t="s">
        <v>3685</v>
      </c>
      <c r="C2895" s="8">
        <v>42802</v>
      </c>
      <c r="D2895" s="9">
        <v>69489</v>
      </c>
      <c r="E2895" s="9"/>
      <c r="F2895" s="10" t="s">
        <v>4890</v>
      </c>
      <c r="G2895" s="10" t="str">
        <f>VLOOKUP(B:B,'[1]Billwise Report (10)'!$D:$H,5,0)</f>
        <v>Service</v>
      </c>
      <c r="H2895" s="10">
        <v>608</v>
      </c>
      <c r="I2895" s="7"/>
    </row>
    <row r="2896" spans="1:9" hidden="1" x14ac:dyDescent="0.3">
      <c r="A2896" s="7" t="s">
        <v>3679</v>
      </c>
      <c r="B2896" s="7" t="s">
        <v>3686</v>
      </c>
      <c r="C2896" s="8">
        <v>42850</v>
      </c>
      <c r="D2896" s="9">
        <v>53360</v>
      </c>
      <c r="E2896" s="9"/>
      <c r="F2896" s="10" t="s">
        <v>4890</v>
      </c>
      <c r="G2896" s="10" t="str">
        <f>VLOOKUP(B:B,'[1]Billwise Report (10)'!$D:$H,5,0)</f>
        <v>Service</v>
      </c>
      <c r="H2896" s="10">
        <v>560</v>
      </c>
      <c r="I2896" s="7"/>
    </row>
    <row r="2897" spans="1:9" hidden="1" x14ac:dyDescent="0.3">
      <c r="A2897" s="7" t="s">
        <v>3679</v>
      </c>
      <c r="B2897" s="7" t="s">
        <v>3687</v>
      </c>
      <c r="C2897" s="8">
        <v>42850</v>
      </c>
      <c r="D2897" s="9">
        <v>71760</v>
      </c>
      <c r="E2897" s="9"/>
      <c r="F2897" s="10" t="s">
        <v>4890</v>
      </c>
      <c r="G2897" s="10" t="str">
        <f>VLOOKUP(B:B,'[1]Billwise Report (10)'!$D:$H,5,0)</f>
        <v>Service</v>
      </c>
      <c r="H2897" s="10">
        <v>560</v>
      </c>
      <c r="I2897" s="7"/>
    </row>
    <row r="2898" spans="1:9" hidden="1" x14ac:dyDescent="0.3">
      <c r="A2898" s="7" t="s">
        <v>3679</v>
      </c>
      <c r="B2898" s="7" t="s">
        <v>3688</v>
      </c>
      <c r="C2898" s="8">
        <v>42853</v>
      </c>
      <c r="D2898" s="9">
        <v>19637</v>
      </c>
      <c r="E2898" s="9"/>
      <c r="F2898" s="10" t="s">
        <v>4890</v>
      </c>
      <c r="G2898" s="10" t="str">
        <f>VLOOKUP(B:B,'[1]Billwise Report (10)'!$D:$H,5,0)</f>
        <v>Service</v>
      </c>
      <c r="H2898" s="10">
        <v>557</v>
      </c>
      <c r="I2898" s="7"/>
    </row>
    <row r="2899" spans="1:9" hidden="1" x14ac:dyDescent="0.3">
      <c r="A2899" s="7" t="s">
        <v>3679</v>
      </c>
      <c r="B2899" s="7" t="s">
        <v>3689</v>
      </c>
      <c r="C2899" s="8">
        <v>42900</v>
      </c>
      <c r="D2899" s="9">
        <v>19576</v>
      </c>
      <c r="E2899" s="9"/>
      <c r="F2899" s="10" t="s">
        <v>4890</v>
      </c>
      <c r="G2899" s="10" t="str">
        <f>VLOOKUP(B:B,'[1]Billwise Report (10)'!$D:$H,5,0)</f>
        <v>Sales</v>
      </c>
      <c r="H2899" s="10">
        <v>510</v>
      </c>
      <c r="I2899" s="7"/>
    </row>
    <row r="2900" spans="1:9" hidden="1" x14ac:dyDescent="0.3">
      <c r="A2900" s="7" t="s">
        <v>3679</v>
      </c>
      <c r="B2900" s="7" t="s">
        <v>3690</v>
      </c>
      <c r="C2900" s="8">
        <v>42999</v>
      </c>
      <c r="D2900" s="9">
        <v>18248.759999999998</v>
      </c>
      <c r="E2900" s="9"/>
      <c r="F2900" s="10" t="s">
        <v>4890</v>
      </c>
      <c r="G2900" s="10" t="str">
        <f>VLOOKUP(B:B,'[1]Billwise Report (10)'!$D:$H,5,0)</f>
        <v>Sales</v>
      </c>
      <c r="H2900" s="10">
        <v>411</v>
      </c>
      <c r="I2900" s="7"/>
    </row>
    <row r="2901" spans="1:9" hidden="1" x14ac:dyDescent="0.3">
      <c r="A2901" s="7" t="s">
        <v>3679</v>
      </c>
      <c r="B2901" s="7" t="s">
        <v>3691</v>
      </c>
      <c r="C2901" s="8">
        <v>42999</v>
      </c>
      <c r="D2901" s="9">
        <v>1440</v>
      </c>
      <c r="E2901" s="9"/>
      <c r="F2901" s="10" t="s">
        <v>4890</v>
      </c>
      <c r="G2901" s="10" t="str">
        <f>VLOOKUP(B:B,'[1]Billwise Report (10)'!$D:$H,5,0)</f>
        <v>Sales</v>
      </c>
      <c r="H2901" s="10">
        <v>411</v>
      </c>
      <c r="I2901" s="7"/>
    </row>
    <row r="2902" spans="1:9" hidden="1" x14ac:dyDescent="0.3">
      <c r="A2902" s="7" t="s">
        <v>3679</v>
      </c>
      <c r="B2902" s="7" t="s">
        <v>3692</v>
      </c>
      <c r="C2902" s="8">
        <v>43004</v>
      </c>
      <c r="D2902" s="9"/>
      <c r="E2902" s="9">
        <v>815.59</v>
      </c>
      <c r="F2902" s="10" t="s">
        <v>4890</v>
      </c>
      <c r="G2902" s="10"/>
      <c r="H2902" s="10">
        <v>406</v>
      </c>
      <c r="I2902" s="7"/>
    </row>
    <row r="2903" spans="1:9" hidden="1" x14ac:dyDescent="0.3">
      <c r="A2903" s="7" t="s">
        <v>3679</v>
      </c>
      <c r="B2903" s="7" t="s">
        <v>3693</v>
      </c>
      <c r="C2903" s="8">
        <v>43175</v>
      </c>
      <c r="D2903" s="9">
        <v>50858</v>
      </c>
      <c r="E2903" s="9"/>
      <c r="F2903" s="10" t="s">
        <v>4890</v>
      </c>
      <c r="G2903" s="10" t="str">
        <f>VLOOKUP(B:B,'[1]Billwise Report (10)'!$D:$H,5,0)</f>
        <v>Service</v>
      </c>
      <c r="H2903" s="10">
        <v>235</v>
      </c>
      <c r="I2903" s="7"/>
    </row>
    <row r="2904" spans="1:9" hidden="1" x14ac:dyDescent="0.3">
      <c r="A2904" s="7" t="s">
        <v>3679</v>
      </c>
      <c r="B2904" s="7" t="s">
        <v>3694</v>
      </c>
      <c r="C2904" s="8">
        <v>43291</v>
      </c>
      <c r="D2904" s="9">
        <v>351294.5</v>
      </c>
      <c r="E2904" s="9"/>
      <c r="F2904" s="10" t="s">
        <v>4890</v>
      </c>
      <c r="G2904" s="10" t="str">
        <f>VLOOKUP(B:B,'[1]Billwise Report (10)'!$D:$H,5,0)</f>
        <v>Sales</v>
      </c>
      <c r="H2904" s="10">
        <v>119</v>
      </c>
      <c r="I2904" s="7"/>
    </row>
    <row r="2905" spans="1:9" hidden="1" x14ac:dyDescent="0.3">
      <c r="A2905" s="7" t="s">
        <v>3679</v>
      </c>
      <c r="B2905" s="7" t="s">
        <v>3695</v>
      </c>
      <c r="C2905" s="8">
        <v>43329</v>
      </c>
      <c r="D2905" s="9">
        <v>113575</v>
      </c>
      <c r="E2905" s="9"/>
      <c r="F2905" s="10" t="s">
        <v>4890</v>
      </c>
      <c r="G2905" s="10" t="str">
        <f>VLOOKUP(B:B,'[1]Billwise Report (10)'!$D:$H,5,0)</f>
        <v>Service</v>
      </c>
      <c r="H2905" s="10">
        <v>81</v>
      </c>
      <c r="I2905" s="7"/>
    </row>
    <row r="2906" spans="1:9" hidden="1" x14ac:dyDescent="0.3">
      <c r="A2906" s="7" t="s">
        <v>3679</v>
      </c>
      <c r="B2906" s="7" t="s">
        <v>3696</v>
      </c>
      <c r="C2906" s="8">
        <v>43389</v>
      </c>
      <c r="D2906" s="9">
        <v>84488</v>
      </c>
      <c r="E2906" s="9"/>
      <c r="F2906" s="10" t="s">
        <v>4890</v>
      </c>
      <c r="G2906" s="10" t="s">
        <v>135</v>
      </c>
      <c r="H2906" s="10">
        <v>21</v>
      </c>
      <c r="I2906" s="7"/>
    </row>
    <row r="2907" spans="1:9" hidden="1" x14ac:dyDescent="0.3">
      <c r="A2907" s="7" t="s">
        <v>3679</v>
      </c>
      <c r="B2907" s="7" t="s">
        <v>3697</v>
      </c>
      <c r="C2907" s="8">
        <v>43397</v>
      </c>
      <c r="D2907" s="9">
        <v>278924.62</v>
      </c>
      <c r="E2907" s="9"/>
      <c r="F2907" s="10" t="s">
        <v>4890</v>
      </c>
      <c r="G2907" s="10" t="s">
        <v>4895</v>
      </c>
      <c r="H2907" s="10">
        <v>13</v>
      </c>
      <c r="I2907" s="7"/>
    </row>
    <row r="2908" spans="1:9" hidden="1" x14ac:dyDescent="0.3">
      <c r="A2908" s="7" t="s">
        <v>3679</v>
      </c>
      <c r="B2908" s="7" t="s">
        <v>3698</v>
      </c>
      <c r="C2908" s="8">
        <v>43400</v>
      </c>
      <c r="D2908" s="9">
        <v>801256.58</v>
      </c>
      <c r="E2908" s="9"/>
      <c r="F2908" s="10" t="s">
        <v>4890</v>
      </c>
      <c r="G2908" s="10" t="s">
        <v>4895</v>
      </c>
      <c r="H2908" s="10">
        <v>10</v>
      </c>
      <c r="I2908" s="7"/>
    </row>
    <row r="2909" spans="1:9" hidden="1" x14ac:dyDescent="0.3">
      <c r="A2909" s="7" t="s">
        <v>3679</v>
      </c>
      <c r="B2909" s="7" t="s">
        <v>3699</v>
      </c>
      <c r="C2909" s="8">
        <v>43406</v>
      </c>
      <c r="D2909" s="9">
        <v>253661</v>
      </c>
      <c r="E2909" s="9"/>
      <c r="F2909" s="10" t="s">
        <v>4890</v>
      </c>
      <c r="G2909" s="10" t="s">
        <v>4895</v>
      </c>
      <c r="H2909" s="10">
        <v>4</v>
      </c>
      <c r="I2909" s="7"/>
    </row>
    <row r="2910" spans="1:9" hidden="1" x14ac:dyDescent="0.3">
      <c r="A2910" s="7" t="s">
        <v>3679</v>
      </c>
      <c r="B2910" s="7" t="s">
        <v>3700</v>
      </c>
      <c r="C2910" s="8">
        <v>43409</v>
      </c>
      <c r="D2910" s="9">
        <v>23236.560000000001</v>
      </c>
      <c r="E2910" s="9"/>
      <c r="F2910" s="10" t="s">
        <v>4890</v>
      </c>
      <c r="G2910" s="10" t="s">
        <v>4895</v>
      </c>
      <c r="H2910" s="10">
        <v>1</v>
      </c>
      <c r="I2910" s="7"/>
    </row>
    <row r="2911" spans="1:9" x14ac:dyDescent="0.3">
      <c r="A2911" s="7" t="s">
        <v>3701</v>
      </c>
      <c r="B2911" s="7" t="s">
        <v>3702</v>
      </c>
      <c r="C2911" s="8">
        <v>42662</v>
      </c>
      <c r="D2911" s="9"/>
      <c r="E2911" s="10">
        <v>5165</v>
      </c>
      <c r="F2911" s="10" t="s">
        <v>4889</v>
      </c>
      <c r="G2911" s="10"/>
      <c r="H2911" s="10">
        <v>748</v>
      </c>
      <c r="I2911" s="7"/>
    </row>
    <row r="2912" spans="1:9" hidden="1" x14ac:dyDescent="0.3">
      <c r="A2912" s="7" t="s">
        <v>3703</v>
      </c>
      <c r="B2912" s="7" t="s">
        <v>3704</v>
      </c>
      <c r="C2912" s="8">
        <v>43191</v>
      </c>
      <c r="D2912" s="9">
        <v>1650</v>
      </c>
      <c r="E2912" s="9"/>
      <c r="F2912" s="10" t="s">
        <v>4890</v>
      </c>
      <c r="G2912" s="10" t="str">
        <f>VLOOKUP(B:B,'[1]Billwise Report (10)'!$D:$H,5,0)</f>
        <v>Debit Note</v>
      </c>
      <c r="H2912" s="10">
        <v>219</v>
      </c>
      <c r="I2912" s="7" t="s">
        <v>3705</v>
      </c>
    </row>
    <row r="2913" spans="1:9" hidden="1" x14ac:dyDescent="0.3">
      <c r="A2913" s="7" t="s">
        <v>3706</v>
      </c>
      <c r="B2913" s="7" t="s">
        <v>3707</v>
      </c>
      <c r="C2913" s="8">
        <v>42760</v>
      </c>
      <c r="D2913" s="9">
        <v>735</v>
      </c>
      <c r="E2913" s="9"/>
      <c r="F2913" s="10" t="s">
        <v>4884</v>
      </c>
      <c r="G2913" s="10" t="str">
        <f>VLOOKUP(B:B,'[1]Billwise Report (10)'!$D:$H,5,0)</f>
        <v>Sales</v>
      </c>
      <c r="H2913" s="10">
        <v>650</v>
      </c>
      <c r="I2913" s="7"/>
    </row>
    <row r="2914" spans="1:9" hidden="1" x14ac:dyDescent="0.3">
      <c r="A2914" s="7" t="s">
        <v>3706</v>
      </c>
      <c r="B2914" s="7" t="s">
        <v>3708</v>
      </c>
      <c r="C2914" s="8">
        <v>42760</v>
      </c>
      <c r="D2914" s="9">
        <v>240</v>
      </c>
      <c r="E2914" s="9"/>
      <c r="F2914" s="10" t="s">
        <v>4884</v>
      </c>
      <c r="G2914" s="10" t="str">
        <f>VLOOKUP(B:B,'[1]Billwise Report (10)'!$D:$H,5,0)</f>
        <v>Sales</v>
      </c>
      <c r="H2914" s="10">
        <v>650</v>
      </c>
      <c r="I2914" s="7"/>
    </row>
    <row r="2915" spans="1:9" hidden="1" x14ac:dyDescent="0.3">
      <c r="A2915" s="7" t="s">
        <v>3706</v>
      </c>
      <c r="B2915" s="7" t="s">
        <v>3709</v>
      </c>
      <c r="C2915" s="8">
        <v>42824</v>
      </c>
      <c r="D2915" s="9"/>
      <c r="E2915" s="10">
        <v>1178</v>
      </c>
      <c r="F2915" s="10" t="s">
        <v>4884</v>
      </c>
      <c r="G2915" s="10"/>
      <c r="H2915" s="10">
        <v>586</v>
      </c>
      <c r="I2915" s="7"/>
    </row>
    <row r="2916" spans="1:9" hidden="1" x14ac:dyDescent="0.3">
      <c r="A2916" s="7" t="s">
        <v>3706</v>
      </c>
      <c r="B2916" s="7" t="s">
        <v>3710</v>
      </c>
      <c r="C2916" s="8">
        <v>42984</v>
      </c>
      <c r="D2916" s="9">
        <v>20607.52</v>
      </c>
      <c r="E2916" s="9"/>
      <c r="F2916" s="10" t="s">
        <v>4884</v>
      </c>
      <c r="G2916" s="10" t="str">
        <f>VLOOKUP(B:B,'[1]Billwise Report (10)'!$D:$H,5,0)</f>
        <v>Service</v>
      </c>
      <c r="H2916" s="10">
        <v>426</v>
      </c>
      <c r="I2916" s="7"/>
    </row>
    <row r="2917" spans="1:9" hidden="1" x14ac:dyDescent="0.3">
      <c r="A2917" s="7" t="s">
        <v>3706</v>
      </c>
      <c r="B2917" s="7" t="s">
        <v>3711</v>
      </c>
      <c r="C2917" s="8">
        <v>43062</v>
      </c>
      <c r="D2917" s="9">
        <v>19069.98</v>
      </c>
      <c r="E2917" s="9"/>
      <c r="F2917" s="10" t="s">
        <v>4884</v>
      </c>
      <c r="G2917" s="10" t="str">
        <f>VLOOKUP(B:B,'[1]Billwise Report (10)'!$D:$H,5,0)</f>
        <v>Service</v>
      </c>
      <c r="H2917" s="10">
        <v>348</v>
      </c>
      <c r="I2917" s="7"/>
    </row>
    <row r="2918" spans="1:9" ht="31.2" x14ac:dyDescent="0.3">
      <c r="A2918" s="7" t="s">
        <v>3712</v>
      </c>
      <c r="B2918" s="7" t="s">
        <v>3713</v>
      </c>
      <c r="C2918" s="8">
        <v>43284</v>
      </c>
      <c r="D2918" s="9">
        <v>5310</v>
      </c>
      <c r="E2918" s="9"/>
      <c r="F2918" s="10" t="s">
        <v>4885</v>
      </c>
      <c r="G2918" s="10" t="str">
        <f>VLOOKUP(B:B,'[1]Billwise Report (10)'!$D:$H,5,0)</f>
        <v>Service</v>
      </c>
      <c r="H2918" s="10">
        <v>126</v>
      </c>
      <c r="I2918" s="7"/>
    </row>
    <row r="2919" spans="1:9" hidden="1" x14ac:dyDescent="0.3">
      <c r="A2919" s="7" t="s">
        <v>3714</v>
      </c>
      <c r="B2919" s="7" t="s">
        <v>1042</v>
      </c>
      <c r="C2919" s="8">
        <v>42368</v>
      </c>
      <c r="D2919" s="9"/>
      <c r="E2919" s="10">
        <v>7561</v>
      </c>
      <c r="F2919" s="10" t="s">
        <v>4884</v>
      </c>
      <c r="G2919" s="10"/>
      <c r="H2919" s="10">
        <v>1042</v>
      </c>
      <c r="I2919" s="7"/>
    </row>
    <row r="2920" spans="1:9" ht="31.2" hidden="1" x14ac:dyDescent="0.3">
      <c r="A2920" s="7" t="s">
        <v>3715</v>
      </c>
      <c r="B2920" s="7" t="s">
        <v>3716</v>
      </c>
      <c r="C2920" s="8">
        <v>42451</v>
      </c>
      <c r="D2920" s="9"/>
      <c r="E2920" s="10">
        <v>9659</v>
      </c>
      <c r="F2920" s="10" t="s">
        <v>4884</v>
      </c>
      <c r="G2920" s="10"/>
      <c r="H2920" s="10">
        <v>959</v>
      </c>
      <c r="I2920" s="7"/>
    </row>
    <row r="2921" spans="1:9" ht="31.2" hidden="1" x14ac:dyDescent="0.3">
      <c r="A2921" s="7" t="s">
        <v>3715</v>
      </c>
      <c r="B2921" s="7" t="s">
        <v>3717</v>
      </c>
      <c r="C2921" s="8">
        <v>42459</v>
      </c>
      <c r="D2921" s="9">
        <v>9239</v>
      </c>
      <c r="E2921" s="9"/>
      <c r="F2921" s="10" t="s">
        <v>4884</v>
      </c>
      <c r="G2921" s="10" t="str">
        <f>VLOOKUP(B:B,'[1]Billwise Report (10)'!$D:$H,5,0)</f>
        <v>Service</v>
      </c>
      <c r="H2921" s="10">
        <v>951</v>
      </c>
      <c r="I2921" s="7"/>
    </row>
    <row r="2922" spans="1:9" ht="31.2" hidden="1" x14ac:dyDescent="0.3">
      <c r="A2922" s="7" t="s">
        <v>3715</v>
      </c>
      <c r="B2922" s="7" t="s">
        <v>3718</v>
      </c>
      <c r="C2922" s="8">
        <v>42459</v>
      </c>
      <c r="D2922" s="9">
        <v>11450</v>
      </c>
      <c r="E2922" s="9"/>
      <c r="F2922" s="10" t="s">
        <v>4884</v>
      </c>
      <c r="G2922" s="10" t="str">
        <f>VLOOKUP(B:B,'[1]Billwise Report (10)'!$D:$H,5,0)</f>
        <v>Service</v>
      </c>
      <c r="H2922" s="10">
        <v>951</v>
      </c>
      <c r="I2922" s="7"/>
    </row>
    <row r="2923" spans="1:9" ht="31.2" hidden="1" x14ac:dyDescent="0.3">
      <c r="A2923" s="7" t="s">
        <v>3715</v>
      </c>
      <c r="B2923" s="7" t="s">
        <v>3719</v>
      </c>
      <c r="C2923" s="8">
        <v>42531</v>
      </c>
      <c r="D2923" s="9"/>
      <c r="E2923" s="10">
        <v>5569</v>
      </c>
      <c r="F2923" s="10" t="s">
        <v>4884</v>
      </c>
      <c r="G2923" s="10"/>
      <c r="H2923" s="10">
        <v>879</v>
      </c>
      <c r="I2923" s="7"/>
    </row>
    <row r="2924" spans="1:9" ht="31.2" hidden="1" x14ac:dyDescent="0.3">
      <c r="A2924" s="7" t="s">
        <v>3715</v>
      </c>
      <c r="B2924" s="7" t="s">
        <v>3720</v>
      </c>
      <c r="C2924" s="8">
        <v>42542</v>
      </c>
      <c r="D2924" s="9"/>
      <c r="E2924" s="10">
        <v>5462</v>
      </c>
      <c r="F2924" s="10" t="s">
        <v>4884</v>
      </c>
      <c r="G2924" s="10"/>
      <c r="H2924" s="10">
        <v>868</v>
      </c>
      <c r="I2924" s="7"/>
    </row>
    <row r="2925" spans="1:9" ht="31.2" hidden="1" x14ac:dyDescent="0.3">
      <c r="A2925" s="7" t="s">
        <v>3715</v>
      </c>
      <c r="B2925" s="7" t="s">
        <v>3721</v>
      </c>
      <c r="C2925" s="8">
        <v>42791</v>
      </c>
      <c r="D2925" s="9"/>
      <c r="E2925" s="10">
        <v>4284</v>
      </c>
      <c r="F2925" s="10" t="s">
        <v>4884</v>
      </c>
      <c r="G2925" s="10"/>
      <c r="H2925" s="10">
        <v>619</v>
      </c>
      <c r="I2925" s="7"/>
    </row>
    <row r="2926" spans="1:9" ht="31.2" hidden="1" x14ac:dyDescent="0.3">
      <c r="A2926" s="7" t="s">
        <v>3715</v>
      </c>
      <c r="B2926" s="7" t="s">
        <v>3722</v>
      </c>
      <c r="C2926" s="8">
        <v>42791</v>
      </c>
      <c r="D2926" s="9"/>
      <c r="E2926" s="10">
        <v>2314</v>
      </c>
      <c r="F2926" s="10" t="s">
        <v>4884</v>
      </c>
      <c r="G2926" s="10"/>
      <c r="H2926" s="10">
        <v>619</v>
      </c>
      <c r="I2926" s="7"/>
    </row>
    <row r="2927" spans="1:9" ht="31.2" hidden="1" x14ac:dyDescent="0.3">
      <c r="A2927" s="7" t="s">
        <v>3715</v>
      </c>
      <c r="B2927" s="7" t="s">
        <v>3723</v>
      </c>
      <c r="C2927" s="8">
        <v>42906</v>
      </c>
      <c r="D2927" s="9">
        <v>20700</v>
      </c>
      <c r="E2927" s="9"/>
      <c r="F2927" s="10" t="s">
        <v>4884</v>
      </c>
      <c r="G2927" s="10" t="str">
        <f>VLOOKUP(B:B,'[1]Billwise Report (10)'!$D:$H,5,0)</f>
        <v>Service</v>
      </c>
      <c r="H2927" s="10">
        <v>504</v>
      </c>
      <c r="I2927" s="7"/>
    </row>
    <row r="2928" spans="1:9" ht="31.2" hidden="1" x14ac:dyDescent="0.3">
      <c r="A2928" s="7" t="s">
        <v>3715</v>
      </c>
      <c r="B2928" s="7" t="s">
        <v>3724</v>
      </c>
      <c r="C2928" s="8">
        <v>42916</v>
      </c>
      <c r="D2928" s="9">
        <v>5175</v>
      </c>
      <c r="E2928" s="9"/>
      <c r="F2928" s="10" t="s">
        <v>4884</v>
      </c>
      <c r="G2928" s="10" t="str">
        <f>VLOOKUP(B:B,'[1]Billwise Report (10)'!$D:$H,5,0)</f>
        <v>Service</v>
      </c>
      <c r="H2928" s="10">
        <v>494</v>
      </c>
      <c r="I2928" s="7"/>
    </row>
    <row r="2929" spans="1:9" ht="31.2" hidden="1" x14ac:dyDescent="0.3">
      <c r="A2929" s="7" t="s">
        <v>3715</v>
      </c>
      <c r="B2929" s="7" t="s">
        <v>3725</v>
      </c>
      <c r="C2929" s="8">
        <v>43047</v>
      </c>
      <c r="D2929" s="9"/>
      <c r="E2929" s="10">
        <v>16689</v>
      </c>
      <c r="F2929" s="10" t="s">
        <v>4884</v>
      </c>
      <c r="G2929" s="10"/>
      <c r="H2929" s="10">
        <v>363</v>
      </c>
      <c r="I2929" s="7"/>
    </row>
    <row r="2930" spans="1:9" ht="31.2" hidden="1" x14ac:dyDescent="0.3">
      <c r="A2930" s="7" t="s">
        <v>3715</v>
      </c>
      <c r="B2930" s="7" t="s">
        <v>3726</v>
      </c>
      <c r="C2930" s="8">
        <v>43179</v>
      </c>
      <c r="D2930" s="9">
        <v>11311.48</v>
      </c>
      <c r="E2930" s="9"/>
      <c r="F2930" s="10" t="s">
        <v>4884</v>
      </c>
      <c r="G2930" s="10" t="str">
        <f>VLOOKUP(B:B,'[1]Billwise Report (10)'!$D:$H,5,0)</f>
        <v>Sales</v>
      </c>
      <c r="H2930" s="10">
        <v>231</v>
      </c>
      <c r="I2930" s="7"/>
    </row>
    <row r="2931" spans="1:9" ht="31.2" hidden="1" x14ac:dyDescent="0.3">
      <c r="A2931" s="7" t="s">
        <v>3715</v>
      </c>
      <c r="B2931" s="7" t="s">
        <v>3727</v>
      </c>
      <c r="C2931" s="8">
        <v>43230</v>
      </c>
      <c r="D2931" s="9">
        <v>12390</v>
      </c>
      <c r="E2931" s="9"/>
      <c r="F2931" s="10" t="s">
        <v>4884</v>
      </c>
      <c r="G2931" s="10" t="str">
        <f>VLOOKUP(B:B,'[1]Billwise Report (10)'!$D:$H,5,0)</f>
        <v>Service</v>
      </c>
      <c r="H2931" s="10">
        <v>180</v>
      </c>
      <c r="I2931" s="7"/>
    </row>
    <row r="2932" spans="1:9" ht="31.2" hidden="1" x14ac:dyDescent="0.3">
      <c r="A2932" s="7" t="s">
        <v>3715</v>
      </c>
      <c r="B2932" s="7" t="s">
        <v>3728</v>
      </c>
      <c r="C2932" s="8">
        <v>43292</v>
      </c>
      <c r="D2932" s="9"/>
      <c r="E2932" s="9">
        <v>143565.88</v>
      </c>
      <c r="F2932" s="10" t="s">
        <v>4884</v>
      </c>
      <c r="G2932" s="10"/>
      <c r="H2932" s="10">
        <v>118</v>
      </c>
      <c r="I2932" s="7"/>
    </row>
    <row r="2933" spans="1:9" ht="31.2" hidden="1" x14ac:dyDescent="0.3">
      <c r="A2933" s="7" t="s">
        <v>3715</v>
      </c>
      <c r="B2933" s="7" t="s">
        <v>3729</v>
      </c>
      <c r="C2933" s="8">
        <v>43355</v>
      </c>
      <c r="D2933" s="9"/>
      <c r="E2933" s="10">
        <v>37594</v>
      </c>
      <c r="F2933" s="10" t="s">
        <v>4884</v>
      </c>
      <c r="G2933" s="10"/>
      <c r="H2933" s="10">
        <v>55</v>
      </c>
      <c r="I2933" s="7" t="s">
        <v>3730</v>
      </c>
    </row>
    <row r="2934" spans="1:9" x14ac:dyDescent="0.3">
      <c r="A2934" s="7" t="s">
        <v>3731</v>
      </c>
      <c r="B2934" s="7">
        <v>2647</v>
      </c>
      <c r="C2934" s="8">
        <v>41729</v>
      </c>
      <c r="D2934" s="9"/>
      <c r="E2934" s="10">
        <v>1743</v>
      </c>
      <c r="F2934" s="10" t="s">
        <v>4885</v>
      </c>
      <c r="G2934" s="10"/>
      <c r="H2934" s="10">
        <v>1681</v>
      </c>
      <c r="I2934" s="7"/>
    </row>
    <row r="2935" spans="1:9" hidden="1" x14ac:dyDescent="0.3">
      <c r="A2935" s="7" t="s">
        <v>3732</v>
      </c>
      <c r="B2935" s="7" t="s">
        <v>3733</v>
      </c>
      <c r="C2935" s="8">
        <v>42558</v>
      </c>
      <c r="D2935" s="9">
        <v>35700</v>
      </c>
      <c r="E2935" s="9"/>
      <c r="F2935" s="10" t="s">
        <v>4884</v>
      </c>
      <c r="G2935" s="10" t="str">
        <f>VLOOKUP(B:B,'[1]Billwise Report (10)'!$D:$H,5,0)</f>
        <v>Sales</v>
      </c>
      <c r="H2935" s="10">
        <v>852</v>
      </c>
      <c r="I2935" s="7"/>
    </row>
    <row r="2936" spans="1:9" ht="31.2" hidden="1" x14ac:dyDescent="0.3">
      <c r="A2936" s="7" t="s">
        <v>3734</v>
      </c>
      <c r="B2936" s="7" t="s">
        <v>3735</v>
      </c>
      <c r="C2936" s="8">
        <v>42579</v>
      </c>
      <c r="D2936" s="9">
        <v>3450</v>
      </c>
      <c r="E2936" s="9"/>
      <c r="F2936" s="10" t="s">
        <v>4888</v>
      </c>
      <c r="G2936" s="10" t="str">
        <f>VLOOKUP(B:B,'[1]Billwise Report (10)'!$D:$H,5,0)</f>
        <v>service</v>
      </c>
      <c r="H2936" s="10">
        <v>831</v>
      </c>
      <c r="I2936" s="7"/>
    </row>
    <row r="2937" spans="1:9" ht="31.2" hidden="1" x14ac:dyDescent="0.3">
      <c r="A2937" s="7" t="s">
        <v>3734</v>
      </c>
      <c r="B2937" s="7" t="s">
        <v>3736</v>
      </c>
      <c r="C2937" s="8">
        <v>42678</v>
      </c>
      <c r="D2937" s="9">
        <v>3450</v>
      </c>
      <c r="E2937" s="9"/>
      <c r="F2937" s="10" t="s">
        <v>4888</v>
      </c>
      <c r="G2937" s="10" t="str">
        <f>VLOOKUP(B:B,'[1]Billwise Report (10)'!$D:$H,5,0)</f>
        <v>service</v>
      </c>
      <c r="H2937" s="10">
        <v>732</v>
      </c>
      <c r="I2937" s="7"/>
    </row>
    <row r="2938" spans="1:9" x14ac:dyDescent="0.3">
      <c r="A2938" s="7" t="s">
        <v>3737</v>
      </c>
      <c r="B2938" s="7" t="s">
        <v>3738</v>
      </c>
      <c r="C2938" s="8">
        <v>43364</v>
      </c>
      <c r="D2938" s="9">
        <v>3540</v>
      </c>
      <c r="E2938" s="9"/>
      <c r="F2938" s="10" t="s">
        <v>4885</v>
      </c>
      <c r="G2938" s="10" t="str">
        <f>VLOOKUP(B:B,'[1]Billwise Report (10)'!$D:$H,5,0)</f>
        <v>Service</v>
      </c>
      <c r="H2938" s="10">
        <v>46</v>
      </c>
      <c r="I2938" s="7"/>
    </row>
    <row r="2939" spans="1:9" hidden="1" x14ac:dyDescent="0.3">
      <c r="A2939" s="7" t="s">
        <v>3739</v>
      </c>
      <c r="B2939" s="7" t="s">
        <v>3740</v>
      </c>
      <c r="C2939" s="8">
        <v>43266</v>
      </c>
      <c r="D2939" s="9">
        <v>5310</v>
      </c>
      <c r="E2939" s="9"/>
      <c r="F2939" s="10" t="s">
        <v>4888</v>
      </c>
      <c r="G2939" s="10" t="str">
        <f>VLOOKUP(B:B,'[1]Billwise Report (10)'!$D:$H,5,0)</f>
        <v>Service</v>
      </c>
      <c r="H2939" s="10">
        <v>144</v>
      </c>
      <c r="I2939" s="7"/>
    </row>
    <row r="2940" spans="1:9" hidden="1" x14ac:dyDescent="0.3">
      <c r="A2940" s="7" t="s">
        <v>3739</v>
      </c>
      <c r="B2940" s="7" t="s">
        <v>3741</v>
      </c>
      <c r="C2940" s="8">
        <v>43301</v>
      </c>
      <c r="D2940" s="9">
        <v>8850</v>
      </c>
      <c r="E2940" s="9"/>
      <c r="F2940" s="10" t="s">
        <v>4888</v>
      </c>
      <c r="G2940" s="10" t="str">
        <f>VLOOKUP(B:B,'[1]Billwise Report (10)'!$D:$H,5,0)</f>
        <v>Service</v>
      </c>
      <c r="H2940" s="10">
        <v>109</v>
      </c>
      <c r="I2940" s="7"/>
    </row>
    <row r="2941" spans="1:9" hidden="1" x14ac:dyDescent="0.3">
      <c r="A2941" s="7" t="s">
        <v>3739</v>
      </c>
      <c r="B2941" s="7" t="s">
        <v>3742</v>
      </c>
      <c r="C2941" s="8">
        <v>43322</v>
      </c>
      <c r="D2941" s="9">
        <v>5310</v>
      </c>
      <c r="E2941" s="9"/>
      <c r="F2941" s="10" t="s">
        <v>4888</v>
      </c>
      <c r="G2941" s="10" t="str">
        <f>VLOOKUP(B:B,'[1]Billwise Report (10)'!$D:$H,5,0)</f>
        <v>Service</v>
      </c>
      <c r="H2941" s="10">
        <v>88</v>
      </c>
      <c r="I2941" s="7"/>
    </row>
    <row r="2942" spans="1:9" hidden="1" x14ac:dyDescent="0.3">
      <c r="A2942" s="7" t="s">
        <v>3739</v>
      </c>
      <c r="B2942" s="7" t="s">
        <v>3743</v>
      </c>
      <c r="C2942" s="8">
        <v>43322</v>
      </c>
      <c r="D2942" s="9">
        <v>5310</v>
      </c>
      <c r="E2942" s="9"/>
      <c r="F2942" s="10" t="s">
        <v>4888</v>
      </c>
      <c r="G2942" s="10" t="str">
        <f>VLOOKUP(B:B,'[1]Billwise Report (10)'!$D:$H,5,0)</f>
        <v>Service</v>
      </c>
      <c r="H2942" s="10">
        <v>88</v>
      </c>
      <c r="I2942" s="7"/>
    </row>
    <row r="2943" spans="1:9" hidden="1" x14ac:dyDescent="0.3">
      <c r="A2943" s="7" t="s">
        <v>3739</v>
      </c>
      <c r="B2943" s="7" t="s">
        <v>3744</v>
      </c>
      <c r="C2943" s="8">
        <v>43329</v>
      </c>
      <c r="D2943" s="9">
        <v>3540</v>
      </c>
      <c r="E2943" s="9"/>
      <c r="F2943" s="10" t="s">
        <v>4888</v>
      </c>
      <c r="G2943" s="10" t="str">
        <f>VLOOKUP(B:B,'[1]Billwise Report (10)'!$D:$H,5,0)</f>
        <v>Service</v>
      </c>
      <c r="H2943" s="10">
        <v>81</v>
      </c>
      <c r="I2943" s="7"/>
    </row>
    <row r="2944" spans="1:9" hidden="1" x14ac:dyDescent="0.3">
      <c r="A2944" s="7" t="s">
        <v>3739</v>
      </c>
      <c r="B2944" s="7" t="s">
        <v>3745</v>
      </c>
      <c r="C2944" s="8">
        <v>43347</v>
      </c>
      <c r="D2944" s="9">
        <v>7080</v>
      </c>
      <c r="E2944" s="9"/>
      <c r="F2944" s="10" t="s">
        <v>4888</v>
      </c>
      <c r="G2944" s="10" t="str">
        <f>VLOOKUP(B:B,'[1]Billwise Report (10)'!$D:$H,5,0)</f>
        <v>Service</v>
      </c>
      <c r="H2944" s="10">
        <v>63</v>
      </c>
      <c r="I2944" s="7"/>
    </row>
    <row r="2945" spans="1:9" hidden="1" x14ac:dyDescent="0.3">
      <c r="A2945" s="7" t="s">
        <v>3739</v>
      </c>
      <c r="B2945" s="7" t="s">
        <v>3746</v>
      </c>
      <c r="C2945" s="8">
        <v>43372</v>
      </c>
      <c r="D2945" s="9">
        <v>12390</v>
      </c>
      <c r="E2945" s="9"/>
      <c r="F2945" s="10" t="s">
        <v>4888</v>
      </c>
      <c r="G2945" s="10" t="str">
        <f>VLOOKUP(B:B,'[1]Billwise Report (10)'!$D:$H,5,0)</f>
        <v>Service</v>
      </c>
      <c r="H2945" s="10">
        <v>38</v>
      </c>
      <c r="I2945" s="7"/>
    </row>
    <row r="2946" spans="1:9" hidden="1" x14ac:dyDescent="0.3">
      <c r="A2946" s="7" t="s">
        <v>3739</v>
      </c>
      <c r="B2946" s="7" t="s">
        <v>3747</v>
      </c>
      <c r="C2946" s="8">
        <v>43395</v>
      </c>
      <c r="D2946" s="9"/>
      <c r="E2946" s="10">
        <v>36840</v>
      </c>
      <c r="F2946" s="10" t="s">
        <v>4888</v>
      </c>
      <c r="G2946" s="10"/>
      <c r="H2946" s="10">
        <v>15</v>
      </c>
      <c r="I2946" s="7"/>
    </row>
    <row r="2947" spans="1:9" hidden="1" x14ac:dyDescent="0.3">
      <c r="A2947" s="7" t="s">
        <v>3739</v>
      </c>
      <c r="B2947" s="7" t="s">
        <v>3748</v>
      </c>
      <c r="C2947" s="8">
        <v>43402</v>
      </c>
      <c r="D2947" s="9"/>
      <c r="E2947" s="10">
        <v>5454.2</v>
      </c>
      <c r="F2947" s="10" t="s">
        <v>4888</v>
      </c>
      <c r="G2947" s="10"/>
      <c r="H2947" s="10">
        <v>8</v>
      </c>
      <c r="I2947" s="7"/>
    </row>
    <row r="2948" spans="1:9" ht="31.2" hidden="1" x14ac:dyDescent="0.3">
      <c r="A2948" s="7" t="s">
        <v>3749</v>
      </c>
      <c r="B2948" s="7" t="s">
        <v>3750</v>
      </c>
      <c r="C2948" s="8">
        <v>43167</v>
      </c>
      <c r="D2948" s="9"/>
      <c r="E2948" s="9">
        <v>382.47</v>
      </c>
      <c r="F2948" s="10" t="s">
        <v>4884</v>
      </c>
      <c r="G2948" s="10"/>
      <c r="H2948" s="10">
        <v>243</v>
      </c>
      <c r="I2948" s="7"/>
    </row>
    <row r="2949" spans="1:9" ht="31.2" hidden="1" x14ac:dyDescent="0.3">
      <c r="A2949" s="7" t="s">
        <v>3749</v>
      </c>
      <c r="B2949" s="7" t="s">
        <v>3751</v>
      </c>
      <c r="C2949" s="8">
        <v>43277</v>
      </c>
      <c r="D2949" s="9">
        <v>9735</v>
      </c>
      <c r="E2949" s="9"/>
      <c r="F2949" s="10" t="s">
        <v>4884</v>
      </c>
      <c r="G2949" s="10" t="str">
        <f>VLOOKUP(B:B,'[1]Billwise Report (10)'!$D:$H,5,0)</f>
        <v>Service</v>
      </c>
      <c r="H2949" s="10">
        <v>133</v>
      </c>
      <c r="I2949" s="7"/>
    </row>
    <row r="2950" spans="1:9" ht="31.2" hidden="1" x14ac:dyDescent="0.3">
      <c r="A2950" s="7" t="s">
        <v>3749</v>
      </c>
      <c r="B2950" s="7" t="s">
        <v>3752</v>
      </c>
      <c r="C2950" s="8">
        <v>43277</v>
      </c>
      <c r="D2950" s="9">
        <v>12390</v>
      </c>
      <c r="E2950" s="9"/>
      <c r="F2950" s="10" t="s">
        <v>4884</v>
      </c>
      <c r="G2950" s="10" t="str">
        <f>VLOOKUP(B:B,'[1]Billwise Report (10)'!$D:$H,5,0)</f>
        <v>Service</v>
      </c>
      <c r="H2950" s="10">
        <v>133</v>
      </c>
      <c r="I2950" s="7"/>
    </row>
    <row r="2951" spans="1:9" ht="31.2" hidden="1" x14ac:dyDescent="0.3">
      <c r="A2951" s="7" t="s">
        <v>3749</v>
      </c>
      <c r="B2951" s="7" t="s">
        <v>3753</v>
      </c>
      <c r="C2951" s="8">
        <v>43361</v>
      </c>
      <c r="D2951" s="9">
        <v>101143.56</v>
      </c>
      <c r="E2951" s="9"/>
      <c r="F2951" s="10" t="s">
        <v>4884</v>
      </c>
      <c r="G2951" s="10" t="str">
        <f>VLOOKUP(B:B,'[1]Billwise Report (10)'!$D:$H,5,0)</f>
        <v>Sales</v>
      </c>
      <c r="H2951" s="10">
        <v>49</v>
      </c>
      <c r="I2951" s="7"/>
    </row>
    <row r="2952" spans="1:9" ht="31.2" hidden="1" x14ac:dyDescent="0.3">
      <c r="A2952" s="7" t="s">
        <v>3749</v>
      </c>
      <c r="B2952" s="7" t="s">
        <v>3754</v>
      </c>
      <c r="C2952" s="8">
        <v>43361</v>
      </c>
      <c r="D2952" s="9">
        <v>5310</v>
      </c>
      <c r="E2952" s="9"/>
      <c r="F2952" s="10" t="s">
        <v>4884</v>
      </c>
      <c r="G2952" s="10" t="str">
        <f>VLOOKUP(B:B,'[1]Billwise Report (10)'!$D:$H,5,0)</f>
        <v>Service</v>
      </c>
      <c r="H2952" s="10">
        <v>49</v>
      </c>
      <c r="I2952" s="7"/>
    </row>
    <row r="2953" spans="1:9" ht="31.2" hidden="1" x14ac:dyDescent="0.3">
      <c r="A2953" s="7" t="s">
        <v>3749</v>
      </c>
      <c r="B2953" s="7" t="s">
        <v>3755</v>
      </c>
      <c r="C2953" s="8">
        <v>43397</v>
      </c>
      <c r="D2953" s="9">
        <v>12390</v>
      </c>
      <c r="E2953" s="9"/>
      <c r="F2953" s="10" t="s">
        <v>4884</v>
      </c>
      <c r="G2953" s="10" t="s">
        <v>135</v>
      </c>
      <c r="H2953" s="10">
        <v>13</v>
      </c>
      <c r="I2953" s="7"/>
    </row>
    <row r="2954" spans="1:9" hidden="1" x14ac:dyDescent="0.3">
      <c r="A2954" s="7" t="s">
        <v>3756</v>
      </c>
      <c r="B2954" s="7" t="s">
        <v>3757</v>
      </c>
      <c r="C2954" s="8">
        <v>43061</v>
      </c>
      <c r="D2954" s="9">
        <v>7080</v>
      </c>
      <c r="E2954" s="9"/>
      <c r="F2954" s="10" t="s">
        <v>4884</v>
      </c>
      <c r="G2954" s="10" t="str">
        <f>VLOOKUP(B:B,'[1]Billwise Report (10)'!$D:$H,5,0)</f>
        <v>Service</v>
      </c>
      <c r="H2954" s="10">
        <v>349</v>
      </c>
      <c r="I2954" s="7"/>
    </row>
    <row r="2955" spans="1:9" hidden="1" x14ac:dyDescent="0.3">
      <c r="A2955" s="7" t="s">
        <v>3756</v>
      </c>
      <c r="B2955" s="7" t="s">
        <v>3758</v>
      </c>
      <c r="C2955" s="8">
        <v>43061</v>
      </c>
      <c r="D2955" s="9">
        <v>5310</v>
      </c>
      <c r="E2955" s="9"/>
      <c r="F2955" s="10" t="s">
        <v>4884</v>
      </c>
      <c r="G2955" s="10" t="str">
        <f>VLOOKUP(B:B,'[1]Billwise Report (10)'!$D:$H,5,0)</f>
        <v>Service</v>
      </c>
      <c r="H2955" s="10">
        <v>349</v>
      </c>
      <c r="I2955" s="7"/>
    </row>
    <row r="2956" spans="1:9" hidden="1" x14ac:dyDescent="0.3">
      <c r="A2956" s="7" t="s">
        <v>3756</v>
      </c>
      <c r="B2956" s="7" t="s">
        <v>3759</v>
      </c>
      <c r="C2956" s="8">
        <v>43154</v>
      </c>
      <c r="D2956" s="9"/>
      <c r="E2956" s="10">
        <v>5000</v>
      </c>
      <c r="F2956" s="10" t="s">
        <v>4884</v>
      </c>
      <c r="G2956" s="10"/>
      <c r="H2956" s="10">
        <v>256</v>
      </c>
      <c r="I2956" s="7"/>
    </row>
    <row r="2957" spans="1:9" ht="31.2" x14ac:dyDescent="0.3">
      <c r="A2957" s="7" t="s">
        <v>3760</v>
      </c>
      <c r="B2957" s="7" t="s">
        <v>3761</v>
      </c>
      <c r="C2957" s="8">
        <v>41799</v>
      </c>
      <c r="D2957" s="9"/>
      <c r="E2957" s="10">
        <v>2356</v>
      </c>
      <c r="F2957" s="10" t="s">
        <v>4887</v>
      </c>
      <c r="G2957" s="10"/>
      <c r="H2957" s="10">
        <v>1611</v>
      </c>
      <c r="I2957" s="7"/>
    </row>
    <row r="2958" spans="1:9" ht="31.2" x14ac:dyDescent="0.3">
      <c r="A2958" s="7" t="s">
        <v>3760</v>
      </c>
      <c r="B2958" s="7" t="s">
        <v>3762</v>
      </c>
      <c r="C2958" s="8">
        <v>42244</v>
      </c>
      <c r="D2958" s="9"/>
      <c r="E2958" s="9">
        <v>559</v>
      </c>
      <c r="F2958" s="10" t="s">
        <v>4887</v>
      </c>
      <c r="G2958" s="10"/>
      <c r="H2958" s="10">
        <v>1166</v>
      </c>
      <c r="I2958" s="7"/>
    </row>
    <row r="2959" spans="1:9" ht="31.2" x14ac:dyDescent="0.3">
      <c r="A2959" s="7" t="s">
        <v>3760</v>
      </c>
      <c r="B2959" s="7" t="s">
        <v>3763</v>
      </c>
      <c r="C2959" s="8">
        <v>42244</v>
      </c>
      <c r="D2959" s="9"/>
      <c r="E2959" s="10">
        <v>4623</v>
      </c>
      <c r="F2959" s="10" t="s">
        <v>4887</v>
      </c>
      <c r="G2959" s="10"/>
      <c r="H2959" s="10">
        <v>1166</v>
      </c>
      <c r="I2959" s="7"/>
    </row>
    <row r="2960" spans="1:9" ht="31.2" x14ac:dyDescent="0.3">
      <c r="A2960" s="7" t="s">
        <v>3760</v>
      </c>
      <c r="B2960" s="7" t="s">
        <v>3764</v>
      </c>
      <c r="C2960" s="8">
        <v>42244</v>
      </c>
      <c r="D2960" s="9"/>
      <c r="E2960" s="10">
        <v>1319</v>
      </c>
      <c r="F2960" s="10" t="s">
        <v>4887</v>
      </c>
      <c r="G2960" s="10"/>
      <c r="H2960" s="10">
        <v>1166</v>
      </c>
      <c r="I2960" s="7"/>
    </row>
    <row r="2961" spans="1:9" ht="31.2" x14ac:dyDescent="0.3">
      <c r="A2961" s="7" t="s">
        <v>3760</v>
      </c>
      <c r="B2961" s="7" t="s">
        <v>3765</v>
      </c>
      <c r="C2961" s="8">
        <v>42244</v>
      </c>
      <c r="D2961" s="9"/>
      <c r="E2961" s="9">
        <v>166</v>
      </c>
      <c r="F2961" s="10" t="s">
        <v>4887</v>
      </c>
      <c r="G2961" s="10"/>
      <c r="H2961" s="10">
        <v>1166</v>
      </c>
      <c r="I2961" s="7"/>
    </row>
    <row r="2962" spans="1:9" ht="31.2" x14ac:dyDescent="0.3">
      <c r="A2962" s="7" t="s">
        <v>3760</v>
      </c>
      <c r="B2962" s="7" t="s">
        <v>3766</v>
      </c>
      <c r="C2962" s="8">
        <v>42258</v>
      </c>
      <c r="D2962" s="9"/>
      <c r="E2962" s="10">
        <v>2385</v>
      </c>
      <c r="F2962" s="10" t="s">
        <v>4887</v>
      </c>
      <c r="G2962" s="10"/>
      <c r="H2962" s="10">
        <v>1152</v>
      </c>
      <c r="I2962" s="7"/>
    </row>
    <row r="2963" spans="1:9" ht="31.2" x14ac:dyDescent="0.3">
      <c r="A2963" s="7" t="s">
        <v>3760</v>
      </c>
      <c r="B2963" s="7" t="s">
        <v>3767</v>
      </c>
      <c r="C2963" s="8">
        <v>42711</v>
      </c>
      <c r="D2963" s="9"/>
      <c r="E2963" s="10">
        <v>4080</v>
      </c>
      <c r="F2963" s="10" t="s">
        <v>4887</v>
      </c>
      <c r="G2963" s="10"/>
      <c r="H2963" s="10">
        <v>699</v>
      </c>
      <c r="I2963" s="7"/>
    </row>
    <row r="2964" spans="1:9" ht="31.2" x14ac:dyDescent="0.3">
      <c r="A2964" s="7" t="s">
        <v>3760</v>
      </c>
      <c r="B2964" s="7" t="s">
        <v>3768</v>
      </c>
      <c r="C2964" s="8">
        <v>43368</v>
      </c>
      <c r="D2964" s="9"/>
      <c r="E2964" s="10">
        <v>38515</v>
      </c>
      <c r="F2964" s="10" t="s">
        <v>4887</v>
      </c>
      <c r="G2964" s="10"/>
      <c r="H2964" s="10">
        <v>42</v>
      </c>
      <c r="I2964" s="7" t="s">
        <v>3769</v>
      </c>
    </row>
    <row r="2965" spans="1:9" x14ac:dyDescent="0.3">
      <c r="A2965" s="7" t="s">
        <v>3201</v>
      </c>
      <c r="B2965" s="7" t="s">
        <v>3209</v>
      </c>
      <c r="C2965" s="8">
        <v>43346</v>
      </c>
      <c r="D2965" s="9">
        <v>3540</v>
      </c>
      <c r="E2965" s="9"/>
      <c r="F2965" s="10" t="s">
        <v>4887</v>
      </c>
      <c r="G2965" s="10" t="str">
        <f>VLOOKUP(B:B,'[1]Billwise Report (10)'!$D:$H,5,0)</f>
        <v>Service</v>
      </c>
      <c r="H2965" s="10">
        <v>64</v>
      </c>
      <c r="I2965" s="7"/>
    </row>
    <row r="2966" spans="1:9" hidden="1" x14ac:dyDescent="0.3">
      <c r="A2966" s="7" t="s">
        <v>3771</v>
      </c>
      <c r="B2966" s="7" t="s">
        <v>3772</v>
      </c>
      <c r="C2966" s="8">
        <v>43088</v>
      </c>
      <c r="D2966" s="9">
        <v>12486.76</v>
      </c>
      <c r="E2966" s="9"/>
      <c r="F2966" s="10" t="s">
        <v>4884</v>
      </c>
      <c r="G2966" s="10" t="str">
        <f>VLOOKUP(B:B,'[1]Billwise Report (10)'!$D:$H,5,0)</f>
        <v>Sales</v>
      </c>
      <c r="H2966" s="10">
        <v>322</v>
      </c>
      <c r="I2966" s="7"/>
    </row>
    <row r="2967" spans="1:9" hidden="1" x14ac:dyDescent="0.3">
      <c r="A2967" s="7" t="s">
        <v>3773</v>
      </c>
      <c r="B2967" s="7" t="s">
        <v>3774</v>
      </c>
      <c r="C2967" s="8">
        <v>43210</v>
      </c>
      <c r="D2967" s="9"/>
      <c r="E2967" s="9">
        <v>244840.14</v>
      </c>
      <c r="F2967" s="10" t="s">
        <v>4890</v>
      </c>
      <c r="G2967" s="10"/>
      <c r="H2967" s="10">
        <v>200</v>
      </c>
      <c r="I2967" s="7" t="s">
        <v>3775</v>
      </c>
    </row>
    <row r="2968" spans="1:9" hidden="1" x14ac:dyDescent="0.3">
      <c r="A2968" s="7" t="s">
        <v>3773</v>
      </c>
      <c r="B2968" s="7" t="s">
        <v>3776</v>
      </c>
      <c r="C2968" s="8">
        <v>43389</v>
      </c>
      <c r="D2968" s="9"/>
      <c r="E2968" s="10">
        <v>31838</v>
      </c>
      <c r="F2968" s="10" t="s">
        <v>4890</v>
      </c>
      <c r="G2968" s="10"/>
      <c r="H2968" s="10">
        <v>21</v>
      </c>
      <c r="I2968" s="7" t="s">
        <v>3777</v>
      </c>
    </row>
    <row r="2969" spans="1:9" hidden="1" x14ac:dyDescent="0.3">
      <c r="A2969" s="7" t="s">
        <v>3773</v>
      </c>
      <c r="B2969" s="7" t="s">
        <v>3778</v>
      </c>
      <c r="C2969" s="8">
        <v>43405</v>
      </c>
      <c r="D2969" s="9"/>
      <c r="E2969" s="10">
        <v>14744</v>
      </c>
      <c r="F2969" s="10" t="s">
        <v>4890</v>
      </c>
      <c r="G2969" s="10"/>
      <c r="H2969" s="10">
        <v>5</v>
      </c>
      <c r="I2969" s="7" t="s">
        <v>3779</v>
      </c>
    </row>
    <row r="2970" spans="1:9" hidden="1" x14ac:dyDescent="0.3">
      <c r="A2970" s="7" t="s">
        <v>3773</v>
      </c>
      <c r="B2970" s="7" t="s">
        <v>3780</v>
      </c>
      <c r="C2970" s="8">
        <v>43407</v>
      </c>
      <c r="D2970" s="9"/>
      <c r="E2970" s="9">
        <v>200000</v>
      </c>
      <c r="F2970" s="10" t="s">
        <v>4890</v>
      </c>
      <c r="G2970" s="10"/>
      <c r="H2970" s="10">
        <v>3</v>
      </c>
      <c r="I2970" s="7" t="s">
        <v>3777</v>
      </c>
    </row>
    <row r="2971" spans="1:9" hidden="1" x14ac:dyDescent="0.3">
      <c r="A2971" s="7" t="s">
        <v>3781</v>
      </c>
      <c r="B2971" s="7" t="s">
        <v>3782</v>
      </c>
      <c r="C2971" s="8">
        <v>41922</v>
      </c>
      <c r="D2971" s="9">
        <v>7023</v>
      </c>
      <c r="E2971" s="9"/>
      <c r="F2971" s="10" t="s">
        <v>4888</v>
      </c>
      <c r="G2971" s="10" t="str">
        <f>VLOOKUP(B:B,'[1]Billwise Report (10)'!$D:$H,5,0)</f>
        <v>service</v>
      </c>
      <c r="H2971" s="10">
        <v>1488</v>
      </c>
      <c r="I2971" s="7"/>
    </row>
    <row r="2972" spans="1:9" hidden="1" x14ac:dyDescent="0.3">
      <c r="A2972" s="7" t="s">
        <v>3781</v>
      </c>
      <c r="B2972" s="7" t="s">
        <v>3783</v>
      </c>
      <c r="C2972" s="8">
        <v>42850</v>
      </c>
      <c r="D2972" s="9">
        <v>12075</v>
      </c>
      <c r="E2972" s="9"/>
      <c r="F2972" s="10" t="s">
        <v>4888</v>
      </c>
      <c r="G2972" s="10" t="str">
        <f>VLOOKUP(B:B,'[1]Billwise Report (10)'!$D:$H,5,0)</f>
        <v>Service</v>
      </c>
      <c r="H2972" s="10">
        <v>560</v>
      </c>
      <c r="I2972" s="7"/>
    </row>
    <row r="2973" spans="1:9" hidden="1" x14ac:dyDescent="0.3">
      <c r="A2973" s="7" t="s">
        <v>3781</v>
      </c>
      <c r="B2973" s="7" t="s">
        <v>3784</v>
      </c>
      <c r="C2973" s="8">
        <v>43063</v>
      </c>
      <c r="D2973" s="9"/>
      <c r="E2973" s="10">
        <v>8067</v>
      </c>
      <c r="F2973" s="10" t="s">
        <v>4888</v>
      </c>
      <c r="G2973" s="10"/>
      <c r="H2973" s="10">
        <v>347</v>
      </c>
      <c r="I2973" s="7"/>
    </row>
    <row r="2974" spans="1:9" hidden="1" x14ac:dyDescent="0.3">
      <c r="A2974" s="7" t="s">
        <v>3781</v>
      </c>
      <c r="B2974" s="7" t="s">
        <v>3785</v>
      </c>
      <c r="C2974" s="8">
        <v>43144</v>
      </c>
      <c r="D2974" s="9">
        <v>5310</v>
      </c>
      <c r="E2974" s="9"/>
      <c r="F2974" s="10" t="s">
        <v>4888</v>
      </c>
      <c r="G2974" s="10" t="str">
        <f>VLOOKUP(B:B,'[1]Billwise Report (10)'!$D:$H,5,0)</f>
        <v>Service</v>
      </c>
      <c r="H2974" s="10">
        <v>266</v>
      </c>
      <c r="I2974" s="7"/>
    </row>
    <row r="2975" spans="1:9" hidden="1" x14ac:dyDescent="0.3">
      <c r="A2975" s="7" t="s">
        <v>3781</v>
      </c>
      <c r="B2975" s="7" t="s">
        <v>3786</v>
      </c>
      <c r="C2975" s="8">
        <v>43181</v>
      </c>
      <c r="D2975" s="9">
        <v>5310</v>
      </c>
      <c r="E2975" s="9"/>
      <c r="F2975" s="10" t="s">
        <v>4888</v>
      </c>
      <c r="G2975" s="10" t="str">
        <f>VLOOKUP(B:B,'[1]Billwise Report (10)'!$D:$H,5,0)</f>
        <v>Service</v>
      </c>
      <c r="H2975" s="10">
        <v>229</v>
      </c>
      <c r="I2975" s="7"/>
    </row>
    <row r="2976" spans="1:9" hidden="1" x14ac:dyDescent="0.3">
      <c r="A2976" s="7" t="s">
        <v>3781</v>
      </c>
      <c r="B2976" s="7" t="s">
        <v>3787</v>
      </c>
      <c r="C2976" s="8">
        <v>43347</v>
      </c>
      <c r="D2976" s="9">
        <v>12744</v>
      </c>
      <c r="E2976" s="9"/>
      <c r="F2976" s="10" t="s">
        <v>4888</v>
      </c>
      <c r="G2976" s="10" t="str">
        <f>VLOOKUP(B:B,'[1]Billwise Report (10)'!$D:$H,5,0)</f>
        <v>Service</v>
      </c>
      <c r="H2976" s="10">
        <v>63</v>
      </c>
      <c r="I2976" s="7"/>
    </row>
    <row r="2977" spans="1:9" hidden="1" x14ac:dyDescent="0.3">
      <c r="A2977" s="7" t="s">
        <v>3781</v>
      </c>
      <c r="B2977" s="7" t="s">
        <v>3788</v>
      </c>
      <c r="C2977" s="8">
        <v>43372</v>
      </c>
      <c r="D2977" s="9">
        <v>7080</v>
      </c>
      <c r="E2977" s="9"/>
      <c r="F2977" s="10" t="s">
        <v>4888</v>
      </c>
      <c r="G2977" s="10" t="str">
        <f>VLOOKUP(B:B,'[1]Billwise Report (10)'!$D:$H,5,0)</f>
        <v>Service</v>
      </c>
      <c r="H2977" s="10">
        <v>38</v>
      </c>
      <c r="I2977" s="7"/>
    </row>
    <row r="2978" spans="1:9" hidden="1" x14ac:dyDescent="0.3">
      <c r="A2978" s="7" t="s">
        <v>3789</v>
      </c>
      <c r="B2978" s="7" t="s">
        <v>3790</v>
      </c>
      <c r="C2978" s="8">
        <v>42527</v>
      </c>
      <c r="D2978" s="9"/>
      <c r="E2978" s="10">
        <v>60297</v>
      </c>
      <c r="F2978" s="10" t="s">
        <v>4884</v>
      </c>
      <c r="G2978" s="10"/>
      <c r="H2978" s="10">
        <v>883</v>
      </c>
      <c r="I2978" s="7"/>
    </row>
    <row r="2979" spans="1:9" x14ac:dyDescent="0.3">
      <c r="A2979" s="7" t="s">
        <v>3791</v>
      </c>
      <c r="B2979" s="7" t="s">
        <v>3792</v>
      </c>
      <c r="C2979" s="8">
        <v>42270</v>
      </c>
      <c r="D2979" s="9"/>
      <c r="E2979" s="10">
        <v>34200</v>
      </c>
      <c r="F2979" s="10" t="s">
        <v>4887</v>
      </c>
      <c r="G2979" s="10"/>
      <c r="H2979" s="10">
        <v>1140</v>
      </c>
      <c r="I2979" s="7"/>
    </row>
    <row r="2980" spans="1:9" x14ac:dyDescent="0.3">
      <c r="A2980" s="7" t="s">
        <v>3791</v>
      </c>
      <c r="B2980" s="7" t="s">
        <v>3793</v>
      </c>
      <c r="C2980" s="8">
        <v>42340</v>
      </c>
      <c r="D2980" s="9"/>
      <c r="E2980" s="10">
        <v>36058</v>
      </c>
      <c r="F2980" s="10" t="s">
        <v>4887</v>
      </c>
      <c r="G2980" s="10"/>
      <c r="H2980" s="10">
        <v>1070</v>
      </c>
      <c r="I2980" s="7"/>
    </row>
    <row r="2981" spans="1:9" ht="31.2" x14ac:dyDescent="0.3">
      <c r="A2981" s="7" t="s">
        <v>3791</v>
      </c>
      <c r="B2981" s="7" t="s">
        <v>3794</v>
      </c>
      <c r="C2981" s="8">
        <v>42646</v>
      </c>
      <c r="D2981" s="9"/>
      <c r="E2981" s="10">
        <v>17250</v>
      </c>
      <c r="F2981" s="10" t="s">
        <v>4887</v>
      </c>
      <c r="G2981" s="10"/>
      <c r="H2981" s="10">
        <v>764</v>
      </c>
      <c r="I2981" s="7"/>
    </row>
    <row r="2982" spans="1:9" x14ac:dyDescent="0.3">
      <c r="A2982" s="7" t="s">
        <v>3791</v>
      </c>
      <c r="B2982" s="7" t="s">
        <v>3795</v>
      </c>
      <c r="C2982" s="8">
        <v>42733</v>
      </c>
      <c r="D2982" s="9"/>
      <c r="E2982" s="10">
        <v>6072</v>
      </c>
      <c r="F2982" s="10" t="s">
        <v>4887</v>
      </c>
      <c r="G2982" s="10"/>
      <c r="H2982" s="10">
        <v>677</v>
      </c>
      <c r="I2982" s="7"/>
    </row>
    <row r="2983" spans="1:9" ht="31.2" x14ac:dyDescent="0.3">
      <c r="A2983" s="7" t="s">
        <v>3791</v>
      </c>
      <c r="B2983" s="7" t="s">
        <v>3796</v>
      </c>
      <c r="C2983" s="8">
        <v>42733</v>
      </c>
      <c r="D2983" s="9"/>
      <c r="E2983" s="10">
        <v>4121</v>
      </c>
      <c r="F2983" s="10" t="s">
        <v>4887</v>
      </c>
      <c r="G2983" s="10"/>
      <c r="H2983" s="10">
        <v>677</v>
      </c>
      <c r="I2983" s="7"/>
    </row>
    <row r="2984" spans="1:9" x14ac:dyDescent="0.3">
      <c r="A2984" s="7" t="s">
        <v>3791</v>
      </c>
      <c r="B2984" s="7" t="s">
        <v>3797</v>
      </c>
      <c r="C2984" s="8">
        <v>42844</v>
      </c>
      <c r="D2984" s="9"/>
      <c r="E2984" s="10">
        <v>2930</v>
      </c>
      <c r="F2984" s="10" t="s">
        <v>4887</v>
      </c>
      <c r="G2984" s="10"/>
      <c r="H2984" s="10">
        <v>566</v>
      </c>
      <c r="I2984" s="7"/>
    </row>
    <row r="2985" spans="1:9" x14ac:dyDescent="0.3">
      <c r="A2985" s="7" t="s">
        <v>3798</v>
      </c>
      <c r="B2985" s="7" t="s">
        <v>3799</v>
      </c>
      <c r="C2985" s="8">
        <v>43257</v>
      </c>
      <c r="D2985" s="9">
        <v>8614</v>
      </c>
      <c r="E2985" s="9"/>
      <c r="F2985" s="10" t="s">
        <v>4885</v>
      </c>
      <c r="G2985" s="10" t="str">
        <f>VLOOKUP(B:B,'[1]Billwise Report (10)'!$D:$H,5,0)</f>
        <v>Debit Note</v>
      </c>
      <c r="H2985" s="10">
        <v>153</v>
      </c>
      <c r="I2985" s="7"/>
    </row>
    <row r="2986" spans="1:9" hidden="1" x14ac:dyDescent="0.3">
      <c r="A2986" s="7" t="s">
        <v>3800</v>
      </c>
      <c r="B2986" s="7" t="s">
        <v>3801</v>
      </c>
      <c r="C2986" s="8">
        <v>42580</v>
      </c>
      <c r="D2986" s="9">
        <v>2038</v>
      </c>
      <c r="E2986" s="9"/>
      <c r="F2986" s="10" t="s">
        <v>4890</v>
      </c>
      <c r="G2986" s="10" t="str">
        <f>VLOOKUP(B:B,'[1]Billwise Report (10)'!$D:$H,5,0)</f>
        <v>Service</v>
      </c>
      <c r="H2986" s="10">
        <v>830</v>
      </c>
      <c r="I2986" s="7"/>
    </row>
    <row r="2987" spans="1:9" hidden="1" x14ac:dyDescent="0.3">
      <c r="A2987" s="7" t="s">
        <v>3800</v>
      </c>
      <c r="B2987" s="7" t="s">
        <v>3802</v>
      </c>
      <c r="C2987" s="8">
        <v>43175</v>
      </c>
      <c r="D2987" s="9">
        <v>19470</v>
      </c>
      <c r="E2987" s="9"/>
      <c r="F2987" s="10" t="s">
        <v>4890</v>
      </c>
      <c r="G2987" s="10" t="str">
        <f>VLOOKUP(B:B,'[1]Billwise Report (10)'!$D:$H,5,0)</f>
        <v>Service</v>
      </c>
      <c r="H2987" s="10">
        <v>235</v>
      </c>
      <c r="I2987" s="7"/>
    </row>
    <row r="2988" spans="1:9" hidden="1" x14ac:dyDescent="0.3">
      <c r="A2988" s="7" t="s">
        <v>3800</v>
      </c>
      <c r="B2988" s="7" t="s">
        <v>3803</v>
      </c>
      <c r="C2988" s="8">
        <v>43248</v>
      </c>
      <c r="D2988" s="9">
        <v>14160</v>
      </c>
      <c r="E2988" s="9"/>
      <c r="F2988" s="10" t="s">
        <v>4890</v>
      </c>
      <c r="G2988" s="10" t="str">
        <f>VLOOKUP(B:B,'[1]Billwise Report (10)'!$D:$H,5,0)</f>
        <v>Service</v>
      </c>
      <c r="H2988" s="10">
        <v>162</v>
      </c>
      <c r="I2988" s="7"/>
    </row>
    <row r="2989" spans="1:9" hidden="1" x14ac:dyDescent="0.3">
      <c r="A2989" s="7" t="s">
        <v>3800</v>
      </c>
      <c r="B2989" s="7" t="s">
        <v>3804</v>
      </c>
      <c r="C2989" s="8">
        <v>43309</v>
      </c>
      <c r="D2989" s="9">
        <v>14160</v>
      </c>
      <c r="E2989" s="9"/>
      <c r="F2989" s="10" t="s">
        <v>4890</v>
      </c>
      <c r="G2989" s="10" t="str">
        <f>VLOOKUP(B:B,'[1]Billwise Report (10)'!$D:$H,5,0)</f>
        <v>Service</v>
      </c>
      <c r="H2989" s="10">
        <v>101</v>
      </c>
      <c r="I2989" s="7"/>
    </row>
    <row r="2990" spans="1:9" hidden="1" x14ac:dyDescent="0.3">
      <c r="A2990" s="7" t="s">
        <v>3800</v>
      </c>
      <c r="B2990" s="7" t="s">
        <v>3805</v>
      </c>
      <c r="C2990" s="8">
        <v>43343</v>
      </c>
      <c r="D2990" s="9"/>
      <c r="E2990" s="10">
        <v>33210</v>
      </c>
      <c r="F2990" s="10" t="s">
        <v>4890</v>
      </c>
      <c r="G2990" s="10"/>
      <c r="H2990" s="10">
        <v>67</v>
      </c>
      <c r="I2990" s="7"/>
    </row>
    <row r="2991" spans="1:9" x14ac:dyDescent="0.3">
      <c r="A2991" s="7" t="s">
        <v>3806</v>
      </c>
      <c r="B2991" s="7" t="s">
        <v>3807</v>
      </c>
      <c r="C2991" s="8">
        <v>43025</v>
      </c>
      <c r="D2991" s="9">
        <v>7315.08</v>
      </c>
      <c r="E2991" s="9"/>
      <c r="F2991" s="10" t="s">
        <v>4885</v>
      </c>
      <c r="G2991" s="10" t="str">
        <f>VLOOKUP(B:B,'[1]Billwise Report (10)'!$D:$H,5,0)</f>
        <v>Sales</v>
      </c>
      <c r="H2991" s="10">
        <v>385</v>
      </c>
      <c r="I2991" s="7"/>
    </row>
    <row r="2992" spans="1:9" x14ac:dyDescent="0.3">
      <c r="A2992" s="7" t="s">
        <v>3806</v>
      </c>
      <c r="B2992" s="7" t="s">
        <v>3808</v>
      </c>
      <c r="C2992" s="8">
        <v>43144</v>
      </c>
      <c r="D2992" s="9">
        <v>10620</v>
      </c>
      <c r="E2992" s="9"/>
      <c r="F2992" s="10" t="s">
        <v>4885</v>
      </c>
      <c r="G2992" s="10" t="str">
        <f>VLOOKUP(B:B,'[1]Billwise Report (10)'!$D:$H,5,0)</f>
        <v>Service</v>
      </c>
      <c r="H2992" s="10">
        <v>266</v>
      </c>
      <c r="I2992" s="7"/>
    </row>
    <row r="2993" spans="1:9" x14ac:dyDescent="0.3">
      <c r="A2993" s="7" t="s">
        <v>3806</v>
      </c>
      <c r="B2993" s="7" t="s">
        <v>3809</v>
      </c>
      <c r="C2993" s="8">
        <v>43399</v>
      </c>
      <c r="D2993" s="9"/>
      <c r="E2993" s="9">
        <v>141600</v>
      </c>
      <c r="F2993" s="10" t="s">
        <v>4885</v>
      </c>
      <c r="G2993" s="10"/>
      <c r="H2993" s="10">
        <v>11</v>
      </c>
      <c r="I2993" s="7" t="s">
        <v>10</v>
      </c>
    </row>
    <row r="2994" spans="1:9" ht="31.2" hidden="1" x14ac:dyDescent="0.3">
      <c r="A2994" s="7" t="s">
        <v>3810</v>
      </c>
      <c r="B2994" s="7" t="s">
        <v>3811</v>
      </c>
      <c r="C2994" s="8">
        <v>42200</v>
      </c>
      <c r="D2994" s="9"/>
      <c r="E2994" s="10">
        <v>1317</v>
      </c>
      <c r="F2994" s="10" t="s">
        <v>4884</v>
      </c>
      <c r="G2994" s="10"/>
      <c r="H2994" s="10">
        <v>1210</v>
      </c>
      <c r="I2994" s="7"/>
    </row>
    <row r="2995" spans="1:9" ht="31.2" hidden="1" x14ac:dyDescent="0.3">
      <c r="A2995" s="7" t="s">
        <v>3810</v>
      </c>
      <c r="B2995" s="7" t="s">
        <v>3812</v>
      </c>
      <c r="C2995" s="8">
        <v>42460</v>
      </c>
      <c r="D2995" s="9"/>
      <c r="E2995" s="9">
        <v>913</v>
      </c>
      <c r="F2995" s="10" t="s">
        <v>4884</v>
      </c>
      <c r="G2995" s="10"/>
      <c r="H2995" s="10">
        <v>950</v>
      </c>
      <c r="I2995" s="7"/>
    </row>
    <row r="2996" spans="1:9" x14ac:dyDescent="0.3">
      <c r="A2996" s="7" t="s">
        <v>3428</v>
      </c>
      <c r="B2996" s="7" t="s">
        <v>3432</v>
      </c>
      <c r="C2996" s="8">
        <v>42825</v>
      </c>
      <c r="D2996" s="9">
        <v>5175</v>
      </c>
      <c r="E2996" s="9"/>
      <c r="F2996" s="10" t="s">
        <v>4886</v>
      </c>
      <c r="G2996" s="10" t="str">
        <f>VLOOKUP(B:B,'[1]Billwise Report (10)'!$D:$H,5,0)</f>
        <v>Service</v>
      </c>
      <c r="H2996" s="10">
        <v>585</v>
      </c>
      <c r="I2996" s="7"/>
    </row>
    <row r="2997" spans="1:9" x14ac:dyDescent="0.3">
      <c r="A2997" s="7" t="s">
        <v>3428</v>
      </c>
      <c r="B2997" s="7" t="s">
        <v>3433</v>
      </c>
      <c r="C2997" s="8">
        <v>42910</v>
      </c>
      <c r="D2997" s="9">
        <v>8625</v>
      </c>
      <c r="E2997" s="9"/>
      <c r="F2997" s="10" t="s">
        <v>4886</v>
      </c>
      <c r="G2997" s="10" t="str">
        <f>VLOOKUP(B:B,'[1]Billwise Report (10)'!$D:$H,5,0)</f>
        <v>Service</v>
      </c>
      <c r="H2997" s="10">
        <v>500</v>
      </c>
      <c r="I2997" s="7"/>
    </row>
    <row r="2998" spans="1:9" hidden="1" x14ac:dyDescent="0.3">
      <c r="A2998" s="7" t="s">
        <v>3816</v>
      </c>
      <c r="B2998" s="7" t="s">
        <v>3817</v>
      </c>
      <c r="C2998" s="8">
        <v>42391</v>
      </c>
      <c r="D2998" s="9">
        <v>18179</v>
      </c>
      <c r="E2998" s="9"/>
      <c r="F2998" s="10" t="s">
        <v>4884</v>
      </c>
      <c r="G2998" s="10" t="str">
        <f>VLOOKUP(B:B,'[1]Billwise Report (10)'!$D:$H,5,0)</f>
        <v>Machine</v>
      </c>
      <c r="H2998" s="10">
        <v>1019</v>
      </c>
      <c r="I2998" s="7"/>
    </row>
    <row r="2999" spans="1:9" x14ac:dyDescent="0.3">
      <c r="A2999" s="7" t="s">
        <v>3818</v>
      </c>
      <c r="B2999" s="7" t="s">
        <v>3819</v>
      </c>
      <c r="C2999" s="8">
        <v>43374</v>
      </c>
      <c r="D2999" s="9">
        <v>3540</v>
      </c>
      <c r="E2999" s="9"/>
      <c r="F2999" s="10" t="s">
        <v>4885</v>
      </c>
      <c r="G2999" s="10" t="str">
        <f>VLOOKUP(B:B,'[1]Billwise Report (10)'!$D:$H,5,0)</f>
        <v>Service</v>
      </c>
      <c r="H2999" s="10">
        <v>36</v>
      </c>
      <c r="I2999" s="7"/>
    </row>
    <row r="3000" spans="1:9" x14ac:dyDescent="0.3">
      <c r="A3000" s="7" t="s">
        <v>3820</v>
      </c>
      <c r="B3000" s="7" t="s">
        <v>3821</v>
      </c>
      <c r="C3000" s="8">
        <v>43258</v>
      </c>
      <c r="D3000" s="9"/>
      <c r="E3000" s="9">
        <v>176669</v>
      </c>
      <c r="F3000" s="10" t="s">
        <v>4885</v>
      </c>
      <c r="G3000" s="10"/>
      <c r="H3000" s="10">
        <v>152</v>
      </c>
      <c r="I3000" s="7" t="s">
        <v>3822</v>
      </c>
    </row>
    <row r="3001" spans="1:9" x14ac:dyDescent="0.3">
      <c r="A3001" s="7" t="s">
        <v>3820</v>
      </c>
      <c r="B3001" s="7" t="s">
        <v>3823</v>
      </c>
      <c r="C3001" s="8">
        <v>43396</v>
      </c>
      <c r="D3001" s="9">
        <v>3540</v>
      </c>
      <c r="E3001" s="9"/>
      <c r="F3001" s="10" t="s">
        <v>4885</v>
      </c>
      <c r="G3001" s="10" t="s">
        <v>135</v>
      </c>
      <c r="H3001" s="10">
        <v>14</v>
      </c>
      <c r="I3001" s="7"/>
    </row>
    <row r="3002" spans="1:9" x14ac:dyDescent="0.3">
      <c r="A3002" s="7" t="s">
        <v>3824</v>
      </c>
      <c r="B3002" s="7" t="s">
        <v>3825</v>
      </c>
      <c r="C3002" s="8">
        <v>42899</v>
      </c>
      <c r="D3002" s="9">
        <v>403.13</v>
      </c>
      <c r="E3002" s="9"/>
      <c r="F3002" s="10" t="s">
        <v>4885</v>
      </c>
      <c r="G3002" s="10" t="str">
        <f>VLOOKUP(B:B,'[1]Billwise Report (10)'!$D:$H,5,0)</f>
        <v>Sales</v>
      </c>
      <c r="H3002" s="10">
        <v>511</v>
      </c>
      <c r="I3002" s="7"/>
    </row>
    <row r="3003" spans="1:9" ht="31.2" hidden="1" x14ac:dyDescent="0.3">
      <c r="A3003" s="7" t="s">
        <v>3826</v>
      </c>
      <c r="B3003" s="7" t="s">
        <v>3827</v>
      </c>
      <c r="C3003" s="8">
        <v>42884</v>
      </c>
      <c r="D3003" s="9"/>
      <c r="E3003" s="9">
        <v>16</v>
      </c>
      <c r="F3003" s="10" t="s">
        <v>4891</v>
      </c>
      <c r="G3003" s="10"/>
      <c r="H3003" s="10">
        <v>526</v>
      </c>
      <c r="I3003" s="7"/>
    </row>
    <row r="3004" spans="1:9" ht="31.2" hidden="1" x14ac:dyDescent="0.3">
      <c r="A3004" s="7" t="s">
        <v>3826</v>
      </c>
      <c r="B3004" s="7" t="s">
        <v>3828</v>
      </c>
      <c r="C3004" s="8">
        <v>43180</v>
      </c>
      <c r="D3004" s="9"/>
      <c r="E3004" s="10">
        <v>2124</v>
      </c>
      <c r="F3004" s="10" t="s">
        <v>4891</v>
      </c>
      <c r="G3004" s="10"/>
      <c r="H3004" s="10">
        <v>230</v>
      </c>
      <c r="I3004" s="7"/>
    </row>
    <row r="3005" spans="1:9" ht="31.2" hidden="1" x14ac:dyDescent="0.3">
      <c r="A3005" s="7" t="s">
        <v>3826</v>
      </c>
      <c r="B3005" s="7" t="s">
        <v>3829</v>
      </c>
      <c r="C3005" s="8">
        <v>43208</v>
      </c>
      <c r="D3005" s="9">
        <v>849.6</v>
      </c>
      <c r="E3005" s="9"/>
      <c r="F3005" s="10" t="s">
        <v>4891</v>
      </c>
      <c r="G3005" s="10" t="str">
        <f>VLOOKUP(B:B,'[1]Billwise Report (10)'!$D:$H,5,0)</f>
        <v>Sales</v>
      </c>
      <c r="H3005" s="10">
        <v>202</v>
      </c>
      <c r="I3005" s="7"/>
    </row>
    <row r="3006" spans="1:9" ht="31.2" hidden="1" x14ac:dyDescent="0.3">
      <c r="A3006" s="7" t="s">
        <v>3826</v>
      </c>
      <c r="B3006" s="7" t="s">
        <v>3830</v>
      </c>
      <c r="C3006" s="8">
        <v>43368</v>
      </c>
      <c r="D3006" s="9">
        <v>2124</v>
      </c>
      <c r="E3006" s="9"/>
      <c r="F3006" s="10" t="s">
        <v>4891</v>
      </c>
      <c r="G3006" s="10" t="s">
        <v>4898</v>
      </c>
      <c r="H3006" s="10">
        <v>42</v>
      </c>
      <c r="I3006" s="7"/>
    </row>
    <row r="3007" spans="1:9" x14ac:dyDescent="0.3">
      <c r="A3007" s="7" t="s">
        <v>3831</v>
      </c>
      <c r="B3007" s="7" t="s">
        <v>3832</v>
      </c>
      <c r="C3007" s="8">
        <v>42389</v>
      </c>
      <c r="D3007" s="9"/>
      <c r="E3007" s="10">
        <v>3952</v>
      </c>
      <c r="F3007" s="10" t="s">
        <v>4886</v>
      </c>
      <c r="G3007" s="10"/>
      <c r="H3007" s="10">
        <v>1021</v>
      </c>
      <c r="I3007" s="7"/>
    </row>
    <row r="3008" spans="1:9" x14ac:dyDescent="0.3">
      <c r="A3008" s="7" t="s">
        <v>3493</v>
      </c>
      <c r="B3008" s="7" t="s">
        <v>3496</v>
      </c>
      <c r="C3008" s="8">
        <v>43376</v>
      </c>
      <c r="D3008" s="9">
        <v>23600</v>
      </c>
      <c r="E3008" s="9"/>
      <c r="F3008" s="10" t="s">
        <v>4886</v>
      </c>
      <c r="G3008" s="10" t="str">
        <f>VLOOKUP(B:B,'[1]Billwise Report (10)'!$D:$H,5,0)</f>
        <v>Service</v>
      </c>
      <c r="H3008" s="10">
        <v>34</v>
      </c>
      <c r="I3008" s="7"/>
    </row>
    <row r="3009" spans="1:9" x14ac:dyDescent="0.3">
      <c r="A3009" s="7" t="s">
        <v>2889</v>
      </c>
      <c r="B3009" s="7" t="s">
        <v>2899</v>
      </c>
      <c r="C3009" s="8">
        <v>43396</v>
      </c>
      <c r="D3009" s="9">
        <v>7080</v>
      </c>
      <c r="E3009" s="9"/>
      <c r="F3009" s="10" t="s">
        <v>4886</v>
      </c>
      <c r="G3009" s="10" t="s">
        <v>135</v>
      </c>
      <c r="H3009" s="10">
        <v>14</v>
      </c>
      <c r="I3009" s="7"/>
    </row>
    <row r="3010" spans="1:9" x14ac:dyDescent="0.3">
      <c r="A3010" s="7" t="s">
        <v>2889</v>
      </c>
      <c r="B3010" s="7" t="s">
        <v>2900</v>
      </c>
      <c r="C3010" s="8">
        <v>43396</v>
      </c>
      <c r="D3010" s="9">
        <v>3540</v>
      </c>
      <c r="E3010" s="9"/>
      <c r="F3010" s="10" t="s">
        <v>4886</v>
      </c>
      <c r="G3010" s="10" t="s">
        <v>135</v>
      </c>
      <c r="H3010" s="10">
        <v>14</v>
      </c>
      <c r="I3010" s="7"/>
    </row>
    <row r="3011" spans="1:9" x14ac:dyDescent="0.3">
      <c r="A3011" s="7" t="s">
        <v>3521</v>
      </c>
      <c r="B3011" s="7" t="s">
        <v>3525</v>
      </c>
      <c r="C3011" s="8">
        <v>43265</v>
      </c>
      <c r="D3011" s="9">
        <v>10620</v>
      </c>
      <c r="E3011" s="9"/>
      <c r="F3011" s="10" t="s">
        <v>4886</v>
      </c>
      <c r="G3011" s="10" t="str">
        <f>VLOOKUP(B:B,'[1]Billwise Report (10)'!$D:$H,5,0)</f>
        <v>Service</v>
      </c>
      <c r="H3011" s="10">
        <v>145</v>
      </c>
      <c r="I3011" s="7"/>
    </row>
    <row r="3012" spans="1:9" x14ac:dyDescent="0.3">
      <c r="A3012" s="7" t="s">
        <v>3831</v>
      </c>
      <c r="B3012" s="7" t="s">
        <v>3837</v>
      </c>
      <c r="C3012" s="8">
        <v>43250</v>
      </c>
      <c r="D3012" s="9">
        <v>7670</v>
      </c>
      <c r="E3012" s="9"/>
      <c r="F3012" s="10" t="s">
        <v>4886</v>
      </c>
      <c r="G3012" s="10" t="str">
        <f>VLOOKUP(B:B,'[1]Billwise Report (10)'!$D:$H,5,0)</f>
        <v>Debit Note</v>
      </c>
      <c r="H3012" s="10">
        <v>160</v>
      </c>
      <c r="I3012" s="7"/>
    </row>
    <row r="3013" spans="1:9" x14ac:dyDescent="0.3">
      <c r="A3013" s="7" t="s">
        <v>3521</v>
      </c>
      <c r="B3013" s="7" t="s">
        <v>3526</v>
      </c>
      <c r="C3013" s="8">
        <v>43285</v>
      </c>
      <c r="D3013" s="9">
        <v>3540</v>
      </c>
      <c r="E3013" s="9"/>
      <c r="F3013" s="10" t="s">
        <v>4886</v>
      </c>
      <c r="G3013" s="10" t="str">
        <f>VLOOKUP(B:B,'[1]Billwise Report (10)'!$D:$H,5,0)</f>
        <v>Service</v>
      </c>
      <c r="H3013" s="10">
        <v>125</v>
      </c>
      <c r="I3013" s="7"/>
    </row>
    <row r="3014" spans="1:9" x14ac:dyDescent="0.3">
      <c r="A3014" s="7" t="s">
        <v>3839</v>
      </c>
      <c r="B3014" s="7" t="s">
        <v>3840</v>
      </c>
      <c r="C3014" s="8">
        <v>42675</v>
      </c>
      <c r="D3014" s="9"/>
      <c r="E3014" s="10">
        <v>2912</v>
      </c>
      <c r="F3014" s="10" t="s">
        <v>4889</v>
      </c>
      <c r="G3014" s="10"/>
      <c r="H3014" s="10">
        <v>735</v>
      </c>
      <c r="I3014" s="7"/>
    </row>
    <row r="3015" spans="1:9" x14ac:dyDescent="0.3">
      <c r="A3015" s="7" t="s">
        <v>3839</v>
      </c>
      <c r="B3015" s="7" t="s">
        <v>3841</v>
      </c>
      <c r="C3015" s="8">
        <v>43104</v>
      </c>
      <c r="D3015" s="9">
        <v>3540</v>
      </c>
      <c r="E3015" s="9"/>
      <c r="F3015" s="10" t="s">
        <v>4889</v>
      </c>
      <c r="G3015" s="10" t="str">
        <f>VLOOKUP(B:B,'[1]Billwise Report (10)'!$D:$H,5,0)</f>
        <v>Service</v>
      </c>
      <c r="H3015" s="10">
        <v>306</v>
      </c>
      <c r="I3015" s="7"/>
    </row>
    <row r="3016" spans="1:9" x14ac:dyDescent="0.3">
      <c r="A3016" s="7" t="s">
        <v>3839</v>
      </c>
      <c r="B3016" s="7" t="s">
        <v>3842</v>
      </c>
      <c r="C3016" s="8">
        <v>43140</v>
      </c>
      <c r="D3016" s="9"/>
      <c r="E3016" s="10">
        <v>12779</v>
      </c>
      <c r="F3016" s="10" t="s">
        <v>4889</v>
      </c>
      <c r="G3016" s="10"/>
      <c r="H3016" s="10">
        <v>270</v>
      </c>
      <c r="I3016" s="7"/>
    </row>
    <row r="3017" spans="1:9" x14ac:dyDescent="0.3">
      <c r="A3017" s="7" t="s">
        <v>3839</v>
      </c>
      <c r="B3017" s="7" t="s">
        <v>3843</v>
      </c>
      <c r="C3017" s="8">
        <v>43199</v>
      </c>
      <c r="D3017" s="9">
        <v>2000</v>
      </c>
      <c r="E3017" s="9"/>
      <c r="F3017" s="10" t="s">
        <v>4889</v>
      </c>
      <c r="G3017" s="10" t="str">
        <f>VLOOKUP(B:B,'[1]Billwise Report (10)'!$D:$H,5,0)</f>
        <v>Sales</v>
      </c>
      <c r="H3017" s="10">
        <v>211</v>
      </c>
      <c r="I3017" s="7"/>
    </row>
    <row r="3018" spans="1:9" x14ac:dyDescent="0.3">
      <c r="A3018" s="7" t="s">
        <v>3839</v>
      </c>
      <c r="B3018" s="7" t="s">
        <v>3843</v>
      </c>
      <c r="C3018" s="8">
        <v>43199</v>
      </c>
      <c r="D3018" s="9">
        <v>7239.4</v>
      </c>
      <c r="E3018" s="9"/>
      <c r="F3018" s="10" t="s">
        <v>4889</v>
      </c>
      <c r="G3018" s="10" t="str">
        <f>VLOOKUP(B:B,'[1]Billwise Report (10)'!$D:$H,5,0)</f>
        <v>Sales</v>
      </c>
      <c r="H3018" s="10">
        <v>211</v>
      </c>
      <c r="I3018" s="7"/>
    </row>
    <row r="3019" spans="1:9" x14ac:dyDescent="0.3">
      <c r="A3019" s="7" t="s">
        <v>3839</v>
      </c>
      <c r="B3019" s="7" t="s">
        <v>3844</v>
      </c>
      <c r="C3019" s="8">
        <v>43348</v>
      </c>
      <c r="D3019" s="9"/>
      <c r="E3019" s="10">
        <v>50905.2</v>
      </c>
      <c r="F3019" s="10" t="s">
        <v>4889</v>
      </c>
      <c r="G3019" s="10"/>
      <c r="H3019" s="10">
        <v>62</v>
      </c>
      <c r="I3019" s="7" t="s">
        <v>3845</v>
      </c>
    </row>
    <row r="3020" spans="1:9" x14ac:dyDescent="0.3">
      <c r="A3020" s="7" t="s">
        <v>3839</v>
      </c>
      <c r="B3020" s="7" t="s">
        <v>3846</v>
      </c>
      <c r="C3020" s="8">
        <v>43398</v>
      </c>
      <c r="D3020" s="9"/>
      <c r="E3020" s="10">
        <v>20641</v>
      </c>
      <c r="F3020" s="10" t="s">
        <v>4889</v>
      </c>
      <c r="G3020" s="10"/>
      <c r="H3020" s="10">
        <v>12</v>
      </c>
      <c r="I3020" s="7" t="s">
        <v>3847</v>
      </c>
    </row>
    <row r="3021" spans="1:9" x14ac:dyDescent="0.3">
      <c r="A3021" s="7" t="s">
        <v>3839</v>
      </c>
      <c r="B3021" s="7" t="s">
        <v>3848</v>
      </c>
      <c r="C3021" s="8">
        <v>43399</v>
      </c>
      <c r="D3021" s="9">
        <v>6619.8</v>
      </c>
      <c r="E3021" s="9"/>
      <c r="F3021" s="10" t="s">
        <v>4889</v>
      </c>
      <c r="G3021" s="10" t="s">
        <v>4895</v>
      </c>
      <c r="H3021" s="10">
        <v>11</v>
      </c>
      <c r="I3021" s="7"/>
    </row>
    <row r="3022" spans="1:9" hidden="1" x14ac:dyDescent="0.3">
      <c r="A3022" s="7" t="s">
        <v>3849</v>
      </c>
      <c r="B3022" s="7">
        <v>1948</v>
      </c>
      <c r="C3022" s="8">
        <v>41729</v>
      </c>
      <c r="D3022" s="9"/>
      <c r="E3022" s="9">
        <v>133</v>
      </c>
      <c r="F3022" s="10" t="s">
        <v>4884</v>
      </c>
      <c r="G3022" s="10"/>
      <c r="H3022" s="10">
        <v>1681</v>
      </c>
      <c r="I3022" s="7"/>
    </row>
    <row r="3023" spans="1:9" hidden="1" x14ac:dyDescent="0.3">
      <c r="A3023" s="7" t="s">
        <v>3850</v>
      </c>
      <c r="B3023" s="7" t="s">
        <v>3851</v>
      </c>
      <c r="C3023" s="8">
        <v>42879</v>
      </c>
      <c r="D3023" s="9"/>
      <c r="E3023" s="9">
        <v>199619</v>
      </c>
      <c r="F3023" s="10" t="s">
        <v>4884</v>
      </c>
      <c r="G3023" s="10"/>
      <c r="H3023" s="10">
        <v>531</v>
      </c>
      <c r="I3023" s="7"/>
    </row>
    <row r="3024" spans="1:9" hidden="1" x14ac:dyDescent="0.3">
      <c r="A3024" s="7" t="s">
        <v>3850</v>
      </c>
      <c r="B3024" s="7" t="s">
        <v>3852</v>
      </c>
      <c r="C3024" s="8">
        <v>42940</v>
      </c>
      <c r="D3024" s="9"/>
      <c r="E3024" s="10">
        <v>33969</v>
      </c>
      <c r="F3024" s="10" t="s">
        <v>4884</v>
      </c>
      <c r="G3024" s="10"/>
      <c r="H3024" s="10">
        <v>470</v>
      </c>
      <c r="I3024" s="7"/>
    </row>
    <row r="3025" spans="1:9" hidden="1" x14ac:dyDescent="0.3">
      <c r="A3025" s="7" t="s">
        <v>3850</v>
      </c>
      <c r="B3025" s="7" t="s">
        <v>3853</v>
      </c>
      <c r="C3025" s="8">
        <v>42957</v>
      </c>
      <c r="D3025" s="9"/>
      <c r="E3025" s="10">
        <v>2160</v>
      </c>
      <c r="F3025" s="10" t="s">
        <v>4884</v>
      </c>
      <c r="G3025" s="10"/>
      <c r="H3025" s="10">
        <v>453</v>
      </c>
      <c r="I3025" s="7"/>
    </row>
    <row r="3026" spans="1:9" ht="31.2" x14ac:dyDescent="0.3">
      <c r="A3026" s="7" t="s">
        <v>3854</v>
      </c>
      <c r="B3026" s="7" t="s">
        <v>3855</v>
      </c>
      <c r="C3026" s="8">
        <v>41729</v>
      </c>
      <c r="D3026" s="9"/>
      <c r="E3026" s="10">
        <v>45360</v>
      </c>
      <c r="F3026" s="10" t="s">
        <v>4885</v>
      </c>
      <c r="G3026" s="10"/>
      <c r="H3026" s="10">
        <v>1681</v>
      </c>
      <c r="I3026" s="7"/>
    </row>
    <row r="3027" spans="1:9" hidden="1" x14ac:dyDescent="0.3">
      <c r="A3027" s="7" t="s">
        <v>3856</v>
      </c>
      <c r="B3027" s="7" t="s">
        <v>3857</v>
      </c>
      <c r="C3027" s="8">
        <v>41788</v>
      </c>
      <c r="D3027" s="9">
        <v>22472</v>
      </c>
      <c r="E3027" s="9"/>
      <c r="F3027" s="10" t="s">
        <v>4884</v>
      </c>
      <c r="G3027" s="10" t="str">
        <f>VLOOKUP(B:B,'[1]Billwise Report (10)'!$D:$H,5,0)</f>
        <v>Debit Note</v>
      </c>
      <c r="H3027" s="10">
        <v>1622</v>
      </c>
      <c r="I3027" s="7"/>
    </row>
    <row r="3028" spans="1:9" hidden="1" x14ac:dyDescent="0.3">
      <c r="A3028" s="7" t="s">
        <v>3856</v>
      </c>
      <c r="B3028" s="7" t="s">
        <v>3858</v>
      </c>
      <c r="C3028" s="8">
        <v>41970</v>
      </c>
      <c r="D3028" s="9"/>
      <c r="E3028" s="10">
        <v>4200</v>
      </c>
      <c r="F3028" s="10" t="s">
        <v>4884</v>
      </c>
      <c r="G3028" s="10"/>
      <c r="H3028" s="10">
        <v>1440</v>
      </c>
      <c r="I3028" s="7"/>
    </row>
    <row r="3029" spans="1:9" hidden="1" x14ac:dyDescent="0.3">
      <c r="A3029" s="7" t="s">
        <v>3856</v>
      </c>
      <c r="B3029" s="7" t="s">
        <v>3859</v>
      </c>
      <c r="C3029" s="8">
        <v>42976</v>
      </c>
      <c r="D3029" s="9"/>
      <c r="E3029" s="10">
        <v>25680</v>
      </c>
      <c r="F3029" s="10" t="s">
        <v>4884</v>
      </c>
      <c r="G3029" s="10"/>
      <c r="H3029" s="10">
        <v>434</v>
      </c>
      <c r="I3029" s="7"/>
    </row>
    <row r="3030" spans="1:9" hidden="1" x14ac:dyDescent="0.3">
      <c r="A3030" s="7" t="s">
        <v>3856</v>
      </c>
      <c r="B3030" s="7" t="s">
        <v>3860</v>
      </c>
      <c r="C3030" s="8">
        <v>43061</v>
      </c>
      <c r="D3030" s="9">
        <v>28320</v>
      </c>
      <c r="E3030" s="9"/>
      <c r="F3030" s="10" t="s">
        <v>4884</v>
      </c>
      <c r="G3030" s="10" t="str">
        <f>VLOOKUP(B:B,'[1]Billwise Report (10)'!$D:$H,5,0)</f>
        <v>Service</v>
      </c>
      <c r="H3030" s="10">
        <v>349</v>
      </c>
      <c r="I3030" s="7"/>
    </row>
    <row r="3031" spans="1:9" hidden="1" x14ac:dyDescent="0.3">
      <c r="A3031" s="7" t="s">
        <v>3856</v>
      </c>
      <c r="B3031" s="7" t="s">
        <v>3861</v>
      </c>
      <c r="C3031" s="8">
        <v>43174</v>
      </c>
      <c r="D3031" s="9">
        <v>700</v>
      </c>
      <c r="E3031" s="9"/>
      <c r="F3031" s="10" t="s">
        <v>4884</v>
      </c>
      <c r="G3031" s="10" t="str">
        <f>VLOOKUP(B:B,'[1]Billwise Report (10)'!$D:$H,5,0)</f>
        <v>Sales</v>
      </c>
      <c r="H3031" s="10">
        <v>236</v>
      </c>
      <c r="I3031" s="7"/>
    </row>
    <row r="3032" spans="1:9" hidden="1" x14ac:dyDescent="0.3">
      <c r="A3032" s="7" t="s">
        <v>3856</v>
      </c>
      <c r="B3032" s="7" t="s">
        <v>3862</v>
      </c>
      <c r="C3032" s="8">
        <v>43181</v>
      </c>
      <c r="D3032" s="9"/>
      <c r="E3032" s="10">
        <v>5405</v>
      </c>
      <c r="F3032" s="10" t="s">
        <v>4884</v>
      </c>
      <c r="G3032" s="10"/>
      <c r="H3032" s="10">
        <v>229</v>
      </c>
      <c r="I3032" s="7"/>
    </row>
    <row r="3033" spans="1:9" hidden="1" x14ac:dyDescent="0.3">
      <c r="A3033" s="7" t="s">
        <v>3856</v>
      </c>
      <c r="B3033" s="7" t="s">
        <v>3863</v>
      </c>
      <c r="C3033" s="8">
        <v>43230</v>
      </c>
      <c r="D3033" s="9">
        <v>48457.88</v>
      </c>
      <c r="E3033" s="9"/>
      <c r="F3033" s="10" t="s">
        <v>4884</v>
      </c>
      <c r="G3033" s="10" t="str">
        <f>VLOOKUP(B:B,'[1]Billwise Report (10)'!$D:$H,5,0)</f>
        <v>Service</v>
      </c>
      <c r="H3033" s="10">
        <v>180</v>
      </c>
      <c r="I3033" s="7"/>
    </row>
    <row r="3034" spans="1:9" hidden="1" x14ac:dyDescent="0.3">
      <c r="A3034" s="7" t="s">
        <v>3856</v>
      </c>
      <c r="B3034" s="7" t="s">
        <v>3865</v>
      </c>
      <c r="C3034" s="8">
        <v>43272</v>
      </c>
      <c r="D3034" s="9"/>
      <c r="E3034" s="10">
        <v>37288</v>
      </c>
      <c r="F3034" s="10" t="s">
        <v>4884</v>
      </c>
      <c r="G3034" s="10"/>
      <c r="H3034" s="10">
        <v>138</v>
      </c>
      <c r="I3034" s="7" t="s">
        <v>3866</v>
      </c>
    </row>
    <row r="3035" spans="1:9" hidden="1" x14ac:dyDescent="0.3">
      <c r="A3035" s="7" t="s">
        <v>3856</v>
      </c>
      <c r="B3035" s="7" t="s">
        <v>3867</v>
      </c>
      <c r="C3035" s="8">
        <v>43306</v>
      </c>
      <c r="D3035" s="9"/>
      <c r="E3035" s="10">
        <v>75918</v>
      </c>
      <c r="F3035" s="10" t="s">
        <v>4884</v>
      </c>
      <c r="G3035" s="10"/>
      <c r="H3035" s="10">
        <v>104</v>
      </c>
      <c r="I3035" s="7"/>
    </row>
    <row r="3036" spans="1:9" hidden="1" x14ac:dyDescent="0.3">
      <c r="A3036" s="7" t="s">
        <v>3856</v>
      </c>
      <c r="B3036" s="7" t="s">
        <v>3864</v>
      </c>
      <c r="C3036" s="8">
        <v>43312</v>
      </c>
      <c r="D3036" s="9">
        <v>5109405.1900000004</v>
      </c>
      <c r="E3036" s="9"/>
      <c r="F3036" s="10" t="s">
        <v>4884</v>
      </c>
      <c r="G3036" s="10" t="str">
        <f>VLOOKUP(B:B,'[1]Billwise Report (10)'!$D:$H,5,0)</f>
        <v>Machine</v>
      </c>
      <c r="H3036" s="10">
        <v>98</v>
      </c>
      <c r="I3036" s="7"/>
    </row>
    <row r="3037" spans="1:9" x14ac:dyDescent="0.3">
      <c r="A3037" s="7" t="s">
        <v>3868</v>
      </c>
      <c r="B3037" s="7" t="s">
        <v>3869</v>
      </c>
      <c r="C3037" s="8">
        <v>42582</v>
      </c>
      <c r="D3037" s="9">
        <v>5153</v>
      </c>
      <c r="E3037" s="9"/>
      <c r="F3037" s="10" t="s">
        <v>4885</v>
      </c>
      <c r="G3037" s="10" t="str">
        <f>VLOOKUP(B:B,'[1]Billwise Report (10)'!$D:$H,5,0)</f>
        <v>Service</v>
      </c>
      <c r="H3037" s="10">
        <v>828</v>
      </c>
      <c r="I3037" s="7"/>
    </row>
    <row r="3038" spans="1:9" ht="31.2" x14ac:dyDescent="0.3">
      <c r="A3038" s="7" t="s">
        <v>3870</v>
      </c>
      <c r="B3038" s="7" t="s">
        <v>3871</v>
      </c>
      <c r="C3038" s="8">
        <v>43378</v>
      </c>
      <c r="D3038" s="9">
        <v>70800</v>
      </c>
      <c r="E3038" s="9"/>
      <c r="F3038" s="10" t="s">
        <v>4885</v>
      </c>
      <c r="G3038" s="10" t="s">
        <v>135</v>
      </c>
      <c r="H3038" s="10">
        <v>32</v>
      </c>
      <c r="I3038" s="7"/>
    </row>
    <row r="3039" spans="1:9" ht="31.2" x14ac:dyDescent="0.3">
      <c r="A3039" s="7" t="s">
        <v>3870</v>
      </c>
      <c r="B3039" s="7" t="s">
        <v>3872</v>
      </c>
      <c r="C3039" s="8">
        <v>43403</v>
      </c>
      <c r="D3039" s="9">
        <v>69066.58</v>
      </c>
      <c r="E3039" s="9"/>
      <c r="F3039" s="10" t="s">
        <v>4885</v>
      </c>
      <c r="G3039" s="10" t="s">
        <v>4895</v>
      </c>
      <c r="H3039" s="10">
        <v>7</v>
      </c>
      <c r="I3039" s="7"/>
    </row>
    <row r="3040" spans="1:9" ht="31.2" x14ac:dyDescent="0.3">
      <c r="A3040" s="7" t="s">
        <v>3870</v>
      </c>
      <c r="B3040" s="7" t="s">
        <v>3873</v>
      </c>
      <c r="C3040" s="8">
        <v>43403</v>
      </c>
      <c r="D3040" s="9">
        <v>11070.72</v>
      </c>
      <c r="E3040" s="9"/>
      <c r="F3040" s="10" t="s">
        <v>4885</v>
      </c>
      <c r="G3040" s="10" t="s">
        <v>4895</v>
      </c>
      <c r="H3040" s="10">
        <v>7</v>
      </c>
      <c r="I3040" s="7"/>
    </row>
    <row r="3041" spans="1:9" ht="31.2" x14ac:dyDescent="0.3">
      <c r="A3041" s="7" t="s">
        <v>3870</v>
      </c>
      <c r="B3041" s="7" t="s">
        <v>3874</v>
      </c>
      <c r="C3041" s="8">
        <v>43403</v>
      </c>
      <c r="D3041" s="9">
        <v>152859.56</v>
      </c>
      <c r="E3041" s="9"/>
      <c r="F3041" s="10" t="s">
        <v>4885</v>
      </c>
      <c r="G3041" s="10" t="s">
        <v>4895</v>
      </c>
      <c r="H3041" s="10">
        <v>7</v>
      </c>
      <c r="I3041" s="7"/>
    </row>
    <row r="3042" spans="1:9" ht="31.2" x14ac:dyDescent="0.3">
      <c r="A3042" s="7" t="s">
        <v>3870</v>
      </c>
      <c r="B3042" s="7" t="s">
        <v>3875</v>
      </c>
      <c r="C3042" s="8">
        <v>43409</v>
      </c>
      <c r="D3042" s="9">
        <v>2914.6</v>
      </c>
      <c r="E3042" s="9"/>
      <c r="F3042" s="10" t="s">
        <v>4885</v>
      </c>
      <c r="G3042" s="10" t="s">
        <v>4895</v>
      </c>
      <c r="H3042" s="10">
        <v>1</v>
      </c>
      <c r="I3042" s="7"/>
    </row>
    <row r="3043" spans="1:9" hidden="1" x14ac:dyDescent="0.3">
      <c r="A3043" s="7" t="s">
        <v>3876</v>
      </c>
      <c r="B3043" s="7" t="s">
        <v>3877</v>
      </c>
      <c r="C3043" s="8">
        <v>42369</v>
      </c>
      <c r="D3043" s="9"/>
      <c r="E3043" s="9">
        <v>148</v>
      </c>
      <c r="F3043" s="10" t="s">
        <v>4888</v>
      </c>
      <c r="G3043" s="10"/>
      <c r="H3043" s="10">
        <v>1041</v>
      </c>
      <c r="I3043" s="7"/>
    </row>
    <row r="3044" spans="1:9" hidden="1" x14ac:dyDescent="0.3">
      <c r="A3044" s="7" t="s">
        <v>3876</v>
      </c>
      <c r="B3044" s="7" t="s">
        <v>3878</v>
      </c>
      <c r="C3044" s="8">
        <v>43216</v>
      </c>
      <c r="D3044" s="9">
        <v>7080</v>
      </c>
      <c r="E3044" s="9"/>
      <c r="F3044" s="10" t="s">
        <v>4888</v>
      </c>
      <c r="G3044" s="10" t="str">
        <f>VLOOKUP(B:B,'[1]Billwise Report (10)'!$D:$H,5,0)</f>
        <v>Service</v>
      </c>
      <c r="H3044" s="10">
        <v>194</v>
      </c>
      <c r="I3044" s="7"/>
    </row>
    <row r="3045" spans="1:9" x14ac:dyDescent="0.3">
      <c r="A3045" s="7" t="s">
        <v>3879</v>
      </c>
      <c r="B3045" s="7" t="s">
        <v>3880</v>
      </c>
      <c r="C3045" s="8">
        <v>43347</v>
      </c>
      <c r="D3045" s="9">
        <v>3540</v>
      </c>
      <c r="E3045" s="9"/>
      <c r="F3045" s="10" t="s">
        <v>4889</v>
      </c>
      <c r="G3045" s="10" t="str">
        <f>VLOOKUP(B:B,'[1]Billwise Report (10)'!$D:$H,5,0)</f>
        <v>Service</v>
      </c>
      <c r="H3045" s="10">
        <v>63</v>
      </c>
      <c r="I3045" s="7"/>
    </row>
    <row r="3046" spans="1:9" x14ac:dyDescent="0.3">
      <c r="A3046" s="7" t="s">
        <v>3881</v>
      </c>
      <c r="B3046" s="7">
        <v>213</v>
      </c>
      <c r="C3046" s="8">
        <v>41729</v>
      </c>
      <c r="D3046" s="9"/>
      <c r="E3046" s="10">
        <v>2000</v>
      </c>
      <c r="F3046" s="10" t="s">
        <v>4885</v>
      </c>
      <c r="G3046" s="10"/>
      <c r="H3046" s="10">
        <v>1681</v>
      </c>
      <c r="I3046" s="7"/>
    </row>
    <row r="3047" spans="1:9" x14ac:dyDescent="0.3">
      <c r="A3047" s="7" t="s">
        <v>3881</v>
      </c>
      <c r="B3047" s="7" t="s">
        <v>3882</v>
      </c>
      <c r="C3047" s="8">
        <v>42851</v>
      </c>
      <c r="D3047" s="9"/>
      <c r="E3047" s="9">
        <v>11.2</v>
      </c>
      <c r="F3047" s="10" t="s">
        <v>4885</v>
      </c>
      <c r="G3047" s="10"/>
      <c r="H3047" s="10">
        <v>559</v>
      </c>
      <c r="I3047" s="7"/>
    </row>
    <row r="3048" spans="1:9" x14ac:dyDescent="0.3">
      <c r="A3048" s="7" t="s">
        <v>3881</v>
      </c>
      <c r="B3048" s="7" t="s">
        <v>3883</v>
      </c>
      <c r="C3048" s="8">
        <v>43328</v>
      </c>
      <c r="D3048" s="9">
        <v>8850</v>
      </c>
      <c r="E3048" s="9"/>
      <c r="F3048" s="10" t="s">
        <v>4885</v>
      </c>
      <c r="G3048" s="10" t="str">
        <f>VLOOKUP(B:B,'[1]Billwise Report (10)'!$D:$H,5,0)</f>
        <v>Service</v>
      </c>
      <c r="H3048" s="10">
        <v>82</v>
      </c>
      <c r="I3048" s="7"/>
    </row>
    <row r="3049" spans="1:9" x14ac:dyDescent="0.3">
      <c r="A3049" s="7" t="s">
        <v>3884</v>
      </c>
      <c r="B3049" s="7" t="s">
        <v>3885</v>
      </c>
      <c r="C3049" s="8">
        <v>43374</v>
      </c>
      <c r="D3049" s="9">
        <v>3540</v>
      </c>
      <c r="E3049" s="9"/>
      <c r="F3049" s="10" t="s">
        <v>4892</v>
      </c>
      <c r="G3049" s="10" t="str">
        <f>VLOOKUP(B:B,'[1]Billwise Report (10)'!$D:$H,5,0)</f>
        <v>Service</v>
      </c>
      <c r="H3049" s="10">
        <v>36</v>
      </c>
      <c r="I3049" s="7"/>
    </row>
    <row r="3050" spans="1:9" x14ac:dyDescent="0.3">
      <c r="A3050" s="7" t="s">
        <v>3884</v>
      </c>
      <c r="B3050" s="7" t="s">
        <v>3886</v>
      </c>
      <c r="C3050" s="8">
        <v>43383</v>
      </c>
      <c r="D3050" s="9">
        <v>3540</v>
      </c>
      <c r="E3050" s="9"/>
      <c r="F3050" s="10" t="s">
        <v>4892</v>
      </c>
      <c r="G3050" s="10" t="s">
        <v>135</v>
      </c>
      <c r="H3050" s="10">
        <v>27</v>
      </c>
      <c r="I3050" s="7"/>
    </row>
    <row r="3051" spans="1:9" hidden="1" x14ac:dyDescent="0.3">
      <c r="A3051" s="7" t="s">
        <v>3887</v>
      </c>
      <c r="B3051" s="7" t="s">
        <v>3888</v>
      </c>
      <c r="C3051" s="8">
        <v>42730</v>
      </c>
      <c r="D3051" s="9">
        <v>125</v>
      </c>
      <c r="E3051" s="9"/>
      <c r="F3051" s="10" t="s">
        <v>4891</v>
      </c>
      <c r="G3051" s="10" t="str">
        <f>VLOOKUP(B:B,'[1]Billwise Report (10)'!$D:$H,5,0)</f>
        <v>Sales</v>
      </c>
      <c r="H3051" s="10">
        <v>680</v>
      </c>
      <c r="I3051" s="7"/>
    </row>
    <row r="3052" spans="1:9" hidden="1" x14ac:dyDescent="0.3">
      <c r="A3052" s="7" t="s">
        <v>3887</v>
      </c>
      <c r="B3052" s="7" t="s">
        <v>3889</v>
      </c>
      <c r="C3052" s="8">
        <v>43088</v>
      </c>
      <c r="D3052" s="9">
        <v>70800</v>
      </c>
      <c r="E3052" s="9"/>
      <c r="F3052" s="10" t="s">
        <v>4891</v>
      </c>
      <c r="G3052" s="10" t="str">
        <f>VLOOKUP(B:B,'[1]Billwise Report (10)'!$D:$H,5,0)</f>
        <v>Service</v>
      </c>
      <c r="H3052" s="10">
        <v>322</v>
      </c>
      <c r="I3052" s="7"/>
    </row>
    <row r="3053" spans="1:9" hidden="1" x14ac:dyDescent="0.3">
      <c r="A3053" s="7" t="s">
        <v>3890</v>
      </c>
      <c r="B3053" s="7" t="s">
        <v>3891</v>
      </c>
      <c r="C3053" s="8">
        <v>43378</v>
      </c>
      <c r="D3053" s="9">
        <v>23600</v>
      </c>
      <c r="E3053" s="9"/>
      <c r="F3053" s="10" t="s">
        <v>4888</v>
      </c>
      <c r="G3053" s="10" t="s">
        <v>135</v>
      </c>
      <c r="H3053" s="10">
        <v>32</v>
      </c>
      <c r="I3053" s="7"/>
    </row>
    <row r="3054" spans="1:9" hidden="1" x14ac:dyDescent="0.3">
      <c r="A3054" s="7" t="s">
        <v>3892</v>
      </c>
      <c r="B3054" s="7" t="s">
        <v>3893</v>
      </c>
      <c r="C3054" s="8">
        <v>42332</v>
      </c>
      <c r="D3054" s="9"/>
      <c r="E3054" s="10">
        <v>17004</v>
      </c>
      <c r="F3054" s="10" t="s">
        <v>4891</v>
      </c>
      <c r="G3054" s="10"/>
      <c r="H3054" s="10">
        <v>1078</v>
      </c>
      <c r="I3054" s="7"/>
    </row>
    <row r="3055" spans="1:9" hidden="1" x14ac:dyDescent="0.3">
      <c r="A3055" s="7" t="s">
        <v>3892</v>
      </c>
      <c r="B3055" s="7" t="s">
        <v>3894</v>
      </c>
      <c r="C3055" s="8">
        <v>43034</v>
      </c>
      <c r="D3055" s="9">
        <v>3540</v>
      </c>
      <c r="E3055" s="9"/>
      <c r="F3055" s="10" t="s">
        <v>4891</v>
      </c>
      <c r="G3055" s="10" t="s">
        <v>4898</v>
      </c>
      <c r="H3055" s="10">
        <v>376</v>
      </c>
      <c r="I3055" s="7"/>
    </row>
    <row r="3056" spans="1:9" hidden="1" x14ac:dyDescent="0.3">
      <c r="A3056" s="7" t="s">
        <v>3892</v>
      </c>
      <c r="B3056" s="7" t="s">
        <v>3895</v>
      </c>
      <c r="C3056" s="8">
        <v>43054</v>
      </c>
      <c r="D3056" s="9"/>
      <c r="E3056" s="10">
        <v>39202</v>
      </c>
      <c r="F3056" s="10" t="s">
        <v>4891</v>
      </c>
      <c r="G3056" s="10"/>
      <c r="H3056" s="10">
        <v>356</v>
      </c>
      <c r="I3056" s="7"/>
    </row>
    <row r="3057" spans="1:9" hidden="1" x14ac:dyDescent="0.3">
      <c r="A3057" s="7" t="s">
        <v>3892</v>
      </c>
      <c r="B3057" s="7" t="s">
        <v>3896</v>
      </c>
      <c r="C3057" s="8">
        <v>43062</v>
      </c>
      <c r="D3057" s="9"/>
      <c r="E3057" s="10">
        <v>3336</v>
      </c>
      <c r="F3057" s="10" t="s">
        <v>4891</v>
      </c>
      <c r="G3057" s="10"/>
      <c r="H3057" s="10">
        <v>348</v>
      </c>
      <c r="I3057" s="7"/>
    </row>
    <row r="3058" spans="1:9" hidden="1" x14ac:dyDescent="0.3">
      <c r="A3058" s="7" t="s">
        <v>3892</v>
      </c>
      <c r="B3058" s="7" t="s">
        <v>3897</v>
      </c>
      <c r="C3058" s="8">
        <v>43073</v>
      </c>
      <c r="D3058" s="9">
        <v>8850</v>
      </c>
      <c r="E3058" s="9"/>
      <c r="F3058" s="10" t="s">
        <v>4891</v>
      </c>
      <c r="G3058" s="10" t="str">
        <f>VLOOKUP(B:B,'[1]Billwise Report (10)'!$D:$H,5,0)</f>
        <v>Service</v>
      </c>
      <c r="H3058" s="10">
        <v>337</v>
      </c>
      <c r="I3058" s="7"/>
    </row>
    <row r="3059" spans="1:9" hidden="1" x14ac:dyDescent="0.3">
      <c r="A3059" s="7" t="s">
        <v>3892</v>
      </c>
      <c r="B3059" s="7" t="s">
        <v>3898</v>
      </c>
      <c r="C3059" s="8">
        <v>43329</v>
      </c>
      <c r="D3059" s="9">
        <v>3540</v>
      </c>
      <c r="E3059" s="9"/>
      <c r="F3059" s="10" t="s">
        <v>4891</v>
      </c>
      <c r="G3059" s="10" t="str">
        <f>VLOOKUP(B:B,'[1]Billwise Report (10)'!$D:$H,5,0)</f>
        <v>Service</v>
      </c>
      <c r="H3059" s="10">
        <v>81</v>
      </c>
      <c r="I3059" s="7"/>
    </row>
    <row r="3060" spans="1:9" hidden="1" x14ac:dyDescent="0.3">
      <c r="A3060" s="7" t="s">
        <v>3892</v>
      </c>
      <c r="B3060" s="7" t="s">
        <v>3899</v>
      </c>
      <c r="C3060" s="8">
        <v>43400</v>
      </c>
      <c r="D3060" s="9">
        <v>7080</v>
      </c>
      <c r="E3060" s="9"/>
      <c r="F3060" s="10" t="s">
        <v>4891</v>
      </c>
      <c r="G3060" s="10" t="s">
        <v>135</v>
      </c>
      <c r="H3060" s="10">
        <v>10</v>
      </c>
      <c r="I3060" s="7"/>
    </row>
    <row r="3061" spans="1:9" hidden="1" x14ac:dyDescent="0.3">
      <c r="A3061" s="7" t="s">
        <v>3900</v>
      </c>
      <c r="B3061" s="7" t="s">
        <v>3901</v>
      </c>
      <c r="C3061" s="8">
        <v>42550</v>
      </c>
      <c r="D3061" s="9"/>
      <c r="E3061" s="10">
        <v>43303</v>
      </c>
      <c r="F3061" s="10" t="s">
        <v>4884</v>
      </c>
      <c r="G3061" s="10"/>
      <c r="H3061" s="10">
        <v>860</v>
      </c>
      <c r="I3061" s="7"/>
    </row>
    <row r="3062" spans="1:9" hidden="1" x14ac:dyDescent="0.3">
      <c r="A3062" s="7" t="s">
        <v>3900</v>
      </c>
      <c r="B3062" s="7" t="s">
        <v>3902</v>
      </c>
      <c r="C3062" s="8">
        <v>42776</v>
      </c>
      <c r="D3062" s="9"/>
      <c r="E3062" s="10">
        <v>2981</v>
      </c>
      <c r="F3062" s="10" t="s">
        <v>4884</v>
      </c>
      <c r="G3062" s="10"/>
      <c r="H3062" s="10">
        <v>634</v>
      </c>
      <c r="I3062" s="7"/>
    </row>
    <row r="3063" spans="1:9" hidden="1" x14ac:dyDescent="0.3">
      <c r="A3063" s="7" t="s">
        <v>3900</v>
      </c>
      <c r="B3063" s="7" t="s">
        <v>3903</v>
      </c>
      <c r="C3063" s="8">
        <v>42929</v>
      </c>
      <c r="D3063" s="9"/>
      <c r="E3063" s="10">
        <v>6471.54</v>
      </c>
      <c r="F3063" s="10" t="s">
        <v>4884</v>
      </c>
      <c r="G3063" s="10"/>
      <c r="H3063" s="10">
        <v>481</v>
      </c>
      <c r="I3063" s="7"/>
    </row>
    <row r="3064" spans="1:9" hidden="1" x14ac:dyDescent="0.3">
      <c r="A3064" s="7" t="s">
        <v>3900</v>
      </c>
      <c r="B3064" s="7" t="s">
        <v>3904</v>
      </c>
      <c r="C3064" s="8">
        <v>42982</v>
      </c>
      <c r="D3064" s="9"/>
      <c r="E3064" s="9">
        <v>842</v>
      </c>
      <c r="F3064" s="10" t="s">
        <v>4884</v>
      </c>
      <c r="G3064" s="10"/>
      <c r="H3064" s="10">
        <v>428</v>
      </c>
      <c r="I3064" s="7"/>
    </row>
    <row r="3065" spans="1:9" hidden="1" x14ac:dyDescent="0.3">
      <c r="A3065" s="7" t="s">
        <v>3900</v>
      </c>
      <c r="B3065" s="7" t="s">
        <v>3905</v>
      </c>
      <c r="C3065" s="8">
        <v>43277</v>
      </c>
      <c r="D3065" s="9">
        <v>3540</v>
      </c>
      <c r="E3065" s="9"/>
      <c r="F3065" s="10" t="s">
        <v>4884</v>
      </c>
      <c r="G3065" s="10" t="str">
        <f>VLOOKUP(B:B,'[1]Billwise Report (10)'!$D:$H,5,0)</f>
        <v>Service</v>
      </c>
      <c r="H3065" s="10">
        <v>133</v>
      </c>
      <c r="I3065" s="7"/>
    </row>
    <row r="3066" spans="1:9" hidden="1" x14ac:dyDescent="0.3">
      <c r="A3066" s="7" t="s">
        <v>3900</v>
      </c>
      <c r="B3066" s="7" t="s">
        <v>3906</v>
      </c>
      <c r="C3066" s="8">
        <v>43309</v>
      </c>
      <c r="D3066" s="9">
        <v>152928</v>
      </c>
      <c r="E3066" s="9"/>
      <c r="F3066" s="10" t="s">
        <v>4884</v>
      </c>
      <c r="G3066" s="10" t="str">
        <f>VLOOKUP(B:B,'[1]Billwise Report (10)'!$D:$H,5,0)</f>
        <v>Service</v>
      </c>
      <c r="H3066" s="10">
        <v>101</v>
      </c>
      <c r="I3066" s="7"/>
    </row>
    <row r="3067" spans="1:9" hidden="1" x14ac:dyDescent="0.3">
      <c r="A3067" s="7" t="s">
        <v>3900</v>
      </c>
      <c r="B3067" s="7" t="s">
        <v>3907</v>
      </c>
      <c r="C3067" s="8">
        <v>43309</v>
      </c>
      <c r="D3067" s="9">
        <v>26550</v>
      </c>
      <c r="E3067" s="9"/>
      <c r="F3067" s="10" t="s">
        <v>4884</v>
      </c>
      <c r="G3067" s="10" t="str">
        <f>VLOOKUP(B:B,'[1]Billwise Report (10)'!$D:$H,5,0)</f>
        <v>Service</v>
      </c>
      <c r="H3067" s="10">
        <v>101</v>
      </c>
      <c r="I3067" s="7"/>
    </row>
    <row r="3068" spans="1:9" hidden="1" x14ac:dyDescent="0.3">
      <c r="A3068" s="7" t="s">
        <v>3900</v>
      </c>
      <c r="B3068" s="7" t="s">
        <v>3908</v>
      </c>
      <c r="C3068" s="8">
        <v>43322</v>
      </c>
      <c r="D3068" s="9">
        <v>42480</v>
      </c>
      <c r="E3068" s="9"/>
      <c r="F3068" s="10" t="s">
        <v>4884</v>
      </c>
      <c r="G3068" s="10" t="str">
        <f>VLOOKUP(B:B,'[1]Billwise Report (10)'!$D:$H,5,0)</f>
        <v>Service</v>
      </c>
      <c r="H3068" s="10">
        <v>88</v>
      </c>
      <c r="I3068" s="7"/>
    </row>
    <row r="3069" spans="1:9" hidden="1" x14ac:dyDescent="0.3">
      <c r="A3069" s="7" t="s">
        <v>3900</v>
      </c>
      <c r="B3069" s="7" t="s">
        <v>3909</v>
      </c>
      <c r="C3069" s="8">
        <v>43363</v>
      </c>
      <c r="D3069" s="9">
        <v>15930</v>
      </c>
      <c r="E3069" s="9"/>
      <c r="F3069" s="10" t="s">
        <v>4884</v>
      </c>
      <c r="G3069" s="10" t="str">
        <f>VLOOKUP(B:B,'[1]Billwise Report (10)'!$D:$H,5,0)</f>
        <v>Service</v>
      </c>
      <c r="H3069" s="10">
        <v>47</v>
      </c>
      <c r="I3069" s="7"/>
    </row>
    <row r="3070" spans="1:9" hidden="1" x14ac:dyDescent="0.3">
      <c r="A3070" s="7" t="s">
        <v>3900</v>
      </c>
      <c r="B3070" s="7" t="s">
        <v>3910</v>
      </c>
      <c r="C3070" s="8">
        <v>43372</v>
      </c>
      <c r="D3070" s="9"/>
      <c r="E3070" s="10">
        <v>9688.6</v>
      </c>
      <c r="F3070" s="10" t="s">
        <v>4884</v>
      </c>
      <c r="G3070" s="10"/>
      <c r="H3070" s="10">
        <v>38</v>
      </c>
      <c r="I3070" s="7"/>
    </row>
    <row r="3071" spans="1:9" hidden="1" x14ac:dyDescent="0.3">
      <c r="A3071" s="7" t="s">
        <v>3900</v>
      </c>
      <c r="B3071" s="7" t="s">
        <v>3911</v>
      </c>
      <c r="C3071" s="8">
        <v>43378</v>
      </c>
      <c r="D3071" s="9"/>
      <c r="E3071" s="10">
        <v>39841</v>
      </c>
      <c r="F3071" s="10" t="s">
        <v>4884</v>
      </c>
      <c r="G3071" s="10"/>
      <c r="H3071" s="10">
        <v>32</v>
      </c>
      <c r="I3071" s="7" t="s">
        <v>3912</v>
      </c>
    </row>
    <row r="3072" spans="1:9" hidden="1" x14ac:dyDescent="0.3">
      <c r="A3072" s="7" t="s">
        <v>3913</v>
      </c>
      <c r="B3072" s="7" t="s">
        <v>3914</v>
      </c>
      <c r="C3072" s="8">
        <v>42578</v>
      </c>
      <c r="D3072" s="9">
        <v>28750</v>
      </c>
      <c r="E3072" s="9"/>
      <c r="F3072" s="10" t="s">
        <v>4891</v>
      </c>
      <c r="G3072" s="10" t="str">
        <f>VLOOKUP(B:B,'[1]Billwise Report (10)'!$D:$H,5,0)</f>
        <v>Service</v>
      </c>
      <c r="H3072" s="10">
        <v>832</v>
      </c>
      <c r="I3072" s="7"/>
    </row>
    <row r="3073" spans="1:9" hidden="1" x14ac:dyDescent="0.3">
      <c r="A3073" s="7" t="s">
        <v>3915</v>
      </c>
      <c r="B3073" s="7" t="s">
        <v>3916</v>
      </c>
      <c r="C3073" s="8">
        <v>41970</v>
      </c>
      <c r="D3073" s="9"/>
      <c r="E3073" s="9">
        <v>296</v>
      </c>
      <c r="F3073" s="10" t="s">
        <v>4884</v>
      </c>
      <c r="G3073" s="10"/>
      <c r="H3073" s="10">
        <v>1440</v>
      </c>
      <c r="I3073" s="7"/>
    </row>
    <row r="3074" spans="1:9" hidden="1" x14ac:dyDescent="0.3">
      <c r="A3074" s="7" t="s">
        <v>3917</v>
      </c>
      <c r="B3074" s="7" t="s">
        <v>3918</v>
      </c>
      <c r="C3074" s="8">
        <v>41729</v>
      </c>
      <c r="D3074" s="9">
        <v>28274</v>
      </c>
      <c r="E3074" s="9"/>
      <c r="F3074" s="10" t="s">
        <v>4884</v>
      </c>
      <c r="G3074" s="10" t="str">
        <f>VLOOKUP(B:B,'[1]Billwise Report (10)'!$D:$H,5,0)</f>
        <v>Sales</v>
      </c>
      <c r="H3074" s="10">
        <v>1681</v>
      </c>
      <c r="I3074" s="7"/>
    </row>
    <row r="3075" spans="1:9" hidden="1" x14ac:dyDescent="0.3">
      <c r="A3075" s="7" t="s">
        <v>3917</v>
      </c>
      <c r="B3075" s="7" t="s">
        <v>3919</v>
      </c>
      <c r="C3075" s="8">
        <v>41729</v>
      </c>
      <c r="D3075" s="9"/>
      <c r="E3075" s="10">
        <v>3465</v>
      </c>
      <c r="F3075" s="10" t="s">
        <v>4884</v>
      </c>
      <c r="G3075" s="10"/>
      <c r="H3075" s="10">
        <v>1681</v>
      </c>
      <c r="I3075" s="7"/>
    </row>
    <row r="3076" spans="1:9" x14ac:dyDescent="0.3">
      <c r="A3076" s="7" t="s">
        <v>3920</v>
      </c>
      <c r="B3076" s="7" t="s">
        <v>3921</v>
      </c>
      <c r="C3076" s="8">
        <v>42094</v>
      </c>
      <c r="D3076" s="9"/>
      <c r="E3076" s="10">
        <v>1335</v>
      </c>
      <c r="F3076" s="10" t="s">
        <v>4886</v>
      </c>
      <c r="G3076" s="10"/>
      <c r="H3076" s="10">
        <v>1316</v>
      </c>
      <c r="I3076" s="7"/>
    </row>
    <row r="3077" spans="1:9" x14ac:dyDescent="0.3">
      <c r="A3077" s="7" t="s">
        <v>3521</v>
      </c>
      <c r="B3077" s="7" t="s">
        <v>3527</v>
      </c>
      <c r="C3077" s="8">
        <v>43298</v>
      </c>
      <c r="D3077" s="9">
        <v>5310</v>
      </c>
      <c r="E3077" s="9"/>
      <c r="F3077" s="10" t="s">
        <v>4886</v>
      </c>
      <c r="G3077" s="10" t="str">
        <f>VLOOKUP(B:B,'[1]Billwise Report (10)'!$D:$H,5,0)</f>
        <v>Service</v>
      </c>
      <c r="H3077" s="10">
        <v>112</v>
      </c>
      <c r="I3077" s="7"/>
    </row>
    <row r="3078" spans="1:9" x14ac:dyDescent="0.3">
      <c r="A3078" s="7" t="s">
        <v>3521</v>
      </c>
      <c r="B3078" s="7" t="s">
        <v>3530</v>
      </c>
      <c r="C3078" s="8">
        <v>43333</v>
      </c>
      <c r="D3078" s="9">
        <v>3540</v>
      </c>
      <c r="E3078" s="9"/>
      <c r="F3078" s="10" t="s">
        <v>4886</v>
      </c>
      <c r="G3078" s="10" t="str">
        <f>VLOOKUP(B:B,'[1]Billwise Report (10)'!$D:$H,5,0)</f>
        <v>Service</v>
      </c>
      <c r="H3078" s="10">
        <v>77</v>
      </c>
      <c r="I3078" s="7"/>
    </row>
    <row r="3079" spans="1:9" x14ac:dyDescent="0.3">
      <c r="A3079" s="7" t="s">
        <v>3568</v>
      </c>
      <c r="B3079" s="7" t="s">
        <v>3576</v>
      </c>
      <c r="C3079" s="8">
        <v>43182</v>
      </c>
      <c r="D3079" s="9">
        <v>8850</v>
      </c>
      <c r="E3079" s="9"/>
      <c r="F3079" s="10" t="s">
        <v>4886</v>
      </c>
      <c r="G3079" s="10" t="str">
        <f>VLOOKUP(B:B,'[1]Billwise Report (10)'!$D:$H,5,0)</f>
        <v>Service</v>
      </c>
      <c r="H3079" s="10">
        <v>228</v>
      </c>
      <c r="I3079" s="7"/>
    </row>
    <row r="3080" spans="1:9" ht="31.2" x14ac:dyDescent="0.3">
      <c r="A3080" s="7" t="s">
        <v>3577</v>
      </c>
      <c r="B3080" s="7" t="s">
        <v>3578</v>
      </c>
      <c r="C3080" s="8">
        <v>43383</v>
      </c>
      <c r="D3080" s="9">
        <v>7080</v>
      </c>
      <c r="E3080" s="9"/>
      <c r="F3080" s="10" t="s">
        <v>4886</v>
      </c>
      <c r="G3080" s="10" t="s">
        <v>135</v>
      </c>
      <c r="H3080" s="10">
        <v>27</v>
      </c>
      <c r="I3080" s="7"/>
    </row>
    <row r="3081" spans="1:9" ht="31.2" x14ac:dyDescent="0.3">
      <c r="A3081" s="7" t="s">
        <v>3577</v>
      </c>
      <c r="B3081" s="7" t="s">
        <v>3579</v>
      </c>
      <c r="C3081" s="8">
        <v>43383</v>
      </c>
      <c r="D3081" s="9">
        <v>3540</v>
      </c>
      <c r="E3081" s="9"/>
      <c r="F3081" s="10" t="s">
        <v>4886</v>
      </c>
      <c r="G3081" s="10" t="s">
        <v>135</v>
      </c>
      <c r="H3081" s="10">
        <v>27</v>
      </c>
      <c r="I3081" s="7"/>
    </row>
    <row r="3082" spans="1:9" x14ac:dyDescent="0.3">
      <c r="A3082" s="7" t="s">
        <v>3927</v>
      </c>
      <c r="B3082" s="7" t="s">
        <v>3928</v>
      </c>
      <c r="C3082" s="8">
        <v>43097</v>
      </c>
      <c r="D3082" s="9">
        <v>8850</v>
      </c>
      <c r="E3082" s="9"/>
      <c r="F3082" s="10" t="s">
        <v>4885</v>
      </c>
      <c r="G3082" s="10" t="str">
        <f>VLOOKUP(B:B,'[1]Billwise Report (10)'!$D:$H,5,0)</f>
        <v>Service</v>
      </c>
      <c r="H3082" s="10">
        <v>313</v>
      </c>
      <c r="I3082" s="7"/>
    </row>
    <row r="3083" spans="1:9" x14ac:dyDescent="0.3">
      <c r="A3083" s="7" t="s">
        <v>3927</v>
      </c>
      <c r="B3083" s="7" t="s">
        <v>3929</v>
      </c>
      <c r="C3083" s="8">
        <v>43123</v>
      </c>
      <c r="D3083" s="9"/>
      <c r="E3083" s="10">
        <v>52893</v>
      </c>
      <c r="F3083" s="10" t="s">
        <v>4885</v>
      </c>
      <c r="G3083" s="10"/>
      <c r="H3083" s="10">
        <v>287</v>
      </c>
      <c r="I3083" s="7"/>
    </row>
    <row r="3084" spans="1:9" x14ac:dyDescent="0.3">
      <c r="A3084" s="7" t="s">
        <v>3927</v>
      </c>
      <c r="B3084" s="7" t="s">
        <v>3930</v>
      </c>
      <c r="C3084" s="8">
        <v>43130</v>
      </c>
      <c r="D3084" s="9"/>
      <c r="E3084" s="10">
        <v>1855</v>
      </c>
      <c r="F3084" s="10" t="s">
        <v>4885</v>
      </c>
      <c r="G3084" s="10"/>
      <c r="H3084" s="10">
        <v>280</v>
      </c>
      <c r="I3084" s="7"/>
    </row>
    <row r="3085" spans="1:9" ht="31.2" x14ac:dyDescent="0.3">
      <c r="A3085" s="7" t="s">
        <v>3927</v>
      </c>
      <c r="B3085" s="7" t="s">
        <v>3931</v>
      </c>
      <c r="C3085" s="8">
        <v>43200</v>
      </c>
      <c r="D3085" s="9"/>
      <c r="E3085" s="10">
        <v>22121.16</v>
      </c>
      <c r="F3085" s="10" t="s">
        <v>4885</v>
      </c>
      <c r="G3085" s="10"/>
      <c r="H3085" s="10">
        <v>210</v>
      </c>
      <c r="I3085" s="7" t="s">
        <v>3932</v>
      </c>
    </row>
    <row r="3086" spans="1:9" x14ac:dyDescent="0.3">
      <c r="A3086" s="7" t="s">
        <v>3927</v>
      </c>
      <c r="B3086" s="7" t="s">
        <v>3933</v>
      </c>
      <c r="C3086" s="8">
        <v>43207</v>
      </c>
      <c r="D3086" s="9">
        <v>52892.32</v>
      </c>
      <c r="E3086" s="9"/>
      <c r="F3086" s="10" t="s">
        <v>4885</v>
      </c>
      <c r="G3086" s="10" t="str">
        <f>VLOOKUP(B:B,'[1]Billwise Report (10)'!$D:$H,5,0)</f>
        <v>Sales</v>
      </c>
      <c r="H3086" s="10">
        <v>203</v>
      </c>
      <c r="I3086" s="7"/>
    </row>
    <row r="3087" spans="1:9" x14ac:dyDescent="0.3">
      <c r="A3087" s="7" t="s">
        <v>3927</v>
      </c>
      <c r="B3087" s="7" t="s">
        <v>3933</v>
      </c>
      <c r="C3087" s="8">
        <v>43207</v>
      </c>
      <c r="D3087" s="9">
        <v>16260.4</v>
      </c>
      <c r="E3087" s="9"/>
      <c r="F3087" s="10" t="s">
        <v>4885</v>
      </c>
      <c r="G3087" s="10" t="str">
        <f>VLOOKUP(B:B,'[1]Billwise Report (10)'!$D:$H,5,0)</f>
        <v>Sales</v>
      </c>
      <c r="H3087" s="10">
        <v>203</v>
      </c>
      <c r="I3087" s="7"/>
    </row>
    <row r="3088" spans="1:9" x14ac:dyDescent="0.3">
      <c r="A3088" s="7" t="s">
        <v>3927</v>
      </c>
      <c r="B3088" s="7" t="s">
        <v>3934</v>
      </c>
      <c r="C3088" s="8">
        <v>43389</v>
      </c>
      <c r="D3088" s="9"/>
      <c r="E3088" s="10">
        <v>71984</v>
      </c>
      <c r="F3088" s="10" t="s">
        <v>4885</v>
      </c>
      <c r="G3088" s="10"/>
      <c r="H3088" s="10">
        <v>21</v>
      </c>
      <c r="I3088" s="7"/>
    </row>
    <row r="3089" spans="1:9" x14ac:dyDescent="0.3">
      <c r="A3089" s="7" t="s">
        <v>3927</v>
      </c>
      <c r="B3089" s="7" t="s">
        <v>3935</v>
      </c>
      <c r="C3089" s="8">
        <v>43402</v>
      </c>
      <c r="D3089" s="9"/>
      <c r="E3089" s="9">
        <v>147064</v>
      </c>
      <c r="F3089" s="10" t="s">
        <v>4885</v>
      </c>
      <c r="G3089" s="10"/>
      <c r="H3089" s="10">
        <v>8</v>
      </c>
      <c r="I3089" s="7" t="s">
        <v>3936</v>
      </c>
    </row>
    <row r="3090" spans="1:9" x14ac:dyDescent="0.3">
      <c r="A3090" s="7" t="s">
        <v>3927</v>
      </c>
      <c r="B3090" s="7" t="s">
        <v>3937</v>
      </c>
      <c r="C3090" s="8">
        <v>43402</v>
      </c>
      <c r="D3090" s="9"/>
      <c r="E3090" s="9">
        <v>225143</v>
      </c>
      <c r="F3090" s="10" t="s">
        <v>4885</v>
      </c>
      <c r="G3090" s="10"/>
      <c r="H3090" s="10">
        <v>8</v>
      </c>
      <c r="I3090" s="7" t="s">
        <v>3938</v>
      </c>
    </row>
    <row r="3091" spans="1:9" hidden="1" x14ac:dyDescent="0.3">
      <c r="A3091" s="7" t="s">
        <v>3939</v>
      </c>
      <c r="B3091" s="7" t="s">
        <v>3940</v>
      </c>
      <c r="C3091" s="8">
        <v>42467</v>
      </c>
      <c r="D3091" s="9"/>
      <c r="E3091" s="10">
        <v>60297</v>
      </c>
      <c r="F3091" s="10" t="s">
        <v>4884</v>
      </c>
      <c r="G3091" s="10"/>
      <c r="H3091" s="10">
        <v>943</v>
      </c>
      <c r="I3091" s="7"/>
    </row>
    <row r="3092" spans="1:9" x14ac:dyDescent="0.3">
      <c r="A3092" s="7" t="s">
        <v>3941</v>
      </c>
      <c r="B3092" s="7" t="s">
        <v>3942</v>
      </c>
      <c r="C3092" s="8">
        <v>42223</v>
      </c>
      <c r="D3092" s="9"/>
      <c r="E3092" s="9">
        <v>482</v>
      </c>
      <c r="F3092" s="10" t="s">
        <v>4889</v>
      </c>
      <c r="G3092" s="10"/>
      <c r="H3092" s="10">
        <v>1187</v>
      </c>
      <c r="I3092" s="7"/>
    </row>
    <row r="3093" spans="1:9" x14ac:dyDescent="0.3">
      <c r="A3093" s="7" t="s">
        <v>3941</v>
      </c>
      <c r="B3093" s="7" t="s">
        <v>3943</v>
      </c>
      <c r="C3093" s="8">
        <v>43406</v>
      </c>
      <c r="D3093" s="9"/>
      <c r="E3093" s="9">
        <v>137649</v>
      </c>
      <c r="F3093" s="10" t="s">
        <v>4889</v>
      </c>
      <c r="G3093" s="10"/>
      <c r="H3093" s="10">
        <v>4</v>
      </c>
      <c r="I3093" s="7" t="s">
        <v>3944</v>
      </c>
    </row>
    <row r="3094" spans="1:9" x14ac:dyDescent="0.3">
      <c r="A3094" s="7" t="s">
        <v>3941</v>
      </c>
      <c r="B3094" s="7" t="s">
        <v>3945</v>
      </c>
      <c r="C3094" s="8">
        <v>43407</v>
      </c>
      <c r="D3094" s="9"/>
      <c r="E3094" s="9">
        <v>115452</v>
      </c>
      <c r="F3094" s="10" t="s">
        <v>4889</v>
      </c>
      <c r="G3094" s="10"/>
      <c r="H3094" s="10">
        <v>3</v>
      </c>
      <c r="I3094" s="7" t="s">
        <v>3944</v>
      </c>
    </row>
    <row r="3095" spans="1:9" hidden="1" x14ac:dyDescent="0.3">
      <c r="A3095" s="7" t="s">
        <v>3946</v>
      </c>
      <c r="B3095" s="7" t="s">
        <v>3947</v>
      </c>
      <c r="C3095" s="8">
        <v>42534</v>
      </c>
      <c r="D3095" s="9">
        <v>1000</v>
      </c>
      <c r="E3095" s="9"/>
      <c r="F3095" s="10" t="s">
        <v>4888</v>
      </c>
      <c r="G3095" s="10" t="str">
        <f>VLOOKUP(B:B,'[1]Billwise Report (10)'!$D:$H,5,0)</f>
        <v>Machine</v>
      </c>
      <c r="H3095" s="10">
        <v>876</v>
      </c>
      <c r="I3095" s="7"/>
    </row>
    <row r="3096" spans="1:9" hidden="1" x14ac:dyDescent="0.3">
      <c r="A3096" s="7" t="s">
        <v>3946</v>
      </c>
      <c r="B3096" s="7" t="s">
        <v>3948</v>
      </c>
      <c r="C3096" s="8">
        <v>42648</v>
      </c>
      <c r="D3096" s="9"/>
      <c r="E3096" s="10">
        <v>13664</v>
      </c>
      <c r="F3096" s="10" t="s">
        <v>4888</v>
      </c>
      <c r="G3096" s="10"/>
      <c r="H3096" s="10">
        <v>762</v>
      </c>
      <c r="I3096" s="7"/>
    </row>
    <row r="3097" spans="1:9" hidden="1" x14ac:dyDescent="0.3">
      <c r="A3097" s="7" t="s">
        <v>3946</v>
      </c>
      <c r="B3097" s="7" t="s">
        <v>3949</v>
      </c>
      <c r="C3097" s="8">
        <v>43168</v>
      </c>
      <c r="D3097" s="9"/>
      <c r="E3097" s="10">
        <v>20744.400000000001</v>
      </c>
      <c r="F3097" s="10" t="s">
        <v>4888</v>
      </c>
      <c r="G3097" s="10"/>
      <c r="H3097" s="10">
        <v>242</v>
      </c>
      <c r="I3097" s="7"/>
    </row>
    <row r="3098" spans="1:9" hidden="1" x14ac:dyDescent="0.3">
      <c r="A3098" s="7" t="s">
        <v>3946</v>
      </c>
      <c r="B3098" s="7" t="s">
        <v>3950</v>
      </c>
      <c r="C3098" s="8">
        <v>43265</v>
      </c>
      <c r="D3098" s="9"/>
      <c r="E3098" s="10">
        <v>60000</v>
      </c>
      <c r="F3098" s="10" t="s">
        <v>4888</v>
      </c>
      <c r="G3098" s="10"/>
      <c r="H3098" s="10">
        <v>145</v>
      </c>
      <c r="I3098" s="7" t="s">
        <v>3951</v>
      </c>
    </row>
    <row r="3099" spans="1:9" hidden="1" x14ac:dyDescent="0.3">
      <c r="A3099" s="7" t="s">
        <v>3946</v>
      </c>
      <c r="B3099" s="7" t="s">
        <v>3952</v>
      </c>
      <c r="C3099" s="8">
        <v>43322</v>
      </c>
      <c r="D3099" s="9">
        <v>3540</v>
      </c>
      <c r="E3099" s="9"/>
      <c r="F3099" s="10" t="s">
        <v>4888</v>
      </c>
      <c r="G3099" s="10" t="str">
        <f>VLOOKUP(B:B,'[1]Billwise Report (10)'!$D:$H,5,0)</f>
        <v>Service</v>
      </c>
      <c r="H3099" s="10">
        <v>88</v>
      </c>
      <c r="I3099" s="7"/>
    </row>
    <row r="3100" spans="1:9" hidden="1" x14ac:dyDescent="0.3">
      <c r="A3100" s="7" t="s">
        <v>3946</v>
      </c>
      <c r="B3100" s="7" t="s">
        <v>3953</v>
      </c>
      <c r="C3100" s="8">
        <v>43384</v>
      </c>
      <c r="D3100" s="9"/>
      <c r="E3100" s="9">
        <v>2500000</v>
      </c>
      <c r="F3100" s="10" t="s">
        <v>4888</v>
      </c>
      <c r="G3100" s="10"/>
      <c r="H3100" s="10">
        <v>26</v>
      </c>
      <c r="I3100" s="7"/>
    </row>
    <row r="3101" spans="1:9" ht="31.2" hidden="1" x14ac:dyDescent="0.3">
      <c r="A3101" s="7" t="s">
        <v>3954</v>
      </c>
      <c r="B3101" s="7" t="s">
        <v>3955</v>
      </c>
      <c r="C3101" s="8">
        <v>43271</v>
      </c>
      <c r="D3101" s="9">
        <v>17700</v>
      </c>
      <c r="E3101" s="9"/>
      <c r="F3101" s="10" t="s">
        <v>4891</v>
      </c>
      <c r="G3101" s="10" t="str">
        <f>VLOOKUP(B:B,'[1]Billwise Report (10)'!$D:$H,5,0)</f>
        <v>Service</v>
      </c>
      <c r="H3101" s="10">
        <v>139</v>
      </c>
      <c r="I3101" s="7"/>
    </row>
    <row r="3102" spans="1:9" ht="31.2" hidden="1" x14ac:dyDescent="0.3">
      <c r="A3102" s="7" t="s">
        <v>3954</v>
      </c>
      <c r="B3102" s="7" t="s">
        <v>3956</v>
      </c>
      <c r="C3102" s="8">
        <v>43276</v>
      </c>
      <c r="D3102" s="9">
        <v>17700</v>
      </c>
      <c r="E3102" s="9"/>
      <c r="F3102" s="10" t="s">
        <v>4891</v>
      </c>
      <c r="G3102" s="10" t="str">
        <f>VLOOKUP(B:B,'[1]Billwise Report (10)'!$D:$H,5,0)</f>
        <v>Service</v>
      </c>
      <c r="H3102" s="10">
        <v>134</v>
      </c>
      <c r="I3102" s="7"/>
    </row>
    <row r="3103" spans="1:9" ht="31.2" hidden="1" x14ac:dyDescent="0.3">
      <c r="A3103" s="7" t="s">
        <v>3954</v>
      </c>
      <c r="B3103" s="7" t="s">
        <v>3520</v>
      </c>
      <c r="C3103" s="8">
        <v>43343</v>
      </c>
      <c r="D3103" s="9"/>
      <c r="E3103" s="9">
        <v>108</v>
      </c>
      <c r="F3103" s="10" t="s">
        <v>4891</v>
      </c>
      <c r="G3103" s="10"/>
      <c r="H3103" s="10">
        <v>67</v>
      </c>
      <c r="I3103" s="7"/>
    </row>
    <row r="3104" spans="1:9" ht="31.2" hidden="1" x14ac:dyDescent="0.3">
      <c r="A3104" s="7" t="s">
        <v>3954</v>
      </c>
      <c r="B3104" s="7" t="s">
        <v>3957</v>
      </c>
      <c r="C3104" s="8">
        <v>43354</v>
      </c>
      <c r="D3104" s="9">
        <v>254589.19</v>
      </c>
      <c r="E3104" s="9"/>
      <c r="F3104" s="10" t="s">
        <v>4891</v>
      </c>
      <c r="G3104" s="10" t="str">
        <f>VLOOKUP(B:B,'[1]Billwise Report (10)'!$D:$H,5,0)</f>
        <v>Sales</v>
      </c>
      <c r="H3104" s="10">
        <v>56</v>
      </c>
      <c r="I3104" s="7"/>
    </row>
    <row r="3105" spans="1:9" ht="31.2" hidden="1" x14ac:dyDescent="0.3">
      <c r="A3105" s="7" t="s">
        <v>3954</v>
      </c>
      <c r="B3105" s="7" t="s">
        <v>3958</v>
      </c>
      <c r="C3105" s="8">
        <v>43354</v>
      </c>
      <c r="D3105" s="9">
        <v>405923.07</v>
      </c>
      <c r="E3105" s="9"/>
      <c r="F3105" s="10" t="s">
        <v>4891</v>
      </c>
      <c r="G3105" s="10" t="str">
        <f>VLOOKUP(B:B,'[1]Billwise Report (10)'!$D:$H,5,0)</f>
        <v>Sales</v>
      </c>
      <c r="H3105" s="10">
        <v>56</v>
      </c>
      <c r="I3105" s="7"/>
    </row>
    <row r="3106" spans="1:9" ht="31.2" hidden="1" x14ac:dyDescent="0.3">
      <c r="A3106" s="7" t="s">
        <v>3959</v>
      </c>
      <c r="B3106" s="7" t="s">
        <v>3960</v>
      </c>
      <c r="C3106" s="8">
        <v>42648</v>
      </c>
      <c r="D3106" s="9"/>
      <c r="E3106" s="10">
        <v>5000</v>
      </c>
      <c r="F3106" s="10" t="s">
        <v>4884</v>
      </c>
      <c r="G3106" s="10"/>
      <c r="H3106" s="10">
        <v>762</v>
      </c>
      <c r="I3106" s="7"/>
    </row>
    <row r="3107" spans="1:9" hidden="1" x14ac:dyDescent="0.3">
      <c r="A3107" s="7" t="s">
        <v>3961</v>
      </c>
      <c r="B3107" s="7">
        <v>1376</v>
      </c>
      <c r="C3107" s="8">
        <v>41729</v>
      </c>
      <c r="D3107" s="9"/>
      <c r="E3107" s="10">
        <v>2126</v>
      </c>
      <c r="F3107" s="10" t="s">
        <v>4884</v>
      </c>
      <c r="G3107" s="10"/>
      <c r="H3107" s="10">
        <v>1681</v>
      </c>
      <c r="I3107" s="7"/>
    </row>
    <row r="3108" spans="1:9" hidden="1" x14ac:dyDescent="0.3">
      <c r="A3108" s="7" t="s">
        <v>3962</v>
      </c>
      <c r="B3108" s="7">
        <v>2795</v>
      </c>
      <c r="C3108" s="8">
        <v>41729</v>
      </c>
      <c r="D3108" s="9"/>
      <c r="E3108" s="10">
        <v>5202</v>
      </c>
      <c r="F3108" s="10" t="s">
        <v>4884</v>
      </c>
      <c r="G3108" s="10"/>
      <c r="H3108" s="10">
        <v>1681</v>
      </c>
      <c r="I3108" s="7"/>
    </row>
    <row r="3109" spans="1:9" hidden="1" x14ac:dyDescent="0.3">
      <c r="A3109" s="7" t="s">
        <v>3963</v>
      </c>
      <c r="B3109" s="7" t="s">
        <v>3964</v>
      </c>
      <c r="C3109" s="8">
        <v>43164</v>
      </c>
      <c r="D3109" s="9">
        <v>130624.82</v>
      </c>
      <c r="E3109" s="9"/>
      <c r="F3109" s="10" t="s">
        <v>4884</v>
      </c>
      <c r="G3109" s="10" t="str">
        <f>VLOOKUP(B:B,'[1]Billwise Report (10)'!$D:$H,5,0)</f>
        <v>Sales</v>
      </c>
      <c r="H3109" s="10">
        <v>246</v>
      </c>
      <c r="I3109" s="7"/>
    </row>
    <row r="3110" spans="1:9" hidden="1" x14ac:dyDescent="0.3">
      <c r="A3110" s="7" t="s">
        <v>3963</v>
      </c>
      <c r="B3110" s="7" t="s">
        <v>3965</v>
      </c>
      <c r="C3110" s="8">
        <v>43337</v>
      </c>
      <c r="D3110" s="9">
        <v>14160</v>
      </c>
      <c r="E3110" s="9"/>
      <c r="F3110" s="10" t="s">
        <v>4884</v>
      </c>
      <c r="G3110" s="10" t="str">
        <f>VLOOKUP(B:B,'[1]Billwise Report (10)'!$D:$H,5,0)</f>
        <v>Service</v>
      </c>
      <c r="H3110" s="10">
        <v>73</v>
      </c>
      <c r="I3110" s="7"/>
    </row>
    <row r="3111" spans="1:9" hidden="1" x14ac:dyDescent="0.3">
      <c r="A3111" s="7" t="s">
        <v>3963</v>
      </c>
      <c r="B3111" s="7" t="s">
        <v>3966</v>
      </c>
      <c r="C3111" s="8">
        <v>43363</v>
      </c>
      <c r="D3111" s="9">
        <v>3540</v>
      </c>
      <c r="E3111" s="9"/>
      <c r="F3111" s="10" t="s">
        <v>4884</v>
      </c>
      <c r="G3111" s="10" t="str">
        <f>VLOOKUP(B:B,'[1]Billwise Report (10)'!$D:$H,5,0)</f>
        <v>Service</v>
      </c>
      <c r="H3111" s="10">
        <v>47</v>
      </c>
      <c r="I3111" s="7"/>
    </row>
    <row r="3112" spans="1:9" hidden="1" x14ac:dyDescent="0.3">
      <c r="A3112" s="7" t="s">
        <v>3963</v>
      </c>
      <c r="B3112" s="7" t="s">
        <v>3967</v>
      </c>
      <c r="C3112" s="8">
        <v>43396</v>
      </c>
      <c r="D3112" s="9">
        <v>7080</v>
      </c>
      <c r="E3112" s="9"/>
      <c r="F3112" s="10" t="s">
        <v>4884</v>
      </c>
      <c r="G3112" s="10" t="s">
        <v>135</v>
      </c>
      <c r="H3112" s="10">
        <v>14</v>
      </c>
      <c r="I3112" s="7"/>
    </row>
    <row r="3113" spans="1:9" hidden="1" x14ac:dyDescent="0.3">
      <c r="A3113" s="7" t="s">
        <v>3963</v>
      </c>
      <c r="B3113" s="7" t="s">
        <v>3968</v>
      </c>
      <c r="C3113" s="8">
        <v>43396</v>
      </c>
      <c r="D3113" s="9">
        <v>3540</v>
      </c>
      <c r="E3113" s="9"/>
      <c r="F3113" s="10" t="s">
        <v>4884</v>
      </c>
      <c r="G3113" s="10" t="s">
        <v>135</v>
      </c>
      <c r="H3113" s="10">
        <v>14</v>
      </c>
      <c r="I3113" s="7"/>
    </row>
    <row r="3114" spans="1:9" hidden="1" x14ac:dyDescent="0.3">
      <c r="A3114" s="7" t="s">
        <v>3963</v>
      </c>
      <c r="B3114" s="7" t="s">
        <v>3969</v>
      </c>
      <c r="C3114" s="8">
        <v>43396</v>
      </c>
      <c r="D3114" s="9">
        <v>8850</v>
      </c>
      <c r="E3114" s="9"/>
      <c r="F3114" s="10" t="s">
        <v>4884</v>
      </c>
      <c r="G3114" s="10" t="s">
        <v>135</v>
      </c>
      <c r="H3114" s="10">
        <v>14</v>
      </c>
      <c r="I3114" s="7"/>
    </row>
    <row r="3115" spans="1:9" hidden="1" x14ac:dyDescent="0.3">
      <c r="A3115" s="7" t="s">
        <v>3963</v>
      </c>
      <c r="B3115" s="7" t="s">
        <v>3970</v>
      </c>
      <c r="C3115" s="8">
        <v>43397</v>
      </c>
      <c r="D3115" s="9">
        <v>3540</v>
      </c>
      <c r="E3115" s="9"/>
      <c r="F3115" s="10" t="s">
        <v>4884</v>
      </c>
      <c r="G3115" s="10" t="s">
        <v>135</v>
      </c>
      <c r="H3115" s="10">
        <v>13</v>
      </c>
      <c r="I3115" s="7"/>
    </row>
    <row r="3116" spans="1:9" hidden="1" x14ac:dyDescent="0.3">
      <c r="A3116" s="7" t="s">
        <v>3971</v>
      </c>
      <c r="B3116" s="7" t="s">
        <v>3972</v>
      </c>
      <c r="C3116" s="8">
        <v>41803</v>
      </c>
      <c r="D3116" s="9"/>
      <c r="E3116" s="10">
        <v>1134</v>
      </c>
      <c r="F3116" s="10" t="s">
        <v>4884</v>
      </c>
      <c r="G3116" s="10"/>
      <c r="H3116" s="10">
        <v>1607</v>
      </c>
      <c r="I3116" s="7"/>
    </row>
    <row r="3117" spans="1:9" hidden="1" x14ac:dyDescent="0.3">
      <c r="A3117" s="7" t="s">
        <v>3971</v>
      </c>
      <c r="B3117" s="7" t="s">
        <v>3973</v>
      </c>
      <c r="C3117" s="8">
        <v>42853</v>
      </c>
      <c r="D3117" s="9">
        <v>20010</v>
      </c>
      <c r="E3117" s="9"/>
      <c r="F3117" s="10" t="s">
        <v>4884</v>
      </c>
      <c r="G3117" s="10" t="str">
        <f>VLOOKUP(B:B,'[1]Billwise Report (10)'!$D:$H,5,0)</f>
        <v>Service</v>
      </c>
      <c r="H3117" s="10">
        <v>557</v>
      </c>
      <c r="I3117" s="7"/>
    </row>
    <row r="3118" spans="1:9" hidden="1" x14ac:dyDescent="0.3">
      <c r="A3118" s="7" t="s">
        <v>3971</v>
      </c>
      <c r="B3118" s="7" t="s">
        <v>3974</v>
      </c>
      <c r="C3118" s="8">
        <v>42861</v>
      </c>
      <c r="D3118" s="9"/>
      <c r="E3118" s="10">
        <v>27940</v>
      </c>
      <c r="F3118" s="10" t="s">
        <v>4884</v>
      </c>
      <c r="G3118" s="10"/>
      <c r="H3118" s="10">
        <v>549</v>
      </c>
      <c r="I3118" s="7"/>
    </row>
    <row r="3119" spans="1:9" hidden="1" x14ac:dyDescent="0.3">
      <c r="A3119" s="7" t="s">
        <v>3971</v>
      </c>
      <c r="B3119" s="7" t="s">
        <v>3975</v>
      </c>
      <c r="C3119" s="8">
        <v>43363</v>
      </c>
      <c r="D3119" s="9">
        <v>14160</v>
      </c>
      <c r="E3119" s="9"/>
      <c r="F3119" s="10" t="s">
        <v>4884</v>
      </c>
      <c r="G3119" s="10" t="str">
        <f>VLOOKUP(B:B,'[1]Billwise Report (10)'!$D:$H,5,0)</f>
        <v>Service</v>
      </c>
      <c r="H3119" s="10">
        <v>47</v>
      </c>
      <c r="I3119" s="7"/>
    </row>
    <row r="3120" spans="1:9" hidden="1" x14ac:dyDescent="0.3">
      <c r="A3120" s="7" t="s">
        <v>3976</v>
      </c>
      <c r="B3120" s="7" t="s">
        <v>3977</v>
      </c>
      <c r="C3120" s="8">
        <v>42494</v>
      </c>
      <c r="D3120" s="9"/>
      <c r="E3120" s="9">
        <v>707</v>
      </c>
      <c r="F3120" s="10" t="s">
        <v>4890</v>
      </c>
      <c r="G3120" s="10"/>
      <c r="H3120" s="10">
        <v>916</v>
      </c>
      <c r="I3120" s="7"/>
    </row>
    <row r="3121" spans="1:9" hidden="1" x14ac:dyDescent="0.3">
      <c r="A3121" s="7" t="s">
        <v>3978</v>
      </c>
      <c r="B3121" s="7" t="s">
        <v>3979</v>
      </c>
      <c r="C3121" s="8">
        <v>43284</v>
      </c>
      <c r="D3121" s="9">
        <v>10620</v>
      </c>
      <c r="E3121" s="9"/>
      <c r="F3121" s="10" t="s">
        <v>4884</v>
      </c>
      <c r="G3121" s="10" t="str">
        <f>VLOOKUP(B:B,'[1]Billwise Report (10)'!$D:$H,5,0)</f>
        <v>Service</v>
      </c>
      <c r="H3121" s="10">
        <v>126</v>
      </c>
      <c r="I3121" s="7"/>
    </row>
    <row r="3122" spans="1:9" hidden="1" x14ac:dyDescent="0.3">
      <c r="A3122" s="7" t="s">
        <v>3978</v>
      </c>
      <c r="B3122" s="7" t="s">
        <v>3980</v>
      </c>
      <c r="C3122" s="8">
        <v>43284</v>
      </c>
      <c r="D3122" s="9">
        <v>12390</v>
      </c>
      <c r="E3122" s="9"/>
      <c r="F3122" s="10" t="s">
        <v>4884</v>
      </c>
      <c r="G3122" s="10" t="str">
        <f>VLOOKUP(B:B,'[1]Billwise Report (10)'!$D:$H,5,0)</f>
        <v>Service</v>
      </c>
      <c r="H3122" s="10">
        <v>126</v>
      </c>
      <c r="I3122" s="7"/>
    </row>
    <row r="3123" spans="1:9" hidden="1" x14ac:dyDescent="0.3">
      <c r="A3123" s="7" t="s">
        <v>3978</v>
      </c>
      <c r="B3123" s="7" t="s">
        <v>3981</v>
      </c>
      <c r="C3123" s="8">
        <v>43322</v>
      </c>
      <c r="D3123" s="9">
        <v>7080</v>
      </c>
      <c r="E3123" s="9"/>
      <c r="F3123" s="10" t="s">
        <v>4884</v>
      </c>
      <c r="G3123" s="10" t="str">
        <f>VLOOKUP(B:B,'[1]Billwise Report (10)'!$D:$H,5,0)</f>
        <v>Service</v>
      </c>
      <c r="H3123" s="10">
        <v>88</v>
      </c>
      <c r="I3123" s="7"/>
    </row>
    <row r="3124" spans="1:9" hidden="1" x14ac:dyDescent="0.3">
      <c r="A3124" s="7" t="s">
        <v>3978</v>
      </c>
      <c r="B3124" s="7" t="s">
        <v>3982</v>
      </c>
      <c r="C3124" s="8">
        <v>43361</v>
      </c>
      <c r="D3124" s="9">
        <v>5310</v>
      </c>
      <c r="E3124" s="9"/>
      <c r="F3124" s="10" t="s">
        <v>4884</v>
      </c>
      <c r="G3124" s="10" t="str">
        <f>VLOOKUP(B:B,'[1]Billwise Report (10)'!$D:$H,5,0)</f>
        <v>Service</v>
      </c>
      <c r="H3124" s="10">
        <v>49</v>
      </c>
      <c r="I3124" s="7"/>
    </row>
    <row r="3125" spans="1:9" hidden="1" x14ac:dyDescent="0.3">
      <c r="A3125" s="7" t="s">
        <v>3978</v>
      </c>
      <c r="B3125" s="7" t="s">
        <v>3983</v>
      </c>
      <c r="C3125" s="8">
        <v>43388</v>
      </c>
      <c r="D3125" s="9"/>
      <c r="E3125" s="10">
        <v>27432</v>
      </c>
      <c r="F3125" s="10" t="s">
        <v>4884</v>
      </c>
      <c r="G3125" s="10"/>
      <c r="H3125" s="10">
        <v>22</v>
      </c>
      <c r="I3125" s="7"/>
    </row>
    <row r="3126" spans="1:9" hidden="1" x14ac:dyDescent="0.3">
      <c r="A3126" s="7" t="s">
        <v>3984</v>
      </c>
      <c r="B3126" s="7" t="s">
        <v>3985</v>
      </c>
      <c r="C3126" s="8">
        <v>41729</v>
      </c>
      <c r="D3126" s="9"/>
      <c r="E3126" s="10">
        <v>6441</v>
      </c>
      <c r="F3126" s="10" t="s">
        <v>4884</v>
      </c>
      <c r="G3126" s="10"/>
      <c r="H3126" s="10">
        <v>1681</v>
      </c>
      <c r="I3126" s="7"/>
    </row>
    <row r="3127" spans="1:9" hidden="1" x14ac:dyDescent="0.3">
      <c r="A3127" s="7" t="s">
        <v>3984</v>
      </c>
      <c r="B3127" s="7" t="s">
        <v>3986</v>
      </c>
      <c r="C3127" s="8">
        <v>43265</v>
      </c>
      <c r="D3127" s="9"/>
      <c r="E3127" s="10">
        <v>5702</v>
      </c>
      <c r="F3127" s="10" t="s">
        <v>4884</v>
      </c>
      <c r="G3127" s="10"/>
      <c r="H3127" s="10">
        <v>145</v>
      </c>
      <c r="I3127" s="7" t="s">
        <v>3987</v>
      </c>
    </row>
    <row r="3128" spans="1:9" hidden="1" x14ac:dyDescent="0.3">
      <c r="A3128" s="7" t="s">
        <v>3984</v>
      </c>
      <c r="B3128" s="7" t="s">
        <v>3988</v>
      </c>
      <c r="C3128" s="8">
        <v>43342</v>
      </c>
      <c r="D3128" s="9"/>
      <c r="E3128" s="10">
        <v>1058.04</v>
      </c>
      <c r="F3128" s="10" t="s">
        <v>4884</v>
      </c>
      <c r="G3128" s="10"/>
      <c r="H3128" s="10">
        <v>68</v>
      </c>
      <c r="I3128" s="7" t="s">
        <v>3989</v>
      </c>
    </row>
    <row r="3129" spans="1:9" ht="31.2" hidden="1" x14ac:dyDescent="0.3">
      <c r="A3129" s="7" t="s">
        <v>3990</v>
      </c>
      <c r="B3129" s="7" t="s">
        <v>3991</v>
      </c>
      <c r="C3129" s="8">
        <v>42886</v>
      </c>
      <c r="D3129" s="9"/>
      <c r="E3129" s="10">
        <v>1290</v>
      </c>
      <c r="F3129" s="10" t="s">
        <v>4890</v>
      </c>
      <c r="G3129" s="10"/>
      <c r="H3129" s="10">
        <v>524</v>
      </c>
      <c r="I3129" s="7"/>
    </row>
    <row r="3130" spans="1:9" ht="31.2" hidden="1" x14ac:dyDescent="0.3">
      <c r="A3130" s="7" t="s">
        <v>3990</v>
      </c>
      <c r="B3130" s="7" t="s">
        <v>3991</v>
      </c>
      <c r="C3130" s="8">
        <v>42886</v>
      </c>
      <c r="D3130" s="9">
        <v>704</v>
      </c>
      <c r="E3130" s="9"/>
      <c r="F3130" s="10" t="s">
        <v>4890</v>
      </c>
      <c r="G3130" s="10"/>
      <c r="H3130" s="10">
        <v>524</v>
      </c>
      <c r="I3130" s="7"/>
    </row>
    <row r="3131" spans="1:9" ht="31.2" hidden="1" x14ac:dyDescent="0.3">
      <c r="A3131" s="7" t="s">
        <v>3990</v>
      </c>
      <c r="B3131" s="7" t="s">
        <v>3992</v>
      </c>
      <c r="C3131" s="8">
        <v>43052</v>
      </c>
      <c r="D3131" s="9">
        <v>42480</v>
      </c>
      <c r="E3131" s="9"/>
      <c r="F3131" s="10" t="s">
        <v>4890</v>
      </c>
      <c r="G3131" s="10" t="str">
        <f>VLOOKUP(B:B,'[1]Billwise Report (10)'!$D:$H,5,0)</f>
        <v>Service</v>
      </c>
      <c r="H3131" s="10">
        <v>358</v>
      </c>
      <c r="I3131" s="7"/>
    </row>
    <row r="3132" spans="1:9" ht="31.2" hidden="1" x14ac:dyDescent="0.3">
      <c r="A3132" s="7" t="s">
        <v>3990</v>
      </c>
      <c r="B3132" s="7" t="s">
        <v>3993</v>
      </c>
      <c r="C3132" s="8">
        <v>43076</v>
      </c>
      <c r="D3132" s="9">
        <v>35400</v>
      </c>
      <c r="E3132" s="9"/>
      <c r="F3132" s="10" t="s">
        <v>4890</v>
      </c>
      <c r="G3132" s="10" t="str">
        <f>VLOOKUP(B:B,'[1]Billwise Report (10)'!$D:$H,5,0)</f>
        <v>Service</v>
      </c>
      <c r="H3132" s="10">
        <v>334</v>
      </c>
      <c r="I3132" s="7"/>
    </row>
    <row r="3133" spans="1:9" ht="31.2" hidden="1" x14ac:dyDescent="0.3">
      <c r="A3133" s="7" t="s">
        <v>3990</v>
      </c>
      <c r="B3133" s="7" t="s">
        <v>3994</v>
      </c>
      <c r="C3133" s="8">
        <v>43367</v>
      </c>
      <c r="D3133" s="9">
        <v>10030000</v>
      </c>
      <c r="E3133" s="9"/>
      <c r="F3133" s="10" t="s">
        <v>4890</v>
      </c>
      <c r="G3133" s="10" t="str">
        <f>VLOOKUP(B:B,'[1]Billwise Report (10)'!$D:$H,5,0)</f>
        <v>Machine</v>
      </c>
      <c r="H3133" s="10">
        <v>43</v>
      </c>
      <c r="I3133" s="7"/>
    </row>
    <row r="3134" spans="1:9" ht="31.2" hidden="1" x14ac:dyDescent="0.3">
      <c r="A3134" s="7" t="s">
        <v>3990</v>
      </c>
      <c r="B3134" s="7" t="s">
        <v>3995</v>
      </c>
      <c r="C3134" s="8">
        <v>43403</v>
      </c>
      <c r="D3134" s="9"/>
      <c r="E3134" s="10">
        <v>24969</v>
      </c>
      <c r="F3134" s="10" t="s">
        <v>4890</v>
      </c>
      <c r="G3134" s="10"/>
      <c r="H3134" s="10">
        <v>7</v>
      </c>
      <c r="I3134" s="7" t="s">
        <v>3996</v>
      </c>
    </row>
    <row r="3135" spans="1:9" ht="31.2" x14ac:dyDescent="0.3">
      <c r="A3135" s="7" t="s">
        <v>3997</v>
      </c>
      <c r="B3135" s="7" t="s">
        <v>3998</v>
      </c>
      <c r="C3135" s="8">
        <v>42457</v>
      </c>
      <c r="D3135" s="9">
        <v>75605</v>
      </c>
      <c r="E3135" s="9"/>
      <c r="F3135" s="10" t="s">
        <v>4885</v>
      </c>
      <c r="G3135" s="10" t="str">
        <f>VLOOKUP(B:B,'[1]Billwise Report (10)'!$D:$H,5,0)</f>
        <v>Machine</v>
      </c>
      <c r="H3135" s="10">
        <v>953</v>
      </c>
      <c r="I3135" s="7"/>
    </row>
    <row r="3136" spans="1:9" x14ac:dyDescent="0.3">
      <c r="A3136" s="7" t="s">
        <v>3997</v>
      </c>
      <c r="B3136" s="7" t="s">
        <v>3999</v>
      </c>
      <c r="C3136" s="8">
        <v>42513</v>
      </c>
      <c r="D3136" s="9">
        <v>10139</v>
      </c>
      <c r="E3136" s="9"/>
      <c r="F3136" s="10" t="s">
        <v>4885</v>
      </c>
      <c r="G3136" s="10" t="str">
        <f>VLOOKUP(B:B,'[1]Billwise Report (10)'!$D:$H,5,0)</f>
        <v>Debit Note</v>
      </c>
      <c r="H3136" s="10">
        <v>897</v>
      </c>
      <c r="I3136" s="7"/>
    </row>
    <row r="3137" spans="1:9" x14ac:dyDescent="0.3">
      <c r="A3137" s="7" t="s">
        <v>3997</v>
      </c>
      <c r="B3137" s="7" t="s">
        <v>4000</v>
      </c>
      <c r="C3137" s="8">
        <v>43284</v>
      </c>
      <c r="D3137" s="9">
        <v>3540</v>
      </c>
      <c r="E3137" s="9"/>
      <c r="F3137" s="10" t="s">
        <v>4885</v>
      </c>
      <c r="G3137" s="10" t="str">
        <f>VLOOKUP(B:B,'[1]Billwise Report (10)'!$D:$H,5,0)</f>
        <v>Service</v>
      </c>
      <c r="H3137" s="10">
        <v>126</v>
      </c>
      <c r="I3137" s="7"/>
    </row>
    <row r="3138" spans="1:9" hidden="1" x14ac:dyDescent="0.3">
      <c r="A3138" s="7" t="s">
        <v>4001</v>
      </c>
      <c r="B3138" s="7" t="s">
        <v>4002</v>
      </c>
      <c r="C3138" s="8">
        <v>42303</v>
      </c>
      <c r="D3138" s="9"/>
      <c r="E3138" s="10">
        <v>10389</v>
      </c>
      <c r="F3138" s="10" t="s">
        <v>4884</v>
      </c>
      <c r="G3138" s="10"/>
      <c r="H3138" s="10">
        <v>1107</v>
      </c>
      <c r="I3138" s="7"/>
    </row>
    <row r="3139" spans="1:9" hidden="1" x14ac:dyDescent="0.3">
      <c r="A3139" s="7" t="s">
        <v>4001</v>
      </c>
      <c r="B3139" s="7" t="s">
        <v>4003</v>
      </c>
      <c r="C3139" s="8">
        <v>42704</v>
      </c>
      <c r="D3139" s="9"/>
      <c r="E3139" s="10">
        <v>10924</v>
      </c>
      <c r="F3139" s="10" t="s">
        <v>4884</v>
      </c>
      <c r="G3139" s="10"/>
      <c r="H3139" s="10">
        <v>706</v>
      </c>
      <c r="I3139" s="7"/>
    </row>
    <row r="3140" spans="1:9" hidden="1" x14ac:dyDescent="0.3">
      <c r="A3140" s="7" t="s">
        <v>4001</v>
      </c>
      <c r="B3140" s="7" t="s">
        <v>4004</v>
      </c>
      <c r="C3140" s="8">
        <v>42779</v>
      </c>
      <c r="D3140" s="9"/>
      <c r="E3140" s="9">
        <v>104586</v>
      </c>
      <c r="F3140" s="10" t="s">
        <v>4884</v>
      </c>
      <c r="G3140" s="10"/>
      <c r="H3140" s="10">
        <v>631</v>
      </c>
      <c r="I3140" s="7"/>
    </row>
    <row r="3141" spans="1:9" hidden="1" x14ac:dyDescent="0.3">
      <c r="A3141" s="7" t="s">
        <v>4005</v>
      </c>
      <c r="B3141" s="7" t="s">
        <v>4006</v>
      </c>
      <c r="C3141" s="8">
        <v>42900</v>
      </c>
      <c r="D3141" s="9">
        <v>49220</v>
      </c>
      <c r="E3141" s="9"/>
      <c r="F3141" s="10" t="s">
        <v>4888</v>
      </c>
      <c r="G3141" s="10" t="str">
        <f>VLOOKUP(B:B,'[1]Billwise Report (10)'!$D:$H,5,0)</f>
        <v>Service</v>
      </c>
      <c r="H3141" s="10">
        <v>510</v>
      </c>
      <c r="I3141" s="7"/>
    </row>
    <row r="3142" spans="1:9" hidden="1" x14ac:dyDescent="0.3">
      <c r="A3142" s="7" t="s">
        <v>4005</v>
      </c>
      <c r="B3142" s="7" t="s">
        <v>4007</v>
      </c>
      <c r="C3142" s="8">
        <v>42969</v>
      </c>
      <c r="D3142" s="9"/>
      <c r="E3142" s="10">
        <v>2168</v>
      </c>
      <c r="F3142" s="10" t="s">
        <v>4888</v>
      </c>
      <c r="G3142" s="10"/>
      <c r="H3142" s="10">
        <v>441</v>
      </c>
      <c r="I3142" s="7"/>
    </row>
    <row r="3143" spans="1:9" hidden="1" x14ac:dyDescent="0.3">
      <c r="A3143" s="7" t="s">
        <v>4005</v>
      </c>
      <c r="B3143" s="7" t="s">
        <v>4008</v>
      </c>
      <c r="C3143" s="8">
        <v>43140</v>
      </c>
      <c r="D3143" s="9">
        <v>29500</v>
      </c>
      <c r="E3143" s="9"/>
      <c r="F3143" s="10" t="s">
        <v>4888</v>
      </c>
      <c r="G3143" s="10" t="str">
        <f>VLOOKUP(B:B,'[1]Billwise Report (10)'!$D:$H,5,0)</f>
        <v>Service</v>
      </c>
      <c r="H3143" s="10">
        <v>270</v>
      </c>
      <c r="I3143" s="7"/>
    </row>
    <row r="3144" spans="1:9" ht="31.2" x14ac:dyDescent="0.3">
      <c r="A3144" s="7" t="s">
        <v>4009</v>
      </c>
      <c r="B3144" s="7" t="s">
        <v>4010</v>
      </c>
      <c r="C3144" s="8">
        <v>41729</v>
      </c>
      <c r="D3144" s="9"/>
      <c r="E3144" s="10">
        <v>4849.4399999999996</v>
      </c>
      <c r="F3144" s="10" t="s">
        <v>4886</v>
      </c>
      <c r="G3144" s="10"/>
      <c r="H3144" s="10">
        <v>1681</v>
      </c>
      <c r="I3144" s="7"/>
    </row>
    <row r="3145" spans="1:9" ht="31.2" x14ac:dyDescent="0.3">
      <c r="A3145" s="7" t="s">
        <v>4009</v>
      </c>
      <c r="B3145" s="7" t="s">
        <v>4011</v>
      </c>
      <c r="C3145" s="8">
        <v>41729</v>
      </c>
      <c r="D3145" s="9"/>
      <c r="E3145" s="10">
        <v>8174</v>
      </c>
      <c r="F3145" s="10" t="s">
        <v>4886</v>
      </c>
      <c r="G3145" s="10"/>
      <c r="H3145" s="10">
        <v>1681</v>
      </c>
      <c r="I3145" s="7"/>
    </row>
    <row r="3146" spans="1:9" ht="31.2" x14ac:dyDescent="0.3">
      <c r="A3146" s="7" t="s">
        <v>4009</v>
      </c>
      <c r="B3146" s="7" t="s">
        <v>4012</v>
      </c>
      <c r="C3146" s="8">
        <v>42516</v>
      </c>
      <c r="D3146" s="9"/>
      <c r="E3146" s="10">
        <v>3320</v>
      </c>
      <c r="F3146" s="10" t="s">
        <v>4886</v>
      </c>
      <c r="G3146" s="10"/>
      <c r="H3146" s="10">
        <v>894</v>
      </c>
      <c r="I3146" s="7"/>
    </row>
    <row r="3147" spans="1:9" ht="31.2" x14ac:dyDescent="0.3">
      <c r="A3147" s="7" t="s">
        <v>4009</v>
      </c>
      <c r="B3147" s="7" t="s">
        <v>4013</v>
      </c>
      <c r="C3147" s="8">
        <v>42516</v>
      </c>
      <c r="D3147" s="9"/>
      <c r="E3147" s="10">
        <v>1546</v>
      </c>
      <c r="F3147" s="10" t="s">
        <v>4886</v>
      </c>
      <c r="G3147" s="10"/>
      <c r="H3147" s="10">
        <v>894</v>
      </c>
      <c r="I3147" s="7"/>
    </row>
    <row r="3148" spans="1:9" ht="31.2" x14ac:dyDescent="0.3">
      <c r="A3148" s="7" t="s">
        <v>4009</v>
      </c>
      <c r="B3148" s="7" t="s">
        <v>4014</v>
      </c>
      <c r="C3148" s="8">
        <v>42647</v>
      </c>
      <c r="D3148" s="9"/>
      <c r="E3148" s="10">
        <v>35885</v>
      </c>
      <c r="F3148" s="10" t="s">
        <v>4886</v>
      </c>
      <c r="G3148" s="10"/>
      <c r="H3148" s="10">
        <v>763</v>
      </c>
      <c r="I3148" s="7"/>
    </row>
    <row r="3149" spans="1:9" x14ac:dyDescent="0.3">
      <c r="A3149" s="7" t="s">
        <v>3644</v>
      </c>
      <c r="B3149" s="7" t="s">
        <v>3646</v>
      </c>
      <c r="C3149" s="8">
        <v>43308</v>
      </c>
      <c r="D3149" s="9">
        <v>7080</v>
      </c>
      <c r="E3149" s="9"/>
      <c r="F3149" s="10" t="s">
        <v>4886</v>
      </c>
      <c r="G3149" s="10" t="str">
        <f>VLOOKUP(B:B,'[1]Billwise Report (10)'!$D:$H,5,0)</f>
        <v>Service</v>
      </c>
      <c r="H3149" s="10">
        <v>102</v>
      </c>
      <c r="I3149" s="7"/>
    </row>
    <row r="3150" spans="1:9" x14ac:dyDescent="0.3">
      <c r="A3150" s="7" t="s">
        <v>3644</v>
      </c>
      <c r="B3150" s="7" t="s">
        <v>3647</v>
      </c>
      <c r="C3150" s="8">
        <v>43314</v>
      </c>
      <c r="D3150" s="9">
        <v>5310</v>
      </c>
      <c r="E3150" s="9"/>
      <c r="F3150" s="10" t="s">
        <v>4886</v>
      </c>
      <c r="G3150" s="10" t="str">
        <f>VLOOKUP(B:B,'[1]Billwise Report (10)'!$D:$H,5,0)</f>
        <v>Service</v>
      </c>
      <c r="H3150" s="10">
        <v>96</v>
      </c>
      <c r="I3150" s="7"/>
    </row>
    <row r="3151" spans="1:9" x14ac:dyDescent="0.3">
      <c r="A3151" s="7" t="s">
        <v>3644</v>
      </c>
      <c r="B3151" s="7" t="s">
        <v>3648</v>
      </c>
      <c r="C3151" s="8">
        <v>43364</v>
      </c>
      <c r="D3151" s="9">
        <v>3540</v>
      </c>
      <c r="E3151" s="9"/>
      <c r="F3151" s="10" t="s">
        <v>4886</v>
      </c>
      <c r="G3151" s="10" t="str">
        <f>VLOOKUP(B:B,'[1]Billwise Report (10)'!$D:$H,5,0)</f>
        <v>Service</v>
      </c>
      <c r="H3151" s="10">
        <v>46</v>
      </c>
      <c r="I3151" s="7"/>
    </row>
    <row r="3152" spans="1:9" ht="31.2" x14ac:dyDescent="0.3">
      <c r="A3152" s="7" t="s">
        <v>3661</v>
      </c>
      <c r="B3152" s="7" t="s">
        <v>3665</v>
      </c>
      <c r="C3152" s="8">
        <v>43194</v>
      </c>
      <c r="D3152" s="9">
        <v>7792</v>
      </c>
      <c r="E3152" s="9"/>
      <c r="F3152" s="10" t="s">
        <v>4886</v>
      </c>
      <c r="G3152" s="10" t="str">
        <f>VLOOKUP(B:B,'[1]Billwise Report (10)'!$D:$H,5,0)</f>
        <v>Service</v>
      </c>
      <c r="H3152" s="10">
        <v>216</v>
      </c>
      <c r="I3152" s="7"/>
    </row>
    <row r="3153" spans="1:9" ht="31.2" x14ac:dyDescent="0.3">
      <c r="A3153" s="7" t="s">
        <v>3661</v>
      </c>
      <c r="B3153" s="7" t="s">
        <v>3666</v>
      </c>
      <c r="C3153" s="8">
        <v>43229</v>
      </c>
      <c r="D3153" s="9">
        <v>15635</v>
      </c>
      <c r="E3153" s="9"/>
      <c r="F3153" s="10" t="s">
        <v>4886</v>
      </c>
      <c r="G3153" s="10" t="str">
        <f>VLOOKUP(B:B,'[1]Billwise Report (10)'!$D:$H,5,0)</f>
        <v>Service</v>
      </c>
      <c r="H3153" s="10">
        <v>181</v>
      </c>
      <c r="I3153" s="7"/>
    </row>
    <row r="3154" spans="1:9" ht="31.2" x14ac:dyDescent="0.3">
      <c r="A3154" s="7" t="s">
        <v>3661</v>
      </c>
      <c r="B3154" s="7" t="s">
        <v>3667</v>
      </c>
      <c r="C3154" s="8">
        <v>43285</v>
      </c>
      <c r="D3154" s="9">
        <v>14160</v>
      </c>
      <c r="E3154" s="9"/>
      <c r="F3154" s="10" t="s">
        <v>4886</v>
      </c>
      <c r="G3154" s="10" t="str">
        <f>VLOOKUP(B:B,'[1]Billwise Report (10)'!$D:$H,5,0)</f>
        <v>Service</v>
      </c>
      <c r="H3154" s="10">
        <v>125</v>
      </c>
      <c r="I3154" s="7"/>
    </row>
    <row r="3155" spans="1:9" hidden="1" x14ac:dyDescent="0.3">
      <c r="A3155" s="7" t="s">
        <v>4021</v>
      </c>
      <c r="B3155" s="7" t="s">
        <v>4022</v>
      </c>
      <c r="C3155" s="8">
        <v>42500</v>
      </c>
      <c r="D3155" s="9"/>
      <c r="E3155" s="10">
        <v>3213</v>
      </c>
      <c r="F3155" s="10" t="s">
        <v>4888</v>
      </c>
      <c r="G3155" s="10"/>
      <c r="H3155" s="10">
        <v>910</v>
      </c>
      <c r="I3155" s="7"/>
    </row>
    <row r="3156" spans="1:9" hidden="1" x14ac:dyDescent="0.3">
      <c r="A3156" s="7" t="s">
        <v>4021</v>
      </c>
      <c r="B3156" s="7" t="s">
        <v>4023</v>
      </c>
      <c r="C3156" s="8">
        <v>42607</v>
      </c>
      <c r="D3156" s="9"/>
      <c r="E3156" s="10">
        <v>5504</v>
      </c>
      <c r="F3156" s="10" t="s">
        <v>4888</v>
      </c>
      <c r="G3156" s="10"/>
      <c r="H3156" s="10">
        <v>803</v>
      </c>
      <c r="I3156" s="7"/>
    </row>
    <row r="3157" spans="1:9" hidden="1" x14ac:dyDescent="0.3">
      <c r="A3157" s="7" t="s">
        <v>4021</v>
      </c>
      <c r="B3157" s="7" t="s">
        <v>4024</v>
      </c>
      <c r="C3157" s="8">
        <v>42650</v>
      </c>
      <c r="D3157" s="9"/>
      <c r="E3157" s="10">
        <v>3791</v>
      </c>
      <c r="F3157" s="10" t="s">
        <v>4888</v>
      </c>
      <c r="G3157" s="10"/>
      <c r="H3157" s="10">
        <v>760</v>
      </c>
      <c r="I3157" s="7"/>
    </row>
    <row r="3158" spans="1:9" hidden="1" x14ac:dyDescent="0.3">
      <c r="A3158" s="7" t="s">
        <v>4021</v>
      </c>
      <c r="B3158" s="7" t="s">
        <v>4025</v>
      </c>
      <c r="C3158" s="8">
        <v>42734</v>
      </c>
      <c r="D3158" s="9"/>
      <c r="E3158" s="10">
        <v>3213</v>
      </c>
      <c r="F3158" s="10" t="s">
        <v>4888</v>
      </c>
      <c r="G3158" s="10"/>
      <c r="H3158" s="10">
        <v>676</v>
      </c>
      <c r="I3158" s="7"/>
    </row>
    <row r="3159" spans="1:9" hidden="1" x14ac:dyDescent="0.3">
      <c r="A3159" s="7" t="s">
        <v>4021</v>
      </c>
      <c r="B3159" s="7" t="s">
        <v>4026</v>
      </c>
      <c r="C3159" s="8">
        <v>42766</v>
      </c>
      <c r="D3159" s="9"/>
      <c r="E3159" s="10">
        <v>1975</v>
      </c>
      <c r="F3159" s="10" t="s">
        <v>4888</v>
      </c>
      <c r="G3159" s="10"/>
      <c r="H3159" s="10">
        <v>644</v>
      </c>
      <c r="I3159" s="7"/>
    </row>
    <row r="3160" spans="1:9" hidden="1" x14ac:dyDescent="0.3">
      <c r="A3160" s="7" t="s">
        <v>4021</v>
      </c>
      <c r="B3160" s="7" t="s">
        <v>4027</v>
      </c>
      <c r="C3160" s="8">
        <v>42885</v>
      </c>
      <c r="D3160" s="9">
        <v>3450</v>
      </c>
      <c r="E3160" s="9"/>
      <c r="F3160" s="10" t="s">
        <v>4888</v>
      </c>
      <c r="G3160" s="10" t="str">
        <f>VLOOKUP(B:B,'[1]Billwise Report (10)'!$D:$H,5,0)</f>
        <v>Service</v>
      </c>
      <c r="H3160" s="10">
        <v>525</v>
      </c>
      <c r="I3160" s="7"/>
    </row>
    <row r="3161" spans="1:9" hidden="1" x14ac:dyDescent="0.3">
      <c r="A3161" s="7" t="s">
        <v>4021</v>
      </c>
      <c r="B3161" s="7" t="s">
        <v>4028</v>
      </c>
      <c r="C3161" s="8">
        <v>42906</v>
      </c>
      <c r="D3161" s="9">
        <v>289</v>
      </c>
      <c r="E3161" s="9"/>
      <c r="F3161" s="10" t="s">
        <v>4888</v>
      </c>
      <c r="G3161" s="10" t="str">
        <f>VLOOKUP(B:B,'[1]Billwise Report (10)'!$D:$H,5,0)</f>
        <v>Sales</v>
      </c>
      <c r="H3161" s="10">
        <v>504</v>
      </c>
      <c r="I3161" s="7"/>
    </row>
    <row r="3162" spans="1:9" hidden="1" x14ac:dyDescent="0.3">
      <c r="A3162" s="7" t="s">
        <v>4021</v>
      </c>
      <c r="B3162" s="7" t="s">
        <v>4029</v>
      </c>
      <c r="C3162" s="8">
        <v>42942</v>
      </c>
      <c r="D3162" s="9"/>
      <c r="E3162" s="9">
        <v>800</v>
      </c>
      <c r="F3162" s="10" t="s">
        <v>4888</v>
      </c>
      <c r="G3162" s="10"/>
      <c r="H3162" s="10">
        <v>468</v>
      </c>
      <c r="I3162" s="7"/>
    </row>
    <row r="3163" spans="1:9" hidden="1" x14ac:dyDescent="0.3">
      <c r="A3163" s="7" t="s">
        <v>4021</v>
      </c>
      <c r="B3163" s="7" t="s">
        <v>4030</v>
      </c>
      <c r="C3163" s="8">
        <v>43062</v>
      </c>
      <c r="D3163" s="9">
        <v>70800</v>
      </c>
      <c r="E3163" s="9"/>
      <c r="F3163" s="10" t="s">
        <v>4888</v>
      </c>
      <c r="G3163" s="10" t="str">
        <f>VLOOKUP(B:B,'[1]Billwise Report (10)'!$D:$H,5,0)</f>
        <v>Service</v>
      </c>
      <c r="H3163" s="10">
        <v>348</v>
      </c>
      <c r="I3163" s="7"/>
    </row>
    <row r="3164" spans="1:9" hidden="1" x14ac:dyDescent="0.3">
      <c r="A3164" s="7" t="s">
        <v>4021</v>
      </c>
      <c r="B3164" s="7" t="s">
        <v>4031</v>
      </c>
      <c r="C3164" s="8">
        <v>43062</v>
      </c>
      <c r="D3164" s="9">
        <v>10620</v>
      </c>
      <c r="E3164" s="9"/>
      <c r="F3164" s="10" t="s">
        <v>4888</v>
      </c>
      <c r="G3164" s="10" t="str">
        <f>VLOOKUP(B:B,'[1]Billwise Report (10)'!$D:$H,5,0)</f>
        <v>Service</v>
      </c>
      <c r="H3164" s="10">
        <v>348</v>
      </c>
      <c r="I3164" s="7"/>
    </row>
    <row r="3165" spans="1:9" hidden="1" x14ac:dyDescent="0.3">
      <c r="A3165" s="7" t="s">
        <v>4021</v>
      </c>
      <c r="B3165" s="7" t="s">
        <v>4032</v>
      </c>
      <c r="C3165" s="8">
        <v>43174</v>
      </c>
      <c r="D3165" s="9">
        <v>3540</v>
      </c>
      <c r="E3165" s="9"/>
      <c r="F3165" s="10" t="s">
        <v>4888</v>
      </c>
      <c r="G3165" s="10" t="str">
        <f>VLOOKUP(B:B,'[1]Billwise Report (10)'!$D:$H,5,0)</f>
        <v>Service</v>
      </c>
      <c r="H3165" s="10">
        <v>236</v>
      </c>
      <c r="I3165" s="7"/>
    </row>
    <row r="3166" spans="1:9" hidden="1" x14ac:dyDescent="0.3">
      <c r="A3166" s="7" t="s">
        <v>4021</v>
      </c>
      <c r="B3166" s="7" t="s">
        <v>4033</v>
      </c>
      <c r="C3166" s="8">
        <v>43190</v>
      </c>
      <c r="D3166" s="9"/>
      <c r="E3166" s="10">
        <v>48942.98</v>
      </c>
      <c r="F3166" s="10" t="s">
        <v>4888</v>
      </c>
      <c r="G3166" s="10"/>
      <c r="H3166" s="10">
        <v>220</v>
      </c>
      <c r="I3166" s="7" t="s">
        <v>4034</v>
      </c>
    </row>
    <row r="3167" spans="1:9" hidden="1" x14ac:dyDescent="0.3">
      <c r="A3167" s="7" t="s">
        <v>4021</v>
      </c>
      <c r="B3167" s="7" t="s">
        <v>4035</v>
      </c>
      <c r="C3167" s="8">
        <v>43276</v>
      </c>
      <c r="D3167" s="9">
        <v>5310</v>
      </c>
      <c r="E3167" s="9"/>
      <c r="F3167" s="10" t="s">
        <v>4888</v>
      </c>
      <c r="G3167" s="10" t="str">
        <f>VLOOKUP(B:B,'[1]Billwise Report (10)'!$D:$H,5,0)</f>
        <v>Service</v>
      </c>
      <c r="H3167" s="10">
        <v>134</v>
      </c>
      <c r="I3167" s="7"/>
    </row>
    <row r="3168" spans="1:9" hidden="1" x14ac:dyDescent="0.3">
      <c r="A3168" s="7" t="s">
        <v>4021</v>
      </c>
      <c r="B3168" s="7" t="s">
        <v>4036</v>
      </c>
      <c r="C3168" s="8">
        <v>43286</v>
      </c>
      <c r="D3168" s="9">
        <v>5310</v>
      </c>
      <c r="E3168" s="9"/>
      <c r="F3168" s="10" t="s">
        <v>4888</v>
      </c>
      <c r="G3168" s="10" t="str">
        <f>VLOOKUP(B:B,'[1]Billwise Report (10)'!$D:$H,5,0)</f>
        <v>Service</v>
      </c>
      <c r="H3168" s="10">
        <v>124</v>
      </c>
      <c r="I3168" s="7"/>
    </row>
    <row r="3169" spans="1:9" hidden="1" x14ac:dyDescent="0.3">
      <c r="A3169" s="7" t="s">
        <v>4021</v>
      </c>
      <c r="B3169" s="7" t="s">
        <v>4037</v>
      </c>
      <c r="C3169" s="8">
        <v>43316</v>
      </c>
      <c r="D3169" s="9"/>
      <c r="E3169" s="10">
        <v>21266</v>
      </c>
      <c r="F3169" s="10" t="s">
        <v>4888</v>
      </c>
      <c r="G3169" s="10"/>
      <c r="H3169" s="10">
        <v>94</v>
      </c>
      <c r="I3169" s="7"/>
    </row>
    <row r="3170" spans="1:9" hidden="1" x14ac:dyDescent="0.3">
      <c r="A3170" s="7" t="s">
        <v>4038</v>
      </c>
      <c r="B3170" s="7" t="s">
        <v>4039</v>
      </c>
      <c r="C3170" s="8">
        <v>41849</v>
      </c>
      <c r="D3170" s="9">
        <v>4214</v>
      </c>
      <c r="E3170" s="9"/>
      <c r="F3170" s="10" t="s">
        <v>4888</v>
      </c>
      <c r="G3170" s="10" t="str">
        <f>VLOOKUP(B:B,'[1]Billwise Report (10)'!$D:$H,5,0)</f>
        <v>service</v>
      </c>
      <c r="H3170" s="10">
        <v>1561</v>
      </c>
      <c r="I3170" s="7"/>
    </row>
    <row r="3171" spans="1:9" hidden="1" x14ac:dyDescent="0.3">
      <c r="A3171" s="7" t="s">
        <v>4038</v>
      </c>
      <c r="B3171" s="7" t="s">
        <v>4040</v>
      </c>
      <c r="C3171" s="8">
        <v>41869</v>
      </c>
      <c r="D3171" s="9">
        <v>7023</v>
      </c>
      <c r="E3171" s="9"/>
      <c r="F3171" s="10" t="s">
        <v>4888</v>
      </c>
      <c r="G3171" s="10" t="str">
        <f>VLOOKUP(B:B,'[1]Billwise Report (10)'!$D:$H,5,0)</f>
        <v>service</v>
      </c>
      <c r="H3171" s="10">
        <v>1541</v>
      </c>
      <c r="I3171" s="7"/>
    </row>
    <row r="3172" spans="1:9" hidden="1" x14ac:dyDescent="0.3">
      <c r="A3172" s="7" t="s">
        <v>4038</v>
      </c>
      <c r="B3172" s="7" t="s">
        <v>4041</v>
      </c>
      <c r="C3172" s="8">
        <v>42004</v>
      </c>
      <c r="D3172" s="9">
        <v>4214</v>
      </c>
      <c r="E3172" s="9"/>
      <c r="F3172" s="10" t="s">
        <v>4888</v>
      </c>
      <c r="G3172" s="10" t="str">
        <f>VLOOKUP(B:B,'[1]Billwise Report (10)'!$D:$H,5,0)</f>
        <v>service</v>
      </c>
      <c r="H3172" s="10">
        <v>1406</v>
      </c>
      <c r="I3172" s="7"/>
    </row>
    <row r="3173" spans="1:9" hidden="1" x14ac:dyDescent="0.3">
      <c r="A3173" s="7" t="s">
        <v>4038</v>
      </c>
      <c r="B3173" s="7" t="s">
        <v>4042</v>
      </c>
      <c r="C3173" s="8">
        <v>42035</v>
      </c>
      <c r="D3173" s="9">
        <v>7023</v>
      </c>
      <c r="E3173" s="9"/>
      <c r="F3173" s="10" t="s">
        <v>4888</v>
      </c>
      <c r="G3173" s="10" t="str">
        <f>VLOOKUP(B:B,'[1]Billwise Report (10)'!$D:$H,5,0)</f>
        <v>service</v>
      </c>
      <c r="H3173" s="10">
        <v>1375</v>
      </c>
      <c r="I3173" s="7"/>
    </row>
    <row r="3174" spans="1:9" hidden="1" x14ac:dyDescent="0.3">
      <c r="A3174" s="7" t="s">
        <v>4038</v>
      </c>
      <c r="B3174" s="7" t="s">
        <v>4043</v>
      </c>
      <c r="C3174" s="8">
        <v>42155</v>
      </c>
      <c r="D3174" s="9">
        <v>6320</v>
      </c>
      <c r="E3174" s="9"/>
      <c r="F3174" s="10" t="s">
        <v>4888</v>
      </c>
      <c r="G3174" s="10" t="str">
        <f>VLOOKUP(B:B,'[1]Billwise Report (10)'!$D:$H,5,0)</f>
        <v>service</v>
      </c>
      <c r="H3174" s="10">
        <v>1255</v>
      </c>
      <c r="I3174" s="7"/>
    </row>
    <row r="3175" spans="1:9" x14ac:dyDescent="0.3">
      <c r="A3175" s="7" t="s">
        <v>4044</v>
      </c>
      <c r="B3175" s="7" t="s">
        <v>4045</v>
      </c>
      <c r="C3175" s="8">
        <v>43374</v>
      </c>
      <c r="D3175" s="9">
        <v>3540</v>
      </c>
      <c r="E3175" s="9"/>
      <c r="F3175" s="10" t="s">
        <v>4885</v>
      </c>
      <c r="G3175" s="10" t="str">
        <f>VLOOKUP(B:B,'[1]Billwise Report (10)'!$D:$H,5,0)</f>
        <v>Service</v>
      </c>
      <c r="H3175" s="10">
        <v>36</v>
      </c>
      <c r="I3175" s="7"/>
    </row>
    <row r="3176" spans="1:9" ht="31.2" x14ac:dyDescent="0.3">
      <c r="A3176" s="7" t="s">
        <v>4046</v>
      </c>
      <c r="B3176" s="7" t="s">
        <v>4047</v>
      </c>
      <c r="C3176" s="8">
        <v>42244</v>
      </c>
      <c r="D3176" s="9"/>
      <c r="E3176" s="10">
        <v>55618</v>
      </c>
      <c r="F3176" s="10" t="s">
        <v>4886</v>
      </c>
      <c r="G3176" s="10"/>
      <c r="H3176" s="10">
        <v>1166</v>
      </c>
      <c r="I3176" s="7"/>
    </row>
    <row r="3177" spans="1:9" ht="31.2" x14ac:dyDescent="0.3">
      <c r="A3177" s="7" t="s">
        <v>4046</v>
      </c>
      <c r="B3177" s="7" t="s">
        <v>4048</v>
      </c>
      <c r="C3177" s="8">
        <v>42244</v>
      </c>
      <c r="D3177" s="9"/>
      <c r="E3177" s="10">
        <v>7140</v>
      </c>
      <c r="F3177" s="10" t="s">
        <v>4886</v>
      </c>
      <c r="G3177" s="10"/>
      <c r="H3177" s="10">
        <v>1166</v>
      </c>
      <c r="I3177" s="7"/>
    </row>
    <row r="3178" spans="1:9" hidden="1" x14ac:dyDescent="0.3">
      <c r="A3178" s="7" t="s">
        <v>4049</v>
      </c>
      <c r="B3178" s="7" t="s">
        <v>4050</v>
      </c>
      <c r="C3178" s="8">
        <v>43343</v>
      </c>
      <c r="D3178" s="9"/>
      <c r="E3178" s="10">
        <v>28813.24</v>
      </c>
      <c r="F3178" s="10" t="s">
        <v>4884</v>
      </c>
      <c r="G3178" s="10"/>
      <c r="H3178" s="10">
        <v>67</v>
      </c>
      <c r="I3178" s="7" t="s">
        <v>4051</v>
      </c>
    </row>
    <row r="3179" spans="1:9" hidden="1" x14ac:dyDescent="0.3">
      <c r="A3179" s="7" t="s">
        <v>4049</v>
      </c>
      <c r="B3179" s="7" t="s">
        <v>4052</v>
      </c>
      <c r="C3179" s="8">
        <v>43343</v>
      </c>
      <c r="D3179" s="9"/>
      <c r="E3179" s="9">
        <v>640881.6</v>
      </c>
      <c r="F3179" s="10" t="s">
        <v>4884</v>
      </c>
      <c r="G3179" s="10"/>
      <c r="H3179" s="10">
        <v>67</v>
      </c>
      <c r="I3179" s="7" t="s">
        <v>4053</v>
      </c>
    </row>
    <row r="3180" spans="1:9" hidden="1" x14ac:dyDescent="0.3">
      <c r="A3180" s="7" t="s">
        <v>4049</v>
      </c>
      <c r="B3180" s="7" t="s">
        <v>4054</v>
      </c>
      <c r="C3180" s="8">
        <v>43344</v>
      </c>
      <c r="D3180" s="9"/>
      <c r="E3180" s="9">
        <v>575527.68000000005</v>
      </c>
      <c r="F3180" s="10" t="s">
        <v>4884</v>
      </c>
      <c r="G3180" s="10"/>
      <c r="H3180" s="10">
        <v>66</v>
      </c>
      <c r="I3180" s="7" t="s">
        <v>4055</v>
      </c>
    </row>
    <row r="3181" spans="1:9" hidden="1" x14ac:dyDescent="0.3">
      <c r="A3181" s="7" t="s">
        <v>4056</v>
      </c>
      <c r="B3181" s="7" t="s">
        <v>4057</v>
      </c>
      <c r="C3181" s="8">
        <v>42475</v>
      </c>
      <c r="D3181" s="9"/>
      <c r="E3181" s="10">
        <v>6726</v>
      </c>
      <c r="F3181" s="10" t="s">
        <v>4884</v>
      </c>
      <c r="G3181" s="10"/>
      <c r="H3181" s="10">
        <v>935</v>
      </c>
      <c r="I3181" s="7"/>
    </row>
    <row r="3182" spans="1:9" ht="31.2" hidden="1" x14ac:dyDescent="0.3">
      <c r="A3182" s="7" t="s">
        <v>4056</v>
      </c>
      <c r="B3182" s="7" t="s">
        <v>4058</v>
      </c>
      <c r="C3182" s="8">
        <v>42500</v>
      </c>
      <c r="D3182" s="9">
        <v>11613</v>
      </c>
      <c r="E3182" s="9"/>
      <c r="F3182" s="10" t="s">
        <v>4884</v>
      </c>
      <c r="G3182" s="10"/>
      <c r="H3182" s="10">
        <v>910</v>
      </c>
      <c r="I3182" s="7"/>
    </row>
    <row r="3183" spans="1:9" hidden="1" x14ac:dyDescent="0.3">
      <c r="A3183" s="7" t="s">
        <v>4056</v>
      </c>
      <c r="B3183" s="7" t="s">
        <v>4059</v>
      </c>
      <c r="C3183" s="8">
        <v>42688</v>
      </c>
      <c r="D3183" s="9"/>
      <c r="E3183" s="10">
        <v>7411</v>
      </c>
      <c r="F3183" s="10" t="s">
        <v>4884</v>
      </c>
      <c r="G3183" s="10"/>
      <c r="H3183" s="10">
        <v>722</v>
      </c>
      <c r="I3183" s="7"/>
    </row>
    <row r="3184" spans="1:9" hidden="1" x14ac:dyDescent="0.3">
      <c r="A3184" s="7" t="s">
        <v>4056</v>
      </c>
      <c r="B3184" s="7" t="s">
        <v>4060</v>
      </c>
      <c r="C3184" s="8">
        <v>43190</v>
      </c>
      <c r="D3184" s="9">
        <v>2000</v>
      </c>
      <c r="E3184" s="9"/>
      <c r="F3184" s="10" t="s">
        <v>4884</v>
      </c>
      <c r="G3184" s="10" t="s">
        <v>4898</v>
      </c>
      <c r="H3184" s="10">
        <v>220</v>
      </c>
      <c r="I3184" s="7"/>
    </row>
    <row r="3185" spans="1:9" hidden="1" x14ac:dyDescent="0.3">
      <c r="A3185" s="7" t="s">
        <v>4056</v>
      </c>
      <c r="B3185" s="7" t="s">
        <v>4061</v>
      </c>
      <c r="C3185" s="8">
        <v>43349</v>
      </c>
      <c r="D3185" s="9"/>
      <c r="E3185" s="9">
        <v>370042</v>
      </c>
      <c r="F3185" s="10" t="s">
        <v>4884</v>
      </c>
      <c r="G3185" s="10"/>
      <c r="H3185" s="10">
        <v>61</v>
      </c>
      <c r="I3185" s="7" t="s">
        <v>4062</v>
      </c>
    </row>
    <row r="3186" spans="1:9" x14ac:dyDescent="0.3">
      <c r="A3186" s="7" t="s">
        <v>4063</v>
      </c>
      <c r="B3186" s="7" t="s">
        <v>4064</v>
      </c>
      <c r="C3186" s="8">
        <v>42821</v>
      </c>
      <c r="D3186" s="9"/>
      <c r="E3186" s="10">
        <v>18278</v>
      </c>
      <c r="F3186" s="10" t="s">
        <v>4885</v>
      </c>
      <c r="G3186" s="10"/>
      <c r="H3186" s="10">
        <v>589</v>
      </c>
      <c r="I3186" s="7"/>
    </row>
    <row r="3187" spans="1:9" hidden="1" x14ac:dyDescent="0.3">
      <c r="A3187" s="7" t="s">
        <v>4065</v>
      </c>
      <c r="B3187" s="7" t="s">
        <v>4066</v>
      </c>
      <c r="C3187" s="8">
        <v>42766</v>
      </c>
      <c r="D3187" s="9"/>
      <c r="E3187" s="10">
        <v>31245</v>
      </c>
      <c r="F3187" s="10" t="s">
        <v>4891</v>
      </c>
      <c r="G3187" s="10"/>
      <c r="H3187" s="10">
        <v>644</v>
      </c>
      <c r="I3187" s="7"/>
    </row>
    <row r="3188" spans="1:9" hidden="1" x14ac:dyDescent="0.3">
      <c r="A3188" s="7" t="s">
        <v>4065</v>
      </c>
      <c r="B3188" s="7" t="s">
        <v>4067</v>
      </c>
      <c r="C3188" s="8">
        <v>42969</v>
      </c>
      <c r="D3188" s="9">
        <v>1888</v>
      </c>
      <c r="E3188" s="9"/>
      <c r="F3188" s="10" t="s">
        <v>4891</v>
      </c>
      <c r="G3188" s="10" t="s">
        <v>4898</v>
      </c>
      <c r="H3188" s="10">
        <v>441</v>
      </c>
      <c r="I3188" s="7"/>
    </row>
    <row r="3189" spans="1:9" hidden="1" x14ac:dyDescent="0.3">
      <c r="A3189" s="7" t="s">
        <v>4068</v>
      </c>
      <c r="B3189" s="7" t="s">
        <v>4069</v>
      </c>
      <c r="C3189" s="8">
        <v>42207</v>
      </c>
      <c r="D3189" s="9"/>
      <c r="E3189" s="9">
        <v>625</v>
      </c>
      <c r="F3189" s="10" t="s">
        <v>4884</v>
      </c>
      <c r="G3189" s="10"/>
      <c r="H3189" s="10">
        <v>1203</v>
      </c>
      <c r="I3189" s="7"/>
    </row>
    <row r="3190" spans="1:9" hidden="1" x14ac:dyDescent="0.3">
      <c r="A3190" s="7" t="s">
        <v>4068</v>
      </c>
      <c r="B3190" s="7" t="s">
        <v>4070</v>
      </c>
      <c r="C3190" s="8">
        <v>42794</v>
      </c>
      <c r="D3190" s="9"/>
      <c r="E3190" s="10">
        <v>3191</v>
      </c>
      <c r="F3190" s="10" t="s">
        <v>4884</v>
      </c>
      <c r="G3190" s="10"/>
      <c r="H3190" s="10">
        <v>616</v>
      </c>
      <c r="I3190" s="7"/>
    </row>
    <row r="3191" spans="1:9" hidden="1" x14ac:dyDescent="0.3">
      <c r="A3191" s="7" t="s">
        <v>4068</v>
      </c>
      <c r="B3191" s="7" t="s">
        <v>4071</v>
      </c>
      <c r="C3191" s="8">
        <v>43168</v>
      </c>
      <c r="D3191" s="9">
        <v>5169</v>
      </c>
      <c r="E3191" s="9"/>
      <c r="F3191" s="10" t="s">
        <v>4884</v>
      </c>
      <c r="G3191" s="10" t="str">
        <f>VLOOKUP(B:B,'[1]Billwise Report (10)'!$D:$H,5,0)</f>
        <v>Service</v>
      </c>
      <c r="H3191" s="10">
        <v>242</v>
      </c>
      <c r="I3191" s="7"/>
    </row>
    <row r="3192" spans="1:9" hidden="1" x14ac:dyDescent="0.3">
      <c r="A3192" s="7" t="s">
        <v>4068</v>
      </c>
      <c r="B3192" s="7" t="s">
        <v>4072</v>
      </c>
      <c r="C3192" s="8">
        <v>43396</v>
      </c>
      <c r="D3192" s="9">
        <v>12390</v>
      </c>
      <c r="E3192" s="9"/>
      <c r="F3192" s="10" t="s">
        <v>4884</v>
      </c>
      <c r="G3192" s="10" t="s">
        <v>135</v>
      </c>
      <c r="H3192" s="10">
        <v>14</v>
      </c>
      <c r="I3192" s="7"/>
    </row>
    <row r="3193" spans="1:9" hidden="1" x14ac:dyDescent="0.3">
      <c r="A3193" s="7" t="s">
        <v>4068</v>
      </c>
      <c r="B3193" s="7" t="s">
        <v>4073</v>
      </c>
      <c r="C3193" s="8">
        <v>43396</v>
      </c>
      <c r="D3193" s="9">
        <v>3540</v>
      </c>
      <c r="E3193" s="9"/>
      <c r="F3193" s="10" t="s">
        <v>4884</v>
      </c>
      <c r="G3193" s="10" t="s">
        <v>135</v>
      </c>
      <c r="H3193" s="10">
        <v>14</v>
      </c>
      <c r="I3193" s="7"/>
    </row>
    <row r="3194" spans="1:9" hidden="1" x14ac:dyDescent="0.3">
      <c r="A3194" s="7" t="s">
        <v>4074</v>
      </c>
      <c r="B3194" s="7" t="s">
        <v>4075</v>
      </c>
      <c r="C3194" s="8">
        <v>43118</v>
      </c>
      <c r="D3194" s="9"/>
      <c r="E3194" s="9">
        <v>512.22</v>
      </c>
      <c r="F3194" s="10" t="s">
        <v>4891</v>
      </c>
      <c r="G3194" s="10"/>
      <c r="H3194" s="10">
        <v>292</v>
      </c>
      <c r="I3194" s="7"/>
    </row>
    <row r="3195" spans="1:9" x14ac:dyDescent="0.3">
      <c r="A3195" s="7" t="s">
        <v>4076</v>
      </c>
      <c r="B3195" s="7" t="s">
        <v>4077</v>
      </c>
      <c r="C3195" s="8">
        <v>42738</v>
      </c>
      <c r="D3195" s="9"/>
      <c r="E3195" s="10">
        <v>12075</v>
      </c>
      <c r="F3195" s="10" t="s">
        <v>4889</v>
      </c>
      <c r="G3195" s="10"/>
      <c r="H3195" s="10">
        <v>672</v>
      </c>
      <c r="I3195" s="7"/>
    </row>
    <row r="3196" spans="1:9" x14ac:dyDescent="0.3">
      <c r="A3196" s="7" t="s">
        <v>4076</v>
      </c>
      <c r="B3196" s="7" t="s">
        <v>4078</v>
      </c>
      <c r="C3196" s="8">
        <v>42963</v>
      </c>
      <c r="D3196" s="9"/>
      <c r="E3196" s="10">
        <v>5175</v>
      </c>
      <c r="F3196" s="10" t="s">
        <v>4889</v>
      </c>
      <c r="G3196" s="10"/>
      <c r="H3196" s="10">
        <v>447</v>
      </c>
      <c r="I3196" s="7"/>
    </row>
    <row r="3197" spans="1:9" x14ac:dyDescent="0.3">
      <c r="A3197" s="7" t="s">
        <v>4076</v>
      </c>
      <c r="B3197" s="7" t="s">
        <v>4079</v>
      </c>
      <c r="C3197" s="8">
        <v>43047</v>
      </c>
      <c r="D3197" s="9">
        <v>21756.84</v>
      </c>
      <c r="E3197" s="9"/>
      <c r="F3197" s="10" t="s">
        <v>4889</v>
      </c>
      <c r="G3197" s="10" t="str">
        <f>VLOOKUP(B:B,'[1]Billwise Report (10)'!$D:$H,5,0)</f>
        <v>Sales</v>
      </c>
      <c r="H3197" s="10">
        <v>363</v>
      </c>
      <c r="I3197" s="7"/>
    </row>
    <row r="3198" spans="1:9" x14ac:dyDescent="0.3">
      <c r="A3198" s="7" t="s">
        <v>4076</v>
      </c>
      <c r="B3198" s="7" t="s">
        <v>4080</v>
      </c>
      <c r="C3198" s="8">
        <v>43070</v>
      </c>
      <c r="D3198" s="9"/>
      <c r="E3198" s="10">
        <v>12210.64</v>
      </c>
      <c r="F3198" s="10" t="s">
        <v>4889</v>
      </c>
      <c r="G3198" s="10"/>
      <c r="H3198" s="10">
        <v>340</v>
      </c>
      <c r="I3198" s="7"/>
    </row>
    <row r="3199" spans="1:9" ht="31.2" x14ac:dyDescent="0.3">
      <c r="A3199" s="7" t="s">
        <v>4076</v>
      </c>
      <c r="B3199" s="7" t="s">
        <v>4081</v>
      </c>
      <c r="C3199" s="8">
        <v>43292</v>
      </c>
      <c r="D3199" s="9"/>
      <c r="E3199" s="9">
        <v>500000</v>
      </c>
      <c r="F3199" s="10" t="s">
        <v>4889</v>
      </c>
      <c r="G3199" s="10"/>
      <c r="H3199" s="10">
        <v>118</v>
      </c>
      <c r="I3199" s="7" t="s">
        <v>4082</v>
      </c>
    </row>
    <row r="3200" spans="1:9" ht="31.2" x14ac:dyDescent="0.3">
      <c r="A3200" s="7" t="s">
        <v>4076</v>
      </c>
      <c r="B3200" s="7" t="s">
        <v>4083</v>
      </c>
      <c r="C3200" s="8">
        <v>43363</v>
      </c>
      <c r="D3200" s="9"/>
      <c r="E3200" s="9">
        <v>500000</v>
      </c>
      <c r="F3200" s="10" t="s">
        <v>4889</v>
      </c>
      <c r="G3200" s="10"/>
      <c r="H3200" s="10">
        <v>47</v>
      </c>
      <c r="I3200" s="7" t="s">
        <v>4084</v>
      </c>
    </row>
    <row r="3201" spans="1:9" hidden="1" x14ac:dyDescent="0.3">
      <c r="A3201" s="7" t="s">
        <v>4085</v>
      </c>
      <c r="B3201" s="7" t="s">
        <v>4086</v>
      </c>
      <c r="C3201" s="8">
        <v>42740</v>
      </c>
      <c r="D3201" s="9"/>
      <c r="E3201" s="10">
        <v>12750</v>
      </c>
      <c r="F3201" s="10" t="s">
        <v>4884</v>
      </c>
      <c r="G3201" s="10"/>
      <c r="H3201" s="10">
        <v>670</v>
      </c>
      <c r="I3201" s="7"/>
    </row>
    <row r="3202" spans="1:9" hidden="1" x14ac:dyDescent="0.3">
      <c r="A3202" s="7" t="s">
        <v>4087</v>
      </c>
      <c r="B3202" s="7" t="s">
        <v>4088</v>
      </c>
      <c r="C3202" s="8">
        <v>42885</v>
      </c>
      <c r="D3202" s="9">
        <v>2701</v>
      </c>
      <c r="E3202" s="9"/>
      <c r="F3202" s="10" t="s">
        <v>4891</v>
      </c>
      <c r="G3202" s="10" t="str">
        <f>VLOOKUP(B:B,'[1]Billwise Report (10)'!$D:$H,5,0)</f>
        <v>Service</v>
      </c>
      <c r="H3202" s="10">
        <v>525</v>
      </c>
      <c r="I3202" s="7"/>
    </row>
    <row r="3203" spans="1:9" hidden="1" x14ac:dyDescent="0.3">
      <c r="A3203" s="7" t="s">
        <v>4087</v>
      </c>
      <c r="B3203" s="7" t="s">
        <v>4089</v>
      </c>
      <c r="C3203" s="8">
        <v>43364</v>
      </c>
      <c r="D3203" s="9">
        <v>8850</v>
      </c>
      <c r="E3203" s="9"/>
      <c r="F3203" s="10" t="s">
        <v>4891</v>
      </c>
      <c r="G3203" s="10" t="str">
        <f>VLOOKUP(B:B,'[1]Billwise Report (10)'!$D:$H,5,0)</f>
        <v>Service</v>
      </c>
      <c r="H3203" s="10">
        <v>46</v>
      </c>
      <c r="I3203" s="7"/>
    </row>
    <row r="3204" spans="1:9" hidden="1" x14ac:dyDescent="0.3">
      <c r="A3204" s="7" t="s">
        <v>4090</v>
      </c>
      <c r="B3204" s="7" t="s">
        <v>4091</v>
      </c>
      <c r="C3204" s="8">
        <v>42766</v>
      </c>
      <c r="D3204" s="9">
        <v>62536</v>
      </c>
      <c r="E3204" s="9"/>
      <c r="F3204" s="10" t="s">
        <v>4890</v>
      </c>
      <c r="G3204" s="10" t="str">
        <f>VLOOKUP(B:B,'[1]Billwise Report (10)'!$D:$H,5,0)</f>
        <v>Sales</v>
      </c>
      <c r="H3204" s="10">
        <v>644</v>
      </c>
      <c r="I3204" s="7"/>
    </row>
    <row r="3205" spans="1:9" hidden="1" x14ac:dyDescent="0.3">
      <c r="A3205" s="7" t="s">
        <v>4090</v>
      </c>
      <c r="B3205" s="7" t="s">
        <v>4092</v>
      </c>
      <c r="C3205" s="8">
        <v>42779</v>
      </c>
      <c r="D3205" s="9">
        <v>165529</v>
      </c>
      <c r="E3205" s="9"/>
      <c r="F3205" s="10" t="s">
        <v>4890</v>
      </c>
      <c r="G3205" s="10" t="str">
        <f>VLOOKUP(B:B,'[1]Billwise Report (10)'!$D:$H,5,0)</f>
        <v>Sales</v>
      </c>
      <c r="H3205" s="10">
        <v>631</v>
      </c>
      <c r="I3205" s="7"/>
    </row>
    <row r="3206" spans="1:9" hidden="1" x14ac:dyDescent="0.3">
      <c r="A3206" s="7" t="s">
        <v>4090</v>
      </c>
      <c r="B3206" s="7" t="s">
        <v>4093</v>
      </c>
      <c r="C3206" s="8">
        <v>42858</v>
      </c>
      <c r="D3206" s="9">
        <v>83033</v>
      </c>
      <c r="E3206" s="9"/>
      <c r="F3206" s="10" t="s">
        <v>4890</v>
      </c>
      <c r="G3206" s="10" t="str">
        <f>VLOOKUP(B:B,'[1]Billwise Report (10)'!$D:$H,5,0)</f>
        <v>Sales</v>
      </c>
      <c r="H3206" s="10">
        <v>552</v>
      </c>
      <c r="I3206" s="7"/>
    </row>
    <row r="3207" spans="1:9" hidden="1" x14ac:dyDescent="0.3">
      <c r="A3207" s="7" t="s">
        <v>4090</v>
      </c>
      <c r="B3207" s="7" t="s">
        <v>4094</v>
      </c>
      <c r="C3207" s="8">
        <v>43299</v>
      </c>
      <c r="D3207" s="9">
        <v>21240</v>
      </c>
      <c r="E3207" s="9"/>
      <c r="F3207" s="10" t="s">
        <v>4890</v>
      </c>
      <c r="G3207" s="10" t="str">
        <f>VLOOKUP(B:B,'[1]Billwise Report (10)'!$D:$H,5,0)</f>
        <v>Service</v>
      </c>
      <c r="H3207" s="10">
        <v>111</v>
      </c>
      <c r="I3207" s="7"/>
    </row>
    <row r="3208" spans="1:9" hidden="1" x14ac:dyDescent="0.3">
      <c r="A3208" s="7" t="s">
        <v>4095</v>
      </c>
      <c r="B3208" s="7" t="s">
        <v>4096</v>
      </c>
      <c r="C3208" s="8">
        <v>42760</v>
      </c>
      <c r="D3208" s="9"/>
      <c r="E3208" s="10">
        <v>66496</v>
      </c>
      <c r="F3208" s="10" t="s">
        <v>4890</v>
      </c>
      <c r="G3208" s="10"/>
      <c r="H3208" s="10">
        <v>650</v>
      </c>
      <c r="I3208" s="7"/>
    </row>
    <row r="3209" spans="1:9" hidden="1" x14ac:dyDescent="0.3">
      <c r="A3209" s="7" t="s">
        <v>4097</v>
      </c>
      <c r="B3209" s="7" t="s">
        <v>4098</v>
      </c>
      <c r="C3209" s="8">
        <v>43033</v>
      </c>
      <c r="D3209" s="9">
        <v>20532</v>
      </c>
      <c r="E3209" s="9"/>
      <c r="F3209" s="10" t="s">
        <v>4891</v>
      </c>
      <c r="G3209" s="10" t="str">
        <f>VLOOKUP(B:B,'[1]Billwise Report (10)'!$D:$H,5,0)</f>
        <v>Service</v>
      </c>
      <c r="H3209" s="10">
        <v>377</v>
      </c>
      <c r="I3209" s="7"/>
    </row>
    <row r="3210" spans="1:9" hidden="1" x14ac:dyDescent="0.3">
      <c r="A3210" s="7" t="s">
        <v>4097</v>
      </c>
      <c r="B3210" s="7" t="s">
        <v>4099</v>
      </c>
      <c r="C3210" s="8">
        <v>43052</v>
      </c>
      <c r="D3210" s="9">
        <v>20532</v>
      </c>
      <c r="E3210" s="9"/>
      <c r="F3210" s="10" t="s">
        <v>4891</v>
      </c>
      <c r="G3210" s="10" t="str">
        <f>VLOOKUP(B:B,'[1]Billwise Report (10)'!$D:$H,5,0)</f>
        <v>Service</v>
      </c>
      <c r="H3210" s="10">
        <v>358</v>
      </c>
      <c r="I3210" s="7"/>
    </row>
    <row r="3211" spans="1:9" hidden="1" x14ac:dyDescent="0.3">
      <c r="A3211" s="7" t="s">
        <v>4097</v>
      </c>
      <c r="B3211" s="7" t="s">
        <v>4100</v>
      </c>
      <c r="C3211" s="8">
        <v>43125</v>
      </c>
      <c r="D3211" s="9">
        <v>20886</v>
      </c>
      <c r="E3211" s="9"/>
      <c r="F3211" s="10" t="s">
        <v>4891</v>
      </c>
      <c r="G3211" s="10" t="str">
        <f>VLOOKUP(B:B,'[1]Billwise Report (10)'!$D:$H,5,0)</f>
        <v>Service</v>
      </c>
      <c r="H3211" s="10">
        <v>285</v>
      </c>
      <c r="I3211" s="7"/>
    </row>
    <row r="3212" spans="1:9" hidden="1" x14ac:dyDescent="0.3">
      <c r="A3212" s="7" t="s">
        <v>4097</v>
      </c>
      <c r="B3212" s="7" t="s">
        <v>4101</v>
      </c>
      <c r="C3212" s="8">
        <v>43181</v>
      </c>
      <c r="D3212" s="9">
        <v>20532</v>
      </c>
      <c r="E3212" s="9"/>
      <c r="F3212" s="10" t="s">
        <v>4891</v>
      </c>
      <c r="G3212" s="10" t="str">
        <f>VLOOKUP(B:B,'[1]Billwise Report (10)'!$D:$H,5,0)</f>
        <v>Service</v>
      </c>
      <c r="H3212" s="10">
        <v>229</v>
      </c>
      <c r="I3212" s="7"/>
    </row>
    <row r="3213" spans="1:9" x14ac:dyDescent="0.3">
      <c r="A3213" s="7" t="s">
        <v>4102</v>
      </c>
      <c r="B3213" s="7" t="s">
        <v>4103</v>
      </c>
      <c r="C3213" s="8">
        <v>43347</v>
      </c>
      <c r="D3213" s="9">
        <v>3540</v>
      </c>
      <c r="E3213" s="9"/>
      <c r="F3213" s="10" t="s">
        <v>4885</v>
      </c>
      <c r="G3213" s="10" t="str">
        <f>VLOOKUP(B:B,'[1]Billwise Report (10)'!$D:$H,5,0)</f>
        <v>Service</v>
      </c>
      <c r="H3213" s="10">
        <v>63</v>
      </c>
      <c r="I3213" s="7"/>
    </row>
    <row r="3214" spans="1:9" ht="31.2" x14ac:dyDescent="0.3">
      <c r="A3214" s="7" t="s">
        <v>4104</v>
      </c>
      <c r="B3214" s="7" t="s">
        <v>4105</v>
      </c>
      <c r="C3214" s="8">
        <v>42773</v>
      </c>
      <c r="D3214" s="9">
        <v>7000</v>
      </c>
      <c r="E3214" s="9"/>
      <c r="F3214" s="10" t="s">
        <v>4886</v>
      </c>
      <c r="G3214" s="10" t="str">
        <f>VLOOKUP(B:B,'[1]Billwise Report (10)'!$D:$H,5,0)</f>
        <v>Debit Note</v>
      </c>
      <c r="H3214" s="10">
        <v>637</v>
      </c>
      <c r="I3214" s="7"/>
    </row>
    <row r="3215" spans="1:9" ht="31.2" x14ac:dyDescent="0.3">
      <c r="A3215" s="7" t="s">
        <v>4104</v>
      </c>
      <c r="B3215" s="7" t="s">
        <v>4106</v>
      </c>
      <c r="C3215" s="8">
        <v>43046</v>
      </c>
      <c r="D3215" s="9">
        <v>21151.5</v>
      </c>
      <c r="E3215" s="9"/>
      <c r="F3215" s="10" t="s">
        <v>4886</v>
      </c>
      <c r="G3215" s="10" t="str">
        <f>VLOOKUP(B:B,'[1]Billwise Report (10)'!$D:$H,5,0)</f>
        <v>Sales</v>
      </c>
      <c r="H3215" s="10">
        <v>364</v>
      </c>
      <c r="I3215" s="7"/>
    </row>
    <row r="3216" spans="1:9" ht="31.2" x14ac:dyDescent="0.3">
      <c r="A3216" s="7" t="s">
        <v>4104</v>
      </c>
      <c r="B3216" s="7" t="s">
        <v>4107</v>
      </c>
      <c r="C3216" s="8">
        <v>43087</v>
      </c>
      <c r="D3216" s="9">
        <v>19748.48</v>
      </c>
      <c r="E3216" s="9"/>
      <c r="F3216" s="10" t="s">
        <v>4886</v>
      </c>
      <c r="G3216" s="10" t="str">
        <f>VLOOKUP(B:B,'[1]Billwise Report (10)'!$D:$H,5,0)</f>
        <v>Sales</v>
      </c>
      <c r="H3216" s="10">
        <v>323</v>
      </c>
      <c r="I3216" s="7"/>
    </row>
    <row r="3217" spans="1:9" ht="31.2" x14ac:dyDescent="0.3">
      <c r="A3217" s="7" t="s">
        <v>4104</v>
      </c>
      <c r="B3217" s="7" t="s">
        <v>4108</v>
      </c>
      <c r="C3217" s="8">
        <v>43158</v>
      </c>
      <c r="D3217" s="9">
        <v>5910312.0999999996</v>
      </c>
      <c r="E3217" s="9"/>
      <c r="F3217" s="10" t="s">
        <v>4886</v>
      </c>
      <c r="G3217" s="10" t="str">
        <f>VLOOKUP(B:B,'[1]Billwise Report (10)'!$D:$H,5,0)</f>
        <v>Machine</v>
      </c>
      <c r="H3217" s="10">
        <v>252</v>
      </c>
      <c r="I3217" s="7"/>
    </row>
    <row r="3218" spans="1:9" ht="31.2" x14ac:dyDescent="0.3">
      <c r="A3218" s="7" t="s">
        <v>4104</v>
      </c>
      <c r="B3218" s="7" t="s">
        <v>4109</v>
      </c>
      <c r="C3218" s="8">
        <v>43171</v>
      </c>
      <c r="D3218" s="9">
        <v>542800</v>
      </c>
      <c r="E3218" s="9"/>
      <c r="F3218" s="10" t="s">
        <v>4886</v>
      </c>
      <c r="G3218" s="10" t="str">
        <f>VLOOKUP(B:B,'[1]Billwise Report (10)'!$D:$H,5,0)</f>
        <v>Machine</v>
      </c>
      <c r="H3218" s="10">
        <v>239</v>
      </c>
      <c r="I3218" s="7"/>
    </row>
    <row r="3219" spans="1:9" ht="31.2" x14ac:dyDescent="0.3">
      <c r="A3219" s="7" t="s">
        <v>4104</v>
      </c>
      <c r="B3219" s="7" t="s">
        <v>4110</v>
      </c>
      <c r="C3219" s="8">
        <v>43347</v>
      </c>
      <c r="D3219" s="9">
        <v>13419814</v>
      </c>
      <c r="E3219" s="9"/>
      <c r="F3219" s="10" t="s">
        <v>4886</v>
      </c>
      <c r="G3219" s="10" t="str">
        <f>VLOOKUP(B:B,'[1]Billwise Report (10)'!$D:$H,5,0)</f>
        <v>Machine</v>
      </c>
      <c r="H3219" s="10">
        <v>63</v>
      </c>
      <c r="I3219" s="7"/>
    </row>
    <row r="3220" spans="1:9" ht="31.2" x14ac:dyDescent="0.3">
      <c r="A3220" s="7" t="s">
        <v>4104</v>
      </c>
      <c r="B3220" s="7" t="s">
        <v>4111</v>
      </c>
      <c r="C3220" s="8">
        <v>43371</v>
      </c>
      <c r="D3220" s="9">
        <v>1888000</v>
      </c>
      <c r="E3220" s="9"/>
      <c r="F3220" s="10" t="s">
        <v>4886</v>
      </c>
      <c r="G3220" s="10" t="str">
        <f>VLOOKUP(B:B,'[1]Billwise Report (10)'!$D:$H,5,0)</f>
        <v>Machine</v>
      </c>
      <c r="H3220" s="10">
        <v>39</v>
      </c>
      <c r="I3220" s="7"/>
    </row>
    <row r="3221" spans="1:9" hidden="1" x14ac:dyDescent="0.3">
      <c r="A3221" s="7" t="s">
        <v>4112</v>
      </c>
      <c r="B3221" s="7" t="s">
        <v>4113</v>
      </c>
      <c r="C3221" s="8">
        <v>42865</v>
      </c>
      <c r="D3221" s="9">
        <v>257582.51</v>
      </c>
      <c r="E3221" s="9"/>
      <c r="F3221" s="10" t="s">
        <v>4888</v>
      </c>
      <c r="G3221" s="10" t="str">
        <f>VLOOKUP(B:B,'[1]Billwise Report (10)'!$D:$H,5,0)</f>
        <v>Machine</v>
      </c>
      <c r="H3221" s="10">
        <v>545</v>
      </c>
      <c r="I3221" s="7"/>
    </row>
    <row r="3222" spans="1:9" hidden="1" x14ac:dyDescent="0.3">
      <c r="A3222" s="7" t="s">
        <v>4112</v>
      </c>
      <c r="B3222" s="7" t="s">
        <v>4114</v>
      </c>
      <c r="C3222" s="8">
        <v>42942</v>
      </c>
      <c r="D3222" s="9"/>
      <c r="E3222" s="10">
        <v>6581.84</v>
      </c>
      <c r="F3222" s="10" t="s">
        <v>4888</v>
      </c>
      <c r="G3222" s="10"/>
      <c r="H3222" s="10">
        <v>468</v>
      </c>
      <c r="I3222" s="7"/>
    </row>
    <row r="3223" spans="1:9" hidden="1" x14ac:dyDescent="0.3">
      <c r="A3223" s="7" t="s">
        <v>4112</v>
      </c>
      <c r="B3223" s="7" t="s">
        <v>4115</v>
      </c>
      <c r="C3223" s="8">
        <v>42956</v>
      </c>
      <c r="D3223" s="9">
        <v>2700</v>
      </c>
      <c r="E3223" s="9"/>
      <c r="F3223" s="10" t="s">
        <v>4888</v>
      </c>
      <c r="G3223" s="10" t="str">
        <f>VLOOKUP(B:B,'[1]Billwise Report (10)'!$D:$H,5,0)</f>
        <v>Sales</v>
      </c>
      <c r="H3223" s="10">
        <v>454</v>
      </c>
      <c r="I3223" s="7"/>
    </row>
    <row r="3224" spans="1:9" x14ac:dyDescent="0.3">
      <c r="A3224" s="7" t="s">
        <v>4116</v>
      </c>
      <c r="B3224" s="7" t="s">
        <v>4117</v>
      </c>
      <c r="C3224" s="8">
        <v>42776</v>
      </c>
      <c r="D3224" s="9"/>
      <c r="E3224" s="10">
        <v>16800</v>
      </c>
      <c r="F3224" s="10" t="s">
        <v>4892</v>
      </c>
      <c r="G3224" s="10"/>
      <c r="H3224" s="10">
        <v>634</v>
      </c>
      <c r="I3224" s="7"/>
    </row>
    <row r="3225" spans="1:9" x14ac:dyDescent="0.3">
      <c r="A3225" s="7" t="s">
        <v>4116</v>
      </c>
      <c r="B3225" s="7" t="s">
        <v>4118</v>
      </c>
      <c r="C3225" s="8">
        <v>43229</v>
      </c>
      <c r="D3225" s="9"/>
      <c r="E3225" s="10">
        <v>17700</v>
      </c>
      <c r="F3225" s="10" t="s">
        <v>4892</v>
      </c>
      <c r="G3225" s="10"/>
      <c r="H3225" s="10">
        <v>181</v>
      </c>
      <c r="I3225" s="7"/>
    </row>
    <row r="3226" spans="1:9" x14ac:dyDescent="0.3">
      <c r="A3226" s="7" t="s">
        <v>4116</v>
      </c>
      <c r="B3226" s="7" t="s">
        <v>4119</v>
      </c>
      <c r="C3226" s="8">
        <v>43328</v>
      </c>
      <c r="D3226" s="9">
        <v>7080</v>
      </c>
      <c r="E3226" s="9"/>
      <c r="F3226" s="10" t="s">
        <v>4892</v>
      </c>
      <c r="G3226" s="10" t="str">
        <f>VLOOKUP(B:B,'[1]Billwise Report (10)'!$D:$H,5,0)</f>
        <v>Service</v>
      </c>
      <c r="H3226" s="10">
        <v>82</v>
      </c>
      <c r="I3226" s="7"/>
    </row>
    <row r="3227" spans="1:9" x14ac:dyDescent="0.3">
      <c r="A3227" s="7" t="s">
        <v>4116</v>
      </c>
      <c r="B3227" s="7" t="s">
        <v>4120</v>
      </c>
      <c r="C3227" s="8">
        <v>43333</v>
      </c>
      <c r="D3227" s="9">
        <v>7080</v>
      </c>
      <c r="E3227" s="9"/>
      <c r="F3227" s="10" t="s">
        <v>4892</v>
      </c>
      <c r="G3227" s="10" t="str">
        <f>VLOOKUP(B:B,'[1]Billwise Report (10)'!$D:$H,5,0)</f>
        <v>Service</v>
      </c>
      <c r="H3227" s="10">
        <v>77</v>
      </c>
      <c r="I3227" s="7"/>
    </row>
    <row r="3228" spans="1:9" x14ac:dyDescent="0.3">
      <c r="A3228" s="7" t="s">
        <v>4116</v>
      </c>
      <c r="B3228" s="7" t="s">
        <v>4121</v>
      </c>
      <c r="C3228" s="8">
        <v>43364</v>
      </c>
      <c r="D3228" s="9">
        <v>3540</v>
      </c>
      <c r="E3228" s="9"/>
      <c r="F3228" s="10" t="s">
        <v>4892</v>
      </c>
      <c r="G3228" s="10" t="str">
        <f>VLOOKUP(B:B,'[1]Billwise Report (10)'!$D:$H,5,0)</f>
        <v>Service</v>
      </c>
      <c r="H3228" s="10">
        <v>46</v>
      </c>
      <c r="I3228" s="7"/>
    </row>
    <row r="3229" spans="1:9" x14ac:dyDescent="0.3">
      <c r="A3229" s="7" t="s">
        <v>4122</v>
      </c>
      <c r="B3229" s="7" t="s">
        <v>4123</v>
      </c>
      <c r="C3229" s="8">
        <v>42780</v>
      </c>
      <c r="D3229" s="9"/>
      <c r="E3229" s="10">
        <v>43653</v>
      </c>
      <c r="F3229" s="10" t="s">
        <v>4886</v>
      </c>
      <c r="G3229" s="10"/>
      <c r="H3229" s="10">
        <v>630</v>
      </c>
      <c r="I3229" s="7"/>
    </row>
    <row r="3230" spans="1:9" ht="31.2" hidden="1" x14ac:dyDescent="0.3">
      <c r="A3230" s="7" t="s">
        <v>4124</v>
      </c>
      <c r="B3230" s="7" t="s">
        <v>4125</v>
      </c>
      <c r="C3230" s="8">
        <v>42782</v>
      </c>
      <c r="D3230" s="9">
        <v>3450</v>
      </c>
      <c r="E3230" s="9"/>
      <c r="F3230" s="10" t="s">
        <v>4891</v>
      </c>
      <c r="G3230" s="10" t="str">
        <f>VLOOKUP(B:B,'[1]Billwise Report (10)'!$D:$H,5,0)</f>
        <v>Service</v>
      </c>
      <c r="H3230" s="10">
        <v>628</v>
      </c>
      <c r="I3230" s="7"/>
    </row>
    <row r="3231" spans="1:9" ht="31.2" hidden="1" x14ac:dyDescent="0.3">
      <c r="A3231" s="7" t="s">
        <v>4124</v>
      </c>
      <c r="B3231" s="7" t="s">
        <v>4126</v>
      </c>
      <c r="C3231" s="8">
        <v>42782</v>
      </c>
      <c r="D3231" s="9">
        <v>10350</v>
      </c>
      <c r="E3231" s="9"/>
      <c r="F3231" s="10" t="s">
        <v>4891</v>
      </c>
      <c r="G3231" s="10" t="str">
        <f>VLOOKUP(B:B,'[1]Billwise Report (10)'!$D:$H,5,0)</f>
        <v>Service</v>
      </c>
      <c r="H3231" s="10">
        <v>628</v>
      </c>
      <c r="I3231" s="7"/>
    </row>
    <row r="3232" spans="1:9" ht="31.2" hidden="1" x14ac:dyDescent="0.3">
      <c r="A3232" s="7" t="s">
        <v>4124</v>
      </c>
      <c r="B3232" s="7" t="s">
        <v>4127</v>
      </c>
      <c r="C3232" s="8">
        <v>42788</v>
      </c>
      <c r="D3232" s="9"/>
      <c r="E3232" s="10">
        <v>20000</v>
      </c>
      <c r="F3232" s="10" t="s">
        <v>4891</v>
      </c>
      <c r="G3232" s="10"/>
      <c r="H3232" s="10">
        <v>622</v>
      </c>
      <c r="I3232" s="7"/>
    </row>
    <row r="3233" spans="1:9" ht="31.2" hidden="1" x14ac:dyDescent="0.3">
      <c r="A3233" s="7" t="s">
        <v>4124</v>
      </c>
      <c r="B3233" s="7" t="s">
        <v>4128</v>
      </c>
      <c r="C3233" s="8">
        <v>42802</v>
      </c>
      <c r="D3233" s="9">
        <v>12075</v>
      </c>
      <c r="E3233" s="9"/>
      <c r="F3233" s="10" t="s">
        <v>4891</v>
      </c>
      <c r="G3233" s="10" t="str">
        <f>VLOOKUP(B:B,'[1]Billwise Report (10)'!$D:$H,5,0)</f>
        <v>Service</v>
      </c>
      <c r="H3233" s="10">
        <v>608</v>
      </c>
      <c r="I3233" s="7"/>
    </row>
    <row r="3234" spans="1:9" ht="31.2" hidden="1" x14ac:dyDescent="0.3">
      <c r="A3234" s="7" t="s">
        <v>4124</v>
      </c>
      <c r="B3234" s="7" t="s">
        <v>4129</v>
      </c>
      <c r="C3234" s="8">
        <v>42814</v>
      </c>
      <c r="D3234" s="9">
        <v>11213</v>
      </c>
      <c r="E3234" s="9"/>
      <c r="F3234" s="10" t="s">
        <v>4891</v>
      </c>
      <c r="G3234" s="10" t="str">
        <f>VLOOKUP(B:B,'[1]Billwise Report (10)'!$D:$H,5,0)</f>
        <v>Service</v>
      </c>
      <c r="H3234" s="10">
        <v>596</v>
      </c>
      <c r="I3234" s="7"/>
    </row>
    <row r="3235" spans="1:9" ht="31.2" hidden="1" x14ac:dyDescent="0.3">
      <c r="A3235" s="7" t="s">
        <v>4124</v>
      </c>
      <c r="B3235" s="7" t="s">
        <v>4130</v>
      </c>
      <c r="C3235" s="8">
        <v>42815</v>
      </c>
      <c r="D3235" s="9"/>
      <c r="E3235" s="10">
        <v>4016</v>
      </c>
      <c r="F3235" s="10" t="s">
        <v>4891</v>
      </c>
      <c r="G3235" s="10"/>
      <c r="H3235" s="10">
        <v>595</v>
      </c>
      <c r="I3235" s="7"/>
    </row>
    <row r="3236" spans="1:9" ht="31.2" hidden="1" x14ac:dyDescent="0.3">
      <c r="A3236" s="7" t="s">
        <v>4124</v>
      </c>
      <c r="B3236" s="7" t="s">
        <v>4131</v>
      </c>
      <c r="C3236" s="8">
        <v>42825</v>
      </c>
      <c r="D3236" s="9">
        <v>3450</v>
      </c>
      <c r="E3236" s="9"/>
      <c r="F3236" s="10" t="s">
        <v>4891</v>
      </c>
      <c r="G3236" s="10" t="str">
        <f>VLOOKUP(B:B,'[1]Billwise Report (10)'!$D:$H,5,0)</f>
        <v>Service</v>
      </c>
      <c r="H3236" s="10">
        <v>585</v>
      </c>
      <c r="I3236" s="7"/>
    </row>
    <row r="3237" spans="1:9" ht="31.2" hidden="1" x14ac:dyDescent="0.3">
      <c r="A3237" s="7" t="s">
        <v>4124</v>
      </c>
      <c r="B3237" s="7" t="s">
        <v>4132</v>
      </c>
      <c r="C3237" s="8">
        <v>42837</v>
      </c>
      <c r="D3237" s="9"/>
      <c r="E3237" s="10">
        <v>14663</v>
      </c>
      <c r="F3237" s="10" t="s">
        <v>4891</v>
      </c>
      <c r="G3237" s="10"/>
      <c r="H3237" s="10">
        <v>573</v>
      </c>
      <c r="I3237" s="7"/>
    </row>
    <row r="3238" spans="1:9" ht="31.2" hidden="1" x14ac:dyDescent="0.3">
      <c r="A3238" s="7" t="s">
        <v>4124</v>
      </c>
      <c r="B3238" s="7" t="s">
        <v>4133</v>
      </c>
      <c r="C3238" s="8">
        <v>43088</v>
      </c>
      <c r="D3238" s="9">
        <v>14160</v>
      </c>
      <c r="E3238" s="9"/>
      <c r="F3238" s="10" t="s">
        <v>4891</v>
      </c>
      <c r="G3238" s="10" t="str">
        <f>VLOOKUP(B:B,'[1]Billwise Report (10)'!$D:$H,5,0)</f>
        <v>Service</v>
      </c>
      <c r="H3238" s="10">
        <v>322</v>
      </c>
      <c r="I3238" s="7"/>
    </row>
    <row r="3239" spans="1:9" ht="31.2" hidden="1" x14ac:dyDescent="0.3">
      <c r="A3239" s="7" t="s">
        <v>4124</v>
      </c>
      <c r="B3239" s="7" t="s">
        <v>4134</v>
      </c>
      <c r="C3239" s="8">
        <v>43185</v>
      </c>
      <c r="D3239" s="9">
        <v>6195</v>
      </c>
      <c r="E3239" s="9"/>
      <c r="F3239" s="10" t="s">
        <v>4891</v>
      </c>
      <c r="G3239" s="10" t="str">
        <f>VLOOKUP(B:B,'[1]Billwise Report (10)'!$D:$H,5,0)</f>
        <v>Service</v>
      </c>
      <c r="H3239" s="10">
        <v>225</v>
      </c>
      <c r="I3239" s="7"/>
    </row>
    <row r="3240" spans="1:9" hidden="1" x14ac:dyDescent="0.3">
      <c r="A3240" s="7" t="s">
        <v>4135</v>
      </c>
      <c r="B3240" s="7" t="s">
        <v>4136</v>
      </c>
      <c r="C3240" s="8">
        <v>42935</v>
      </c>
      <c r="D3240" s="9">
        <v>1746.36</v>
      </c>
      <c r="E3240" s="9"/>
      <c r="F3240" s="10" t="s">
        <v>4884</v>
      </c>
      <c r="G3240" s="10" t="str">
        <f>VLOOKUP(B:B,'[1]Billwise Report (10)'!$D:$H,5,0)</f>
        <v>Sales</v>
      </c>
      <c r="H3240" s="10">
        <v>475</v>
      </c>
      <c r="I3240" s="7"/>
    </row>
    <row r="3241" spans="1:9" x14ac:dyDescent="0.3">
      <c r="A3241" s="7" t="s">
        <v>4137</v>
      </c>
      <c r="B3241" s="7" t="s">
        <v>4138</v>
      </c>
      <c r="C3241" s="8">
        <v>43222</v>
      </c>
      <c r="D3241" s="9">
        <v>1688.22</v>
      </c>
      <c r="E3241" s="9"/>
      <c r="F3241" s="10" t="s">
        <v>4892</v>
      </c>
      <c r="G3241" s="10" t="str">
        <f>VLOOKUP(B:B,'[1]Billwise Report (10)'!$D:$H,5,0)</f>
        <v>Service</v>
      </c>
      <c r="H3241" s="10">
        <v>188</v>
      </c>
      <c r="I3241" s="7"/>
    </row>
    <row r="3242" spans="1:9" x14ac:dyDescent="0.3">
      <c r="A3242" s="7" t="s">
        <v>4139</v>
      </c>
      <c r="B3242" s="7" t="s">
        <v>4140</v>
      </c>
      <c r="C3242" s="8">
        <v>43297</v>
      </c>
      <c r="D3242" s="9">
        <v>7080</v>
      </c>
      <c r="E3242" s="9"/>
      <c r="F3242" s="10" t="s">
        <v>4889</v>
      </c>
      <c r="G3242" s="10" t="str">
        <f>VLOOKUP(B:B,'[1]Billwise Report (10)'!$D:$H,5,0)</f>
        <v>Service</v>
      </c>
      <c r="H3242" s="10">
        <v>113</v>
      </c>
      <c r="I3242" s="7"/>
    </row>
    <row r="3243" spans="1:9" x14ac:dyDescent="0.3">
      <c r="A3243" s="7" t="s">
        <v>4139</v>
      </c>
      <c r="B3243" s="7" t="s">
        <v>4141</v>
      </c>
      <c r="C3243" s="8">
        <v>43350</v>
      </c>
      <c r="D3243" s="9"/>
      <c r="E3243" s="10">
        <v>30000</v>
      </c>
      <c r="F3243" s="10" t="s">
        <v>4889</v>
      </c>
      <c r="G3243" s="10"/>
      <c r="H3243" s="10">
        <v>60</v>
      </c>
      <c r="I3243" s="7"/>
    </row>
    <row r="3244" spans="1:9" x14ac:dyDescent="0.3">
      <c r="A3244" s="7" t="s">
        <v>4142</v>
      </c>
      <c r="B3244" s="7" t="s">
        <v>4143</v>
      </c>
      <c r="C3244" s="8">
        <v>42983</v>
      </c>
      <c r="D3244" s="9"/>
      <c r="E3244" s="9">
        <v>146</v>
      </c>
      <c r="F3244" s="10" t="s">
        <v>4889</v>
      </c>
      <c r="G3244" s="10"/>
      <c r="H3244" s="10">
        <v>427</v>
      </c>
      <c r="I3244" s="7"/>
    </row>
    <row r="3245" spans="1:9" x14ac:dyDescent="0.3">
      <c r="A3245" s="7" t="s">
        <v>4142</v>
      </c>
      <c r="B3245" s="7" t="s">
        <v>4144</v>
      </c>
      <c r="C3245" s="8">
        <v>43407</v>
      </c>
      <c r="D3245" s="9"/>
      <c r="E3245" s="10">
        <v>10000</v>
      </c>
      <c r="F3245" s="10" t="s">
        <v>4889</v>
      </c>
      <c r="G3245" s="10"/>
      <c r="H3245" s="10">
        <v>3</v>
      </c>
      <c r="I3245" s="7"/>
    </row>
    <row r="3246" spans="1:9" hidden="1" x14ac:dyDescent="0.3">
      <c r="A3246" s="7" t="s">
        <v>4145</v>
      </c>
      <c r="B3246" s="7" t="s">
        <v>4146</v>
      </c>
      <c r="C3246" s="8">
        <v>43168</v>
      </c>
      <c r="D3246" s="9">
        <v>3540</v>
      </c>
      <c r="E3246" s="9"/>
      <c r="F3246" s="10" t="s">
        <v>4884</v>
      </c>
      <c r="G3246" s="10" t="str">
        <f>VLOOKUP(B:B,'[1]Billwise Report (10)'!$D:$H,5,0)</f>
        <v>Service</v>
      </c>
      <c r="H3246" s="10">
        <v>242</v>
      </c>
      <c r="I3246" s="7"/>
    </row>
    <row r="3247" spans="1:9" ht="31.2" hidden="1" x14ac:dyDescent="0.3">
      <c r="A3247" s="7" t="s">
        <v>4147</v>
      </c>
      <c r="B3247" s="7" t="s">
        <v>4148</v>
      </c>
      <c r="C3247" s="8">
        <v>42886</v>
      </c>
      <c r="D3247" s="9"/>
      <c r="E3247" s="9">
        <v>794</v>
      </c>
      <c r="F3247" s="10" t="s">
        <v>4890</v>
      </c>
      <c r="G3247" s="10"/>
      <c r="H3247" s="10">
        <v>524</v>
      </c>
      <c r="I3247" s="7"/>
    </row>
    <row r="3248" spans="1:9" ht="31.2" hidden="1" x14ac:dyDescent="0.3">
      <c r="A3248" s="7" t="s">
        <v>4147</v>
      </c>
      <c r="B3248" s="7" t="s">
        <v>4149</v>
      </c>
      <c r="C3248" s="8">
        <v>42908</v>
      </c>
      <c r="D3248" s="9">
        <v>1389</v>
      </c>
      <c r="E3248" s="9"/>
      <c r="F3248" s="10" t="s">
        <v>4890</v>
      </c>
      <c r="G3248" s="10" t="str">
        <f>VLOOKUP(B:B,'[1]Billwise Report (10)'!$D:$H,5,0)</f>
        <v>Sales</v>
      </c>
      <c r="H3248" s="10">
        <v>502</v>
      </c>
      <c r="I3248" s="7"/>
    </row>
    <row r="3249" spans="1:9" ht="31.2" hidden="1" x14ac:dyDescent="0.3">
      <c r="A3249" s="7" t="s">
        <v>4147</v>
      </c>
      <c r="B3249" s="7" t="s">
        <v>4150</v>
      </c>
      <c r="C3249" s="8">
        <v>42915</v>
      </c>
      <c r="D3249" s="9">
        <v>32484</v>
      </c>
      <c r="E3249" s="9"/>
      <c r="F3249" s="10" t="s">
        <v>4890</v>
      </c>
      <c r="G3249" s="10"/>
      <c r="H3249" s="10">
        <v>495</v>
      </c>
      <c r="I3249" s="7"/>
    </row>
    <row r="3250" spans="1:9" ht="31.2" hidden="1" x14ac:dyDescent="0.3">
      <c r="A3250" s="7" t="s">
        <v>4147</v>
      </c>
      <c r="B3250" s="7" t="s">
        <v>4151</v>
      </c>
      <c r="C3250" s="8">
        <v>43309</v>
      </c>
      <c r="D3250" s="9">
        <v>39583.1</v>
      </c>
      <c r="E3250" s="9"/>
      <c r="F3250" s="10" t="s">
        <v>4890</v>
      </c>
      <c r="G3250" s="10" t="str">
        <f>VLOOKUP(B:B,'[1]Billwise Report (10)'!$D:$H,5,0)</f>
        <v>Service</v>
      </c>
      <c r="H3250" s="10">
        <v>101</v>
      </c>
      <c r="I3250" s="7"/>
    </row>
    <row r="3251" spans="1:9" ht="31.2" hidden="1" x14ac:dyDescent="0.3">
      <c r="A3251" s="7" t="s">
        <v>4147</v>
      </c>
      <c r="B3251" s="7" t="s">
        <v>4152</v>
      </c>
      <c r="C3251" s="8">
        <v>43336</v>
      </c>
      <c r="D3251" s="9">
        <v>31270</v>
      </c>
      <c r="E3251" s="9"/>
      <c r="F3251" s="10" t="s">
        <v>4890</v>
      </c>
      <c r="G3251" s="10" t="str">
        <f>VLOOKUP(B:B,'[1]Billwise Report (10)'!$D:$H,5,0)</f>
        <v>Service</v>
      </c>
      <c r="H3251" s="10">
        <v>74</v>
      </c>
      <c r="I3251" s="7"/>
    </row>
    <row r="3252" spans="1:9" ht="31.2" x14ac:dyDescent="0.3">
      <c r="A3252" s="7" t="s">
        <v>4153</v>
      </c>
      <c r="B3252" s="7" t="s">
        <v>4154</v>
      </c>
      <c r="C3252" s="8">
        <v>42807</v>
      </c>
      <c r="D3252" s="9"/>
      <c r="E3252" s="10">
        <v>31086</v>
      </c>
      <c r="F3252" s="10" t="s">
        <v>4892</v>
      </c>
      <c r="G3252" s="10"/>
      <c r="H3252" s="10">
        <v>603</v>
      </c>
      <c r="I3252" s="7"/>
    </row>
    <row r="3253" spans="1:9" hidden="1" x14ac:dyDescent="0.3">
      <c r="A3253" s="7" t="s">
        <v>4155</v>
      </c>
      <c r="B3253" s="7" t="s">
        <v>4156</v>
      </c>
      <c r="C3253" s="8">
        <v>43208</v>
      </c>
      <c r="D3253" s="9">
        <v>36361.74</v>
      </c>
      <c r="E3253" s="9"/>
      <c r="F3253" s="10" t="s">
        <v>4884</v>
      </c>
      <c r="G3253" s="10" t="str">
        <f>VLOOKUP(B:B,'[1]Billwise Report (10)'!$D:$H,5,0)</f>
        <v>Service</v>
      </c>
      <c r="H3253" s="10">
        <v>202</v>
      </c>
      <c r="I3253" s="7"/>
    </row>
    <row r="3254" spans="1:9" hidden="1" x14ac:dyDescent="0.3">
      <c r="A3254" s="7" t="s">
        <v>4155</v>
      </c>
      <c r="B3254" s="7" t="s">
        <v>4157</v>
      </c>
      <c r="C3254" s="8">
        <v>43311</v>
      </c>
      <c r="D3254" s="9"/>
      <c r="E3254" s="10">
        <v>80000</v>
      </c>
      <c r="F3254" s="10" t="s">
        <v>4884</v>
      </c>
      <c r="G3254" s="10"/>
      <c r="H3254" s="10">
        <v>99</v>
      </c>
      <c r="I3254" s="7"/>
    </row>
    <row r="3255" spans="1:9" x14ac:dyDescent="0.3">
      <c r="A3255" s="7" t="s">
        <v>4158</v>
      </c>
      <c r="B3255" s="7" t="s">
        <v>4159</v>
      </c>
      <c r="C3255" s="8">
        <v>42812</v>
      </c>
      <c r="D3255" s="9">
        <v>6261</v>
      </c>
      <c r="E3255" s="9"/>
      <c r="F3255" s="10" t="s">
        <v>4892</v>
      </c>
      <c r="G3255" s="10"/>
      <c r="H3255" s="10">
        <v>598</v>
      </c>
      <c r="I3255" s="7"/>
    </row>
    <row r="3256" spans="1:9" x14ac:dyDescent="0.3">
      <c r="A3256" s="7" t="s">
        <v>4158</v>
      </c>
      <c r="B3256" s="7" t="s">
        <v>1540</v>
      </c>
      <c r="C3256" s="8">
        <v>43069</v>
      </c>
      <c r="D3256" s="9">
        <v>8626</v>
      </c>
      <c r="E3256" s="9"/>
      <c r="F3256" s="10" t="s">
        <v>4892</v>
      </c>
      <c r="G3256" s="10"/>
      <c r="H3256" s="10">
        <v>341</v>
      </c>
      <c r="I3256" s="7"/>
    </row>
    <row r="3257" spans="1:9" x14ac:dyDescent="0.3">
      <c r="A3257" s="7" t="s">
        <v>4160</v>
      </c>
      <c r="B3257" s="7" t="s">
        <v>4161</v>
      </c>
      <c r="C3257" s="8">
        <v>42819</v>
      </c>
      <c r="D3257" s="9">
        <v>6000</v>
      </c>
      <c r="E3257" s="9"/>
      <c r="F3257" s="10" t="s">
        <v>4885</v>
      </c>
      <c r="G3257" s="10" t="str">
        <f>VLOOKUP(B:B,'[1]Billwise Report (10)'!$D:$H,5,0)</f>
        <v>Sales</v>
      </c>
      <c r="H3257" s="10">
        <v>591</v>
      </c>
      <c r="I3257" s="7"/>
    </row>
    <row r="3258" spans="1:9" hidden="1" x14ac:dyDescent="0.3">
      <c r="A3258" s="7" t="s">
        <v>4162</v>
      </c>
      <c r="B3258" s="7" t="s">
        <v>4163</v>
      </c>
      <c r="C3258" s="8">
        <v>43229</v>
      </c>
      <c r="D3258" s="9">
        <v>5310</v>
      </c>
      <c r="E3258" s="9"/>
      <c r="F3258" s="10" t="s">
        <v>4890</v>
      </c>
      <c r="G3258" s="10" t="str">
        <f>VLOOKUP(B:B,'[1]Billwise Report (10)'!$D:$H,5,0)</f>
        <v>Service</v>
      </c>
      <c r="H3258" s="10">
        <v>181</v>
      </c>
      <c r="I3258" s="7"/>
    </row>
    <row r="3259" spans="1:9" ht="31.2" hidden="1" x14ac:dyDescent="0.3">
      <c r="A3259" s="7" t="s">
        <v>4164</v>
      </c>
      <c r="B3259" s="7" t="s">
        <v>4165</v>
      </c>
      <c r="C3259" s="8">
        <v>43270</v>
      </c>
      <c r="D3259" s="9">
        <v>17700</v>
      </c>
      <c r="E3259" s="9"/>
      <c r="F3259" s="10" t="s">
        <v>4884</v>
      </c>
      <c r="G3259" s="10" t="str">
        <f>VLOOKUP(B:B,'[1]Billwise Report (10)'!$D:$H,5,0)</f>
        <v>Service</v>
      </c>
      <c r="H3259" s="10">
        <v>140</v>
      </c>
      <c r="I3259" s="7"/>
    </row>
    <row r="3260" spans="1:9" ht="31.2" hidden="1" x14ac:dyDescent="0.3">
      <c r="A3260" s="7" t="s">
        <v>4164</v>
      </c>
      <c r="B3260" s="7" t="s">
        <v>4166</v>
      </c>
      <c r="C3260" s="8">
        <v>43402</v>
      </c>
      <c r="D3260" s="9"/>
      <c r="E3260" s="10">
        <v>12631</v>
      </c>
      <c r="F3260" s="10" t="s">
        <v>4884</v>
      </c>
      <c r="G3260" s="10"/>
      <c r="H3260" s="10">
        <v>8</v>
      </c>
      <c r="I3260" s="7" t="s">
        <v>4167</v>
      </c>
    </row>
    <row r="3261" spans="1:9" ht="31.2" hidden="1" x14ac:dyDescent="0.3">
      <c r="A3261" s="7" t="s">
        <v>4164</v>
      </c>
      <c r="B3261" s="7" t="s">
        <v>4168</v>
      </c>
      <c r="C3261" s="8">
        <v>43402</v>
      </c>
      <c r="D3261" s="9"/>
      <c r="E3261" s="9">
        <v>1247461</v>
      </c>
      <c r="F3261" s="10" t="s">
        <v>4884</v>
      </c>
      <c r="G3261" s="10"/>
      <c r="H3261" s="10">
        <v>8</v>
      </c>
      <c r="I3261" s="7" t="s">
        <v>4169</v>
      </c>
    </row>
    <row r="3262" spans="1:9" ht="31.2" hidden="1" x14ac:dyDescent="0.3">
      <c r="A3262" s="7" t="s">
        <v>4164</v>
      </c>
      <c r="B3262" s="7" t="s">
        <v>4170</v>
      </c>
      <c r="C3262" s="8">
        <v>43404</v>
      </c>
      <c r="D3262" s="9">
        <v>16402</v>
      </c>
      <c r="E3262" s="9"/>
      <c r="F3262" s="10" t="s">
        <v>4884</v>
      </c>
      <c r="G3262" s="10" t="s">
        <v>4895</v>
      </c>
      <c r="H3262" s="10">
        <v>6</v>
      </c>
      <c r="I3262" s="7"/>
    </row>
    <row r="3263" spans="1:9" x14ac:dyDescent="0.3">
      <c r="A3263" s="7" t="s">
        <v>4171</v>
      </c>
      <c r="B3263" s="7" t="s">
        <v>4172</v>
      </c>
      <c r="C3263" s="8">
        <v>42628</v>
      </c>
      <c r="D3263" s="9">
        <v>10818</v>
      </c>
      <c r="E3263" s="9"/>
      <c r="F3263" s="10" t="s">
        <v>4885</v>
      </c>
      <c r="G3263" s="10" t="str">
        <f>VLOOKUP(B:B,'[1]Billwise Report (10)'!$D:$H,5,0)</f>
        <v>Sales</v>
      </c>
      <c r="H3263" s="10">
        <v>782</v>
      </c>
      <c r="I3263" s="7"/>
    </row>
    <row r="3264" spans="1:9" x14ac:dyDescent="0.3">
      <c r="A3264" s="7" t="s">
        <v>4171</v>
      </c>
      <c r="B3264" s="7" t="s">
        <v>4173</v>
      </c>
      <c r="C3264" s="8">
        <v>42854</v>
      </c>
      <c r="D3264" s="9"/>
      <c r="E3264" s="9">
        <v>798.03</v>
      </c>
      <c r="F3264" s="10" t="s">
        <v>4885</v>
      </c>
      <c r="G3264" s="10"/>
      <c r="H3264" s="10">
        <v>556</v>
      </c>
      <c r="I3264" s="7"/>
    </row>
    <row r="3265" spans="1:9" x14ac:dyDescent="0.3">
      <c r="A3265" s="7" t="s">
        <v>4171</v>
      </c>
      <c r="B3265" s="7" t="s">
        <v>4174</v>
      </c>
      <c r="C3265" s="8">
        <v>42915</v>
      </c>
      <c r="D3265" s="9"/>
      <c r="E3265" s="10">
        <v>19423.78</v>
      </c>
      <c r="F3265" s="10" t="s">
        <v>4885</v>
      </c>
      <c r="G3265" s="10"/>
      <c r="H3265" s="10">
        <v>495</v>
      </c>
      <c r="I3265" s="7"/>
    </row>
    <row r="3266" spans="1:9" x14ac:dyDescent="0.3">
      <c r="A3266" s="7" t="s">
        <v>4171</v>
      </c>
      <c r="B3266" s="7" t="s">
        <v>4175</v>
      </c>
      <c r="C3266" s="8">
        <v>42936</v>
      </c>
      <c r="D3266" s="9">
        <v>1200</v>
      </c>
      <c r="E3266" s="9"/>
      <c r="F3266" s="10" t="s">
        <v>4885</v>
      </c>
      <c r="G3266" s="10" t="str">
        <f>VLOOKUP(B:B,'[1]Billwise Report (10)'!$D:$H,5,0)</f>
        <v>Sales</v>
      </c>
      <c r="H3266" s="10">
        <v>474</v>
      </c>
      <c r="I3266" s="7"/>
    </row>
    <row r="3267" spans="1:9" x14ac:dyDescent="0.3">
      <c r="A3267" s="7" t="s">
        <v>4171</v>
      </c>
      <c r="B3267" s="7" t="s">
        <v>4176</v>
      </c>
      <c r="C3267" s="8">
        <v>43025</v>
      </c>
      <c r="D3267" s="9">
        <v>9300.48</v>
      </c>
      <c r="E3267" s="9"/>
      <c r="F3267" s="10" t="s">
        <v>4885</v>
      </c>
      <c r="G3267" s="10" t="str">
        <f>VLOOKUP(B:B,'[1]Billwise Report (10)'!$D:$H,5,0)</f>
        <v>Sales</v>
      </c>
      <c r="H3267" s="10">
        <v>385</v>
      </c>
      <c r="I3267" s="7"/>
    </row>
    <row r="3268" spans="1:9" x14ac:dyDescent="0.3">
      <c r="A3268" s="7" t="s">
        <v>4171</v>
      </c>
      <c r="B3268" s="7" t="s">
        <v>4177</v>
      </c>
      <c r="C3268" s="8">
        <v>43025</v>
      </c>
      <c r="D3268" s="9">
        <v>849.6</v>
      </c>
      <c r="E3268" s="9"/>
      <c r="F3268" s="10" t="s">
        <v>4885</v>
      </c>
      <c r="G3268" s="10" t="str">
        <f>VLOOKUP(B:B,'[1]Billwise Report (10)'!$D:$H,5,0)</f>
        <v>Sales</v>
      </c>
      <c r="H3268" s="10">
        <v>385</v>
      </c>
      <c r="I3268" s="7"/>
    </row>
    <row r="3269" spans="1:9" x14ac:dyDescent="0.3">
      <c r="A3269" s="7" t="s">
        <v>4171</v>
      </c>
      <c r="B3269" s="7" t="s">
        <v>4178</v>
      </c>
      <c r="C3269" s="8">
        <v>43110</v>
      </c>
      <c r="D3269" s="9"/>
      <c r="E3269" s="10">
        <v>45567</v>
      </c>
      <c r="F3269" s="10" t="s">
        <v>4885</v>
      </c>
      <c r="G3269" s="10"/>
      <c r="H3269" s="10">
        <v>300</v>
      </c>
      <c r="I3269" s="7"/>
    </row>
    <row r="3270" spans="1:9" x14ac:dyDescent="0.3">
      <c r="A3270" s="7" t="s">
        <v>4171</v>
      </c>
      <c r="B3270" s="7" t="s">
        <v>4179</v>
      </c>
      <c r="C3270" s="8">
        <v>43138</v>
      </c>
      <c r="D3270" s="9"/>
      <c r="E3270" s="10">
        <v>2638</v>
      </c>
      <c r="F3270" s="10" t="s">
        <v>4885</v>
      </c>
      <c r="G3270" s="10"/>
      <c r="H3270" s="10">
        <v>272</v>
      </c>
      <c r="I3270" s="7"/>
    </row>
    <row r="3271" spans="1:9" x14ac:dyDescent="0.3">
      <c r="A3271" s="7" t="s">
        <v>4171</v>
      </c>
      <c r="B3271" s="7" t="s">
        <v>4180</v>
      </c>
      <c r="C3271" s="8">
        <v>43148</v>
      </c>
      <c r="D3271" s="9"/>
      <c r="E3271" s="9">
        <v>474.84</v>
      </c>
      <c r="F3271" s="10" t="s">
        <v>4885</v>
      </c>
      <c r="G3271" s="10"/>
      <c r="H3271" s="10">
        <v>262</v>
      </c>
      <c r="I3271" s="7"/>
    </row>
    <row r="3272" spans="1:9" ht="31.2" hidden="1" x14ac:dyDescent="0.3">
      <c r="A3272" s="7" t="s">
        <v>4181</v>
      </c>
      <c r="B3272" s="7" t="s">
        <v>4182</v>
      </c>
      <c r="C3272" s="8">
        <v>42735</v>
      </c>
      <c r="D3272" s="9"/>
      <c r="E3272" s="10">
        <v>3890</v>
      </c>
      <c r="F3272" s="10" t="s">
        <v>4888</v>
      </c>
      <c r="G3272" s="10"/>
      <c r="H3272" s="10">
        <v>675</v>
      </c>
      <c r="I3272" s="7"/>
    </row>
    <row r="3273" spans="1:9" ht="31.2" hidden="1" x14ac:dyDescent="0.3">
      <c r="A3273" s="7" t="s">
        <v>4181</v>
      </c>
      <c r="B3273" s="7" t="s">
        <v>4183</v>
      </c>
      <c r="C3273" s="8">
        <v>42762</v>
      </c>
      <c r="D3273" s="9"/>
      <c r="E3273" s="10">
        <v>3772</v>
      </c>
      <c r="F3273" s="10" t="s">
        <v>4888</v>
      </c>
      <c r="G3273" s="10"/>
      <c r="H3273" s="10">
        <v>648</v>
      </c>
      <c r="I3273" s="7"/>
    </row>
    <row r="3274" spans="1:9" ht="31.2" hidden="1" x14ac:dyDescent="0.3">
      <c r="A3274" s="7" t="s">
        <v>4181</v>
      </c>
      <c r="B3274" s="7" t="s">
        <v>4184</v>
      </c>
      <c r="C3274" s="8">
        <v>42958</v>
      </c>
      <c r="D3274" s="9"/>
      <c r="E3274" s="10">
        <v>17273</v>
      </c>
      <c r="F3274" s="10" t="s">
        <v>4888</v>
      </c>
      <c r="G3274" s="10"/>
      <c r="H3274" s="10">
        <v>452</v>
      </c>
      <c r="I3274" s="7"/>
    </row>
    <row r="3275" spans="1:9" ht="31.2" hidden="1" x14ac:dyDescent="0.3">
      <c r="A3275" s="7" t="s">
        <v>4181</v>
      </c>
      <c r="B3275" s="7" t="s">
        <v>4185</v>
      </c>
      <c r="C3275" s="8">
        <v>43033</v>
      </c>
      <c r="D3275" s="9">
        <v>3302</v>
      </c>
      <c r="E3275" s="9"/>
      <c r="F3275" s="10" t="s">
        <v>4888</v>
      </c>
      <c r="G3275" s="10" t="str">
        <f>VLOOKUP(B:B,'[1]Billwise Report (10)'!$D:$H,5,0)</f>
        <v>Service</v>
      </c>
      <c r="H3275" s="10">
        <v>377</v>
      </c>
      <c r="I3275" s="7"/>
    </row>
    <row r="3276" spans="1:9" ht="31.2" hidden="1" x14ac:dyDescent="0.3">
      <c r="A3276" s="7" t="s">
        <v>4181</v>
      </c>
      <c r="B3276" s="7" t="s">
        <v>4186</v>
      </c>
      <c r="C3276" s="8">
        <v>43038</v>
      </c>
      <c r="D3276" s="9"/>
      <c r="E3276" s="10">
        <v>63954</v>
      </c>
      <c r="F3276" s="10" t="s">
        <v>4888</v>
      </c>
      <c r="G3276" s="10"/>
      <c r="H3276" s="10">
        <v>372</v>
      </c>
      <c r="I3276" s="7"/>
    </row>
    <row r="3277" spans="1:9" ht="31.2" hidden="1" x14ac:dyDescent="0.3">
      <c r="A3277" s="7" t="s">
        <v>4181</v>
      </c>
      <c r="B3277" s="7" t="s">
        <v>4187</v>
      </c>
      <c r="C3277" s="8">
        <v>43074</v>
      </c>
      <c r="D3277" s="9">
        <v>37207.839999999997</v>
      </c>
      <c r="E3277" s="9"/>
      <c r="F3277" s="10" t="s">
        <v>4888</v>
      </c>
      <c r="G3277" s="10" t="str">
        <f>VLOOKUP(B:B,'[1]Billwise Report (10)'!$D:$H,5,0)</f>
        <v>Sales</v>
      </c>
      <c r="H3277" s="10">
        <v>336</v>
      </c>
      <c r="I3277" s="7"/>
    </row>
    <row r="3278" spans="1:9" ht="31.2" hidden="1" x14ac:dyDescent="0.3">
      <c r="A3278" s="7" t="s">
        <v>4181</v>
      </c>
      <c r="B3278" s="7" t="s">
        <v>4188</v>
      </c>
      <c r="C3278" s="8">
        <v>43152</v>
      </c>
      <c r="D3278" s="9"/>
      <c r="E3278" s="10">
        <v>40500</v>
      </c>
      <c r="F3278" s="10" t="s">
        <v>4888</v>
      </c>
      <c r="G3278" s="10"/>
      <c r="H3278" s="10">
        <v>258</v>
      </c>
      <c r="I3278" s="7"/>
    </row>
    <row r="3279" spans="1:9" ht="31.2" hidden="1" x14ac:dyDescent="0.3">
      <c r="A3279" s="7" t="s">
        <v>4181</v>
      </c>
      <c r="B3279" s="7" t="s">
        <v>4190</v>
      </c>
      <c r="C3279" s="8">
        <v>43161</v>
      </c>
      <c r="D3279" s="9"/>
      <c r="E3279" s="10">
        <v>91560</v>
      </c>
      <c r="F3279" s="10" t="s">
        <v>4888</v>
      </c>
      <c r="G3279" s="10"/>
      <c r="H3279" s="10">
        <v>249</v>
      </c>
      <c r="I3279" s="7"/>
    </row>
    <row r="3280" spans="1:9" ht="31.2" hidden="1" x14ac:dyDescent="0.3">
      <c r="A3280" s="7" t="s">
        <v>4181</v>
      </c>
      <c r="B3280" s="7" t="s">
        <v>4189</v>
      </c>
      <c r="C3280" s="8">
        <v>43206</v>
      </c>
      <c r="D3280" s="11">
        <v>56805.9</v>
      </c>
      <c r="E3280" s="9"/>
      <c r="F3280" s="10" t="s">
        <v>4888</v>
      </c>
      <c r="G3280" s="10" t="str">
        <f>VLOOKUP(B:B,'[1]Billwise Report (10)'!$D:$H,5,0)</f>
        <v>Sales</v>
      </c>
      <c r="H3280" s="10">
        <v>204</v>
      </c>
      <c r="I3280" s="7"/>
    </row>
    <row r="3281" spans="1:9" ht="31.2" hidden="1" x14ac:dyDescent="0.3">
      <c r="A3281" s="7" t="s">
        <v>4181</v>
      </c>
      <c r="B3281" s="7" t="s">
        <v>4191</v>
      </c>
      <c r="C3281" s="8">
        <v>43248</v>
      </c>
      <c r="D3281" s="9">
        <v>8850</v>
      </c>
      <c r="E3281" s="9"/>
      <c r="F3281" s="10" t="s">
        <v>4888</v>
      </c>
      <c r="G3281" s="10" t="str">
        <f>VLOOKUP(B:B,'[1]Billwise Report (10)'!$D:$H,5,0)</f>
        <v>Service</v>
      </c>
      <c r="H3281" s="10">
        <v>162</v>
      </c>
      <c r="I3281" s="7"/>
    </row>
    <row r="3282" spans="1:9" ht="31.2" hidden="1" x14ac:dyDescent="0.3">
      <c r="A3282" s="7" t="s">
        <v>4181</v>
      </c>
      <c r="B3282" s="7" t="s">
        <v>4192</v>
      </c>
      <c r="C3282" s="8">
        <v>43276</v>
      </c>
      <c r="D3282" s="9">
        <v>32298.240000000002</v>
      </c>
      <c r="E3282" s="9"/>
      <c r="F3282" s="10" t="s">
        <v>4888</v>
      </c>
      <c r="G3282" s="10" t="str">
        <f>VLOOKUP(B:B,'[1]Billwise Report (10)'!$D:$H,5,0)</f>
        <v>Sales</v>
      </c>
      <c r="H3282" s="10">
        <v>134</v>
      </c>
      <c r="I3282" s="7"/>
    </row>
    <row r="3283" spans="1:9" ht="31.2" hidden="1" x14ac:dyDescent="0.3">
      <c r="A3283" s="7" t="s">
        <v>4181</v>
      </c>
      <c r="B3283" s="7" t="s">
        <v>4193</v>
      </c>
      <c r="C3283" s="8">
        <v>43276</v>
      </c>
      <c r="D3283" s="9">
        <v>27373.64</v>
      </c>
      <c r="E3283" s="9"/>
      <c r="F3283" s="10" t="s">
        <v>4888</v>
      </c>
      <c r="G3283" s="10" t="str">
        <f>VLOOKUP(B:B,'[1]Billwise Report (10)'!$D:$H,5,0)</f>
        <v>Sales</v>
      </c>
      <c r="H3283" s="10">
        <v>134</v>
      </c>
      <c r="I3283" s="7"/>
    </row>
    <row r="3284" spans="1:9" ht="31.2" hidden="1" x14ac:dyDescent="0.3">
      <c r="A3284" s="7" t="s">
        <v>4181</v>
      </c>
      <c r="B3284" s="7" t="s">
        <v>4194</v>
      </c>
      <c r="C3284" s="8">
        <v>43312</v>
      </c>
      <c r="D3284" s="9"/>
      <c r="E3284" s="10">
        <v>8612</v>
      </c>
      <c r="F3284" s="10" t="s">
        <v>4888</v>
      </c>
      <c r="G3284" s="10"/>
      <c r="H3284" s="10">
        <v>98</v>
      </c>
      <c r="I3284" s="7" t="s">
        <v>4195</v>
      </c>
    </row>
    <row r="3285" spans="1:9" ht="31.2" hidden="1" x14ac:dyDescent="0.3">
      <c r="A3285" s="7" t="s">
        <v>4181</v>
      </c>
      <c r="B3285" s="7" t="s">
        <v>4196</v>
      </c>
      <c r="C3285" s="8">
        <v>43336</v>
      </c>
      <c r="D3285" s="9">
        <v>53100</v>
      </c>
      <c r="E3285" s="9"/>
      <c r="F3285" s="10" t="s">
        <v>4888</v>
      </c>
      <c r="G3285" s="10" t="str">
        <f>VLOOKUP(B:B,'[1]Billwise Report (10)'!$D:$H,5,0)</f>
        <v>Service</v>
      </c>
      <c r="H3285" s="10">
        <v>74</v>
      </c>
      <c r="I3285" s="7"/>
    </row>
    <row r="3286" spans="1:9" ht="31.2" x14ac:dyDescent="0.3">
      <c r="A3286" s="7" t="s">
        <v>4197</v>
      </c>
      <c r="B3286" s="7" t="s">
        <v>4198</v>
      </c>
      <c r="C3286" s="8">
        <v>42509</v>
      </c>
      <c r="D3286" s="9"/>
      <c r="E3286" s="10">
        <v>26218</v>
      </c>
      <c r="F3286" s="10" t="s">
        <v>4886</v>
      </c>
      <c r="G3286" s="10"/>
      <c r="H3286" s="10">
        <v>901</v>
      </c>
      <c r="I3286" s="7"/>
    </row>
    <row r="3287" spans="1:9" ht="31.2" x14ac:dyDescent="0.3">
      <c r="A3287" s="7" t="s">
        <v>3661</v>
      </c>
      <c r="B3287" s="7" t="s">
        <v>3668</v>
      </c>
      <c r="C3287" s="8">
        <v>43314</v>
      </c>
      <c r="D3287" s="9">
        <v>11328</v>
      </c>
      <c r="E3287" s="9"/>
      <c r="F3287" s="10" t="s">
        <v>4886</v>
      </c>
      <c r="G3287" s="10" t="str">
        <f>VLOOKUP(B:B,'[1]Billwise Report (10)'!$D:$H,5,0)</f>
        <v>Service</v>
      </c>
      <c r="H3287" s="10">
        <v>96</v>
      </c>
      <c r="I3287" s="7"/>
    </row>
    <row r="3288" spans="1:9" ht="31.2" hidden="1" x14ac:dyDescent="0.3">
      <c r="A3288" s="7" t="s">
        <v>4200</v>
      </c>
      <c r="B3288" s="7" t="s">
        <v>4201</v>
      </c>
      <c r="C3288" s="8">
        <v>42244</v>
      </c>
      <c r="D3288" s="9"/>
      <c r="E3288" s="10">
        <v>6048</v>
      </c>
      <c r="F3288" s="10" t="s">
        <v>4884</v>
      </c>
      <c r="G3288" s="10"/>
      <c r="H3288" s="10">
        <v>1166</v>
      </c>
      <c r="I3288" s="7"/>
    </row>
    <row r="3289" spans="1:9" ht="31.2" x14ac:dyDescent="0.3">
      <c r="A3289" s="7" t="s">
        <v>4202</v>
      </c>
      <c r="B3289" s="7" t="s">
        <v>4203</v>
      </c>
      <c r="C3289" s="8">
        <v>42734</v>
      </c>
      <c r="D3289" s="9">
        <v>699</v>
      </c>
      <c r="E3289" s="9"/>
      <c r="F3289" s="10" t="s">
        <v>4885</v>
      </c>
      <c r="G3289" s="10" t="str">
        <f>VLOOKUP(B:B,'[1]Billwise Report (10)'!$D:$H,5,0)</f>
        <v>Machine</v>
      </c>
      <c r="H3289" s="10">
        <v>676</v>
      </c>
      <c r="I3289" s="7"/>
    </row>
    <row r="3290" spans="1:9" ht="31.2" x14ac:dyDescent="0.3">
      <c r="A3290" s="7" t="s">
        <v>4202</v>
      </c>
      <c r="B3290" s="7" t="s">
        <v>4204</v>
      </c>
      <c r="C3290" s="8">
        <v>43374</v>
      </c>
      <c r="D3290" s="9">
        <v>8850</v>
      </c>
      <c r="E3290" s="9"/>
      <c r="F3290" s="10" t="s">
        <v>4885</v>
      </c>
      <c r="G3290" s="10" t="str">
        <f>VLOOKUP(B:B,'[1]Billwise Report (10)'!$D:$H,5,0)</f>
        <v>Service</v>
      </c>
      <c r="H3290" s="10">
        <v>36</v>
      </c>
      <c r="I3290" s="7"/>
    </row>
    <row r="3291" spans="1:9" ht="31.2" x14ac:dyDescent="0.3">
      <c r="A3291" s="7" t="s">
        <v>4205</v>
      </c>
      <c r="B3291" s="7" t="s">
        <v>4206</v>
      </c>
      <c r="C3291" s="8">
        <v>43166</v>
      </c>
      <c r="D3291" s="9"/>
      <c r="E3291" s="10">
        <v>3558</v>
      </c>
      <c r="F3291" s="10" t="s">
        <v>4887</v>
      </c>
      <c r="G3291" s="10"/>
      <c r="H3291" s="10">
        <v>244</v>
      </c>
      <c r="I3291" s="7"/>
    </row>
    <row r="3292" spans="1:9" x14ac:dyDescent="0.3">
      <c r="A3292" s="7" t="s">
        <v>3201</v>
      </c>
      <c r="B3292" s="7" t="s">
        <v>3210</v>
      </c>
      <c r="C3292" s="8">
        <v>43383</v>
      </c>
      <c r="D3292" s="9">
        <v>7080</v>
      </c>
      <c r="E3292" s="9"/>
      <c r="F3292" s="10" t="s">
        <v>4887</v>
      </c>
      <c r="G3292" s="10" t="s">
        <v>135</v>
      </c>
      <c r="H3292" s="10">
        <v>27</v>
      </c>
      <c r="I3292" s="7"/>
    </row>
    <row r="3293" spans="1:9" x14ac:dyDescent="0.3">
      <c r="A3293" s="7" t="s">
        <v>3201</v>
      </c>
      <c r="B3293" s="7" t="s">
        <v>3211</v>
      </c>
      <c r="C3293" s="8">
        <v>43384</v>
      </c>
      <c r="D3293" s="9">
        <v>28320</v>
      </c>
      <c r="E3293" s="9"/>
      <c r="F3293" s="10" t="s">
        <v>4887</v>
      </c>
      <c r="G3293" s="10" t="s">
        <v>135</v>
      </c>
      <c r="H3293" s="10">
        <v>26</v>
      </c>
      <c r="I3293" s="7"/>
    </row>
    <row r="3294" spans="1:9" x14ac:dyDescent="0.3">
      <c r="A3294" s="7" t="s">
        <v>3332</v>
      </c>
      <c r="B3294" s="7" t="s">
        <v>3335</v>
      </c>
      <c r="C3294" s="8">
        <v>43383</v>
      </c>
      <c r="D3294" s="9">
        <v>7080</v>
      </c>
      <c r="E3294" s="9"/>
      <c r="F3294" s="10" t="s">
        <v>4887</v>
      </c>
      <c r="G3294" s="10" t="s">
        <v>135</v>
      </c>
      <c r="H3294" s="10">
        <v>27</v>
      </c>
      <c r="I3294" s="7"/>
    </row>
    <row r="3295" spans="1:9" ht="31.2" x14ac:dyDescent="0.3">
      <c r="A3295" s="7" t="s">
        <v>4205</v>
      </c>
      <c r="B3295" s="7" t="s">
        <v>4210</v>
      </c>
      <c r="C3295" s="8">
        <v>43396</v>
      </c>
      <c r="D3295" s="9"/>
      <c r="E3295" s="10">
        <v>88359</v>
      </c>
      <c r="F3295" s="10" t="s">
        <v>4887</v>
      </c>
      <c r="G3295" s="10"/>
      <c r="H3295" s="10">
        <v>14</v>
      </c>
      <c r="I3295" s="7"/>
    </row>
    <row r="3296" spans="1:9" ht="31.2" x14ac:dyDescent="0.3">
      <c r="A3296" s="7" t="s">
        <v>4205</v>
      </c>
      <c r="B3296" s="7" t="s">
        <v>4211</v>
      </c>
      <c r="C3296" s="8">
        <v>43404</v>
      </c>
      <c r="D3296" s="9"/>
      <c r="E3296" s="10">
        <v>40000</v>
      </c>
      <c r="F3296" s="10" t="s">
        <v>4887</v>
      </c>
      <c r="G3296" s="10"/>
      <c r="H3296" s="10">
        <v>6</v>
      </c>
      <c r="I3296" s="7" t="s">
        <v>4212</v>
      </c>
    </row>
    <row r="3297" spans="1:9" ht="31.2" x14ac:dyDescent="0.3">
      <c r="A3297" s="7" t="s">
        <v>4205</v>
      </c>
      <c r="B3297" s="7" t="s">
        <v>4213</v>
      </c>
      <c r="C3297" s="8">
        <v>43404</v>
      </c>
      <c r="D3297" s="9"/>
      <c r="E3297" s="10">
        <v>32452</v>
      </c>
      <c r="F3297" s="10" t="s">
        <v>4887</v>
      </c>
      <c r="G3297" s="10"/>
      <c r="H3297" s="10">
        <v>6</v>
      </c>
      <c r="I3297" s="7" t="s">
        <v>4212</v>
      </c>
    </row>
    <row r="3298" spans="1:9" ht="31.2" x14ac:dyDescent="0.3">
      <c r="A3298" s="7" t="s">
        <v>4214</v>
      </c>
      <c r="B3298" s="7" t="s">
        <v>4215</v>
      </c>
      <c r="C3298" s="8">
        <v>42530</v>
      </c>
      <c r="D3298" s="9">
        <v>576</v>
      </c>
      <c r="E3298" s="9"/>
      <c r="F3298" s="10" t="s">
        <v>4889</v>
      </c>
      <c r="G3298" s="10" t="s">
        <v>4898</v>
      </c>
      <c r="H3298" s="10">
        <v>880</v>
      </c>
      <c r="I3298" s="7"/>
    </row>
    <row r="3299" spans="1:9" ht="31.2" x14ac:dyDescent="0.3">
      <c r="A3299" s="7" t="s">
        <v>4214</v>
      </c>
      <c r="B3299" s="7" t="s">
        <v>4216</v>
      </c>
      <c r="C3299" s="8">
        <v>43039</v>
      </c>
      <c r="D3299" s="9"/>
      <c r="E3299" s="10">
        <v>1249.5</v>
      </c>
      <c r="F3299" s="10" t="s">
        <v>4889</v>
      </c>
      <c r="G3299" s="10"/>
      <c r="H3299" s="10">
        <v>371</v>
      </c>
      <c r="I3299" s="7"/>
    </row>
    <row r="3300" spans="1:9" ht="31.2" x14ac:dyDescent="0.3">
      <c r="A3300" s="7" t="s">
        <v>4214</v>
      </c>
      <c r="B3300" s="7" t="s">
        <v>4217</v>
      </c>
      <c r="C3300" s="8">
        <v>43140</v>
      </c>
      <c r="D3300" s="9"/>
      <c r="E3300" s="10">
        <v>2027</v>
      </c>
      <c r="F3300" s="10" t="s">
        <v>4889</v>
      </c>
      <c r="G3300" s="10"/>
      <c r="H3300" s="10">
        <v>270</v>
      </c>
      <c r="I3300" s="7"/>
    </row>
    <row r="3301" spans="1:9" ht="31.2" x14ac:dyDescent="0.3">
      <c r="A3301" s="7" t="s">
        <v>4214</v>
      </c>
      <c r="B3301" s="7" t="s">
        <v>4218</v>
      </c>
      <c r="C3301" s="8">
        <v>43291</v>
      </c>
      <c r="D3301" s="9"/>
      <c r="E3301" s="10">
        <v>12051.82</v>
      </c>
      <c r="F3301" s="10" t="s">
        <v>4889</v>
      </c>
      <c r="G3301" s="10"/>
      <c r="H3301" s="10">
        <v>119</v>
      </c>
      <c r="I3301" s="7" t="s">
        <v>4219</v>
      </c>
    </row>
    <row r="3302" spans="1:9" hidden="1" x14ac:dyDescent="0.3">
      <c r="A3302" s="7" t="s">
        <v>4220</v>
      </c>
      <c r="B3302" s="7" t="s">
        <v>4221</v>
      </c>
      <c r="C3302" s="8">
        <v>42828</v>
      </c>
      <c r="D3302" s="9"/>
      <c r="E3302" s="10">
        <v>6426</v>
      </c>
      <c r="F3302" s="10" t="s">
        <v>4891</v>
      </c>
      <c r="G3302" s="10"/>
      <c r="H3302" s="10">
        <v>582</v>
      </c>
      <c r="I3302" s="7"/>
    </row>
    <row r="3303" spans="1:9" hidden="1" x14ac:dyDescent="0.3">
      <c r="A3303" s="7" t="s">
        <v>4220</v>
      </c>
      <c r="B3303" s="7" t="s">
        <v>4222</v>
      </c>
      <c r="C3303" s="8">
        <v>43160</v>
      </c>
      <c r="D3303" s="9">
        <v>24780</v>
      </c>
      <c r="E3303" s="9"/>
      <c r="F3303" s="10" t="s">
        <v>4891</v>
      </c>
      <c r="G3303" s="10" t="str">
        <f>VLOOKUP(B:B,'[1]Billwise Report (10)'!$D:$H,5,0)</f>
        <v>Service</v>
      </c>
      <c r="H3303" s="10">
        <v>250</v>
      </c>
      <c r="I3303" s="7"/>
    </row>
    <row r="3304" spans="1:9" hidden="1" x14ac:dyDescent="0.3">
      <c r="A3304" s="7" t="s">
        <v>4220</v>
      </c>
      <c r="B3304" s="7" t="s">
        <v>4223</v>
      </c>
      <c r="C3304" s="8">
        <v>43301</v>
      </c>
      <c r="D3304" s="9">
        <v>1245.28</v>
      </c>
      <c r="E3304" s="9"/>
      <c r="F3304" s="10" t="s">
        <v>4891</v>
      </c>
      <c r="G3304" s="10" t="str">
        <f>VLOOKUP(B:B,'[1]Billwise Report (10)'!$D:$H,5,0)</f>
        <v>Sales</v>
      </c>
      <c r="H3304" s="10">
        <v>109</v>
      </c>
      <c r="I3304" s="7"/>
    </row>
    <row r="3305" spans="1:9" hidden="1" x14ac:dyDescent="0.3">
      <c r="A3305" s="7" t="s">
        <v>4220</v>
      </c>
      <c r="B3305" s="7" t="s">
        <v>4224</v>
      </c>
      <c r="C3305" s="8">
        <v>43309</v>
      </c>
      <c r="D3305" s="9">
        <v>12390</v>
      </c>
      <c r="E3305" s="9"/>
      <c r="F3305" s="10" t="s">
        <v>4891</v>
      </c>
      <c r="G3305" s="10" t="str">
        <f>VLOOKUP(B:B,'[1]Billwise Report (10)'!$D:$H,5,0)</f>
        <v>Service</v>
      </c>
      <c r="H3305" s="10">
        <v>101</v>
      </c>
      <c r="I3305" s="7"/>
    </row>
    <row r="3306" spans="1:9" ht="31.2" hidden="1" x14ac:dyDescent="0.3">
      <c r="A3306" s="7" t="s">
        <v>4225</v>
      </c>
      <c r="B3306" s="7" t="s">
        <v>4226</v>
      </c>
      <c r="C3306" s="8">
        <v>42755</v>
      </c>
      <c r="D3306" s="9"/>
      <c r="E3306" s="10">
        <v>29881</v>
      </c>
      <c r="F3306" s="10" t="s">
        <v>4891</v>
      </c>
      <c r="G3306" s="10"/>
      <c r="H3306" s="10">
        <v>655</v>
      </c>
      <c r="I3306" s="7"/>
    </row>
    <row r="3307" spans="1:9" ht="31.2" hidden="1" x14ac:dyDescent="0.3">
      <c r="A3307" s="7" t="s">
        <v>4225</v>
      </c>
      <c r="B3307" s="7" t="s">
        <v>4227</v>
      </c>
      <c r="C3307" s="8">
        <v>42825</v>
      </c>
      <c r="D3307" s="9"/>
      <c r="E3307" s="10">
        <v>6357</v>
      </c>
      <c r="F3307" s="10" t="s">
        <v>4891</v>
      </c>
      <c r="G3307" s="10"/>
      <c r="H3307" s="10">
        <v>585</v>
      </c>
      <c r="I3307" s="7"/>
    </row>
    <row r="3308" spans="1:9" ht="31.2" hidden="1" x14ac:dyDescent="0.3">
      <c r="A3308" s="7" t="s">
        <v>4225</v>
      </c>
      <c r="B3308" s="7" t="s">
        <v>4228</v>
      </c>
      <c r="C3308" s="8">
        <v>42867</v>
      </c>
      <c r="D3308" s="9">
        <v>34020</v>
      </c>
      <c r="E3308" s="9"/>
      <c r="F3308" s="10" t="s">
        <v>4891</v>
      </c>
      <c r="G3308" s="10" t="str">
        <f>VLOOKUP(B:B,'[1]Billwise Report (10)'!$D:$H,5,0)</f>
        <v>Service</v>
      </c>
      <c r="H3308" s="10">
        <v>543</v>
      </c>
      <c r="I3308" s="7"/>
    </row>
    <row r="3309" spans="1:9" ht="31.2" hidden="1" x14ac:dyDescent="0.3">
      <c r="A3309" s="7" t="s">
        <v>4225</v>
      </c>
      <c r="B3309" s="7" t="s">
        <v>4229</v>
      </c>
      <c r="C3309" s="8">
        <v>42867</v>
      </c>
      <c r="D3309" s="9">
        <v>37260</v>
      </c>
      <c r="E3309" s="9"/>
      <c r="F3309" s="10" t="s">
        <v>4891</v>
      </c>
      <c r="G3309" s="10" t="str">
        <f>VLOOKUP(B:B,'[1]Billwise Report (10)'!$D:$H,5,0)</f>
        <v>Service</v>
      </c>
      <c r="H3309" s="10">
        <v>543</v>
      </c>
      <c r="I3309" s="7"/>
    </row>
    <row r="3310" spans="1:9" ht="31.2" hidden="1" x14ac:dyDescent="0.3">
      <c r="A3310" s="7" t="s">
        <v>4225</v>
      </c>
      <c r="B3310" s="7" t="s">
        <v>4230</v>
      </c>
      <c r="C3310" s="8">
        <v>42886</v>
      </c>
      <c r="D3310" s="9"/>
      <c r="E3310" s="9">
        <v>705</v>
      </c>
      <c r="F3310" s="10" t="s">
        <v>4891</v>
      </c>
      <c r="G3310" s="10"/>
      <c r="H3310" s="10">
        <v>524</v>
      </c>
      <c r="I3310" s="7"/>
    </row>
    <row r="3311" spans="1:9" ht="31.2" hidden="1" x14ac:dyDescent="0.3">
      <c r="A3311" s="7" t="s">
        <v>4225</v>
      </c>
      <c r="B3311" s="7" t="s">
        <v>4231</v>
      </c>
      <c r="C3311" s="8">
        <v>42886</v>
      </c>
      <c r="D3311" s="9"/>
      <c r="E3311" s="10">
        <v>59348</v>
      </c>
      <c r="F3311" s="10" t="s">
        <v>4891</v>
      </c>
      <c r="G3311" s="10"/>
      <c r="H3311" s="10">
        <v>524</v>
      </c>
      <c r="I3311" s="7"/>
    </row>
    <row r="3312" spans="1:9" ht="31.2" hidden="1" x14ac:dyDescent="0.3">
      <c r="A3312" s="7" t="s">
        <v>4225</v>
      </c>
      <c r="B3312" s="7" t="s">
        <v>4232</v>
      </c>
      <c r="C3312" s="8">
        <v>42916</v>
      </c>
      <c r="D3312" s="9"/>
      <c r="E3312" s="10">
        <v>3240</v>
      </c>
      <c r="F3312" s="10" t="s">
        <v>4891</v>
      </c>
      <c r="G3312" s="10"/>
      <c r="H3312" s="10">
        <v>494</v>
      </c>
      <c r="I3312" s="7"/>
    </row>
    <row r="3313" spans="1:9" ht="31.2" hidden="1" x14ac:dyDescent="0.3">
      <c r="A3313" s="7" t="s">
        <v>4225</v>
      </c>
      <c r="B3313" s="7" t="s">
        <v>4233</v>
      </c>
      <c r="C3313" s="8">
        <v>42922</v>
      </c>
      <c r="D3313" s="9"/>
      <c r="E3313" s="10">
        <v>1389</v>
      </c>
      <c r="F3313" s="10" t="s">
        <v>4891</v>
      </c>
      <c r="G3313" s="10"/>
      <c r="H3313" s="10">
        <v>488</v>
      </c>
      <c r="I3313" s="7"/>
    </row>
    <row r="3314" spans="1:9" ht="31.2" hidden="1" x14ac:dyDescent="0.3">
      <c r="A3314" s="7" t="s">
        <v>4225</v>
      </c>
      <c r="B3314" s="7" t="s">
        <v>4234</v>
      </c>
      <c r="C3314" s="8">
        <v>43244</v>
      </c>
      <c r="D3314" s="9">
        <v>44557.74</v>
      </c>
      <c r="E3314" s="9"/>
      <c r="F3314" s="10" t="s">
        <v>4891</v>
      </c>
      <c r="G3314" s="10" t="str">
        <f>VLOOKUP(B:B,'[1]Billwise Report (10)'!$D:$H,5,0)</f>
        <v>Sales</v>
      </c>
      <c r="H3314" s="10">
        <v>166</v>
      </c>
      <c r="I3314" s="7"/>
    </row>
    <row r="3315" spans="1:9" ht="31.2" hidden="1" x14ac:dyDescent="0.3">
      <c r="A3315" s="7" t="s">
        <v>4225</v>
      </c>
      <c r="B3315" s="7" t="s">
        <v>4235</v>
      </c>
      <c r="C3315" s="8">
        <v>43298</v>
      </c>
      <c r="D3315" s="9">
        <v>236300</v>
      </c>
      <c r="E3315" s="9"/>
      <c r="F3315" s="10" t="s">
        <v>4891</v>
      </c>
      <c r="G3315" s="10" t="s">
        <v>4898</v>
      </c>
      <c r="H3315" s="10">
        <v>112</v>
      </c>
      <c r="I3315" s="7"/>
    </row>
    <row r="3316" spans="1:9" ht="31.2" hidden="1" x14ac:dyDescent="0.3">
      <c r="A3316" s="7" t="s">
        <v>4236</v>
      </c>
      <c r="B3316" s="7" t="s">
        <v>4237</v>
      </c>
      <c r="C3316" s="8">
        <v>42850</v>
      </c>
      <c r="D3316" s="9">
        <v>3750</v>
      </c>
      <c r="E3316" s="9"/>
      <c r="F3316" s="10" t="s">
        <v>4891</v>
      </c>
      <c r="G3316" s="10" t="str">
        <f>VLOOKUP(B:B,'[1]Billwise Report (10)'!$D:$H,5,0)</f>
        <v>Service</v>
      </c>
      <c r="H3316" s="10">
        <v>560</v>
      </c>
      <c r="I3316" s="7"/>
    </row>
    <row r="3317" spans="1:9" x14ac:dyDescent="0.3">
      <c r="A3317" s="7" t="s">
        <v>4238</v>
      </c>
      <c r="B3317" s="7" t="s">
        <v>4239</v>
      </c>
      <c r="C3317" s="8">
        <v>43153</v>
      </c>
      <c r="D3317" s="9">
        <v>3540</v>
      </c>
      <c r="E3317" s="9"/>
      <c r="F3317" s="10" t="s">
        <v>4885</v>
      </c>
      <c r="G3317" s="10" t="str">
        <f>VLOOKUP(B:B,'[1]Billwise Report (10)'!$D:$H,5,0)</f>
        <v>Service</v>
      </c>
      <c r="H3317" s="10">
        <v>257</v>
      </c>
      <c r="I3317" s="7"/>
    </row>
    <row r="3318" spans="1:9" x14ac:dyDescent="0.3">
      <c r="A3318" s="7" t="s">
        <v>4238</v>
      </c>
      <c r="B3318" s="7" t="s">
        <v>4240</v>
      </c>
      <c r="C3318" s="8">
        <v>43246</v>
      </c>
      <c r="D3318" s="9">
        <v>3540</v>
      </c>
      <c r="E3318" s="9"/>
      <c r="F3318" s="10" t="s">
        <v>4885</v>
      </c>
      <c r="G3318" s="10" t="str">
        <f>VLOOKUP(B:B,'[1]Billwise Report (10)'!$D:$H,5,0)</f>
        <v>Service</v>
      </c>
      <c r="H3318" s="10">
        <v>164</v>
      </c>
      <c r="I3318" s="7"/>
    </row>
    <row r="3319" spans="1:9" x14ac:dyDescent="0.3">
      <c r="A3319" s="7" t="s">
        <v>4241</v>
      </c>
      <c r="B3319" s="7" t="s">
        <v>4242</v>
      </c>
      <c r="C3319" s="8">
        <v>42899</v>
      </c>
      <c r="D3319" s="9">
        <v>15893</v>
      </c>
      <c r="E3319" s="9"/>
      <c r="F3319" s="10" t="s">
        <v>4885</v>
      </c>
      <c r="G3319" s="10" t="str">
        <f>VLOOKUP(B:B,'[1]Billwise Report (10)'!$D:$H,5,0)</f>
        <v>Sales</v>
      </c>
      <c r="H3319" s="10">
        <v>511</v>
      </c>
      <c r="I3319" s="7"/>
    </row>
    <row r="3320" spans="1:9" x14ac:dyDescent="0.3">
      <c r="A3320" s="7" t="s">
        <v>4241</v>
      </c>
      <c r="B3320" s="7" t="s">
        <v>4243</v>
      </c>
      <c r="C3320" s="8">
        <v>42909</v>
      </c>
      <c r="D3320" s="9">
        <v>3531</v>
      </c>
      <c r="E3320" s="9"/>
      <c r="F3320" s="10" t="s">
        <v>4885</v>
      </c>
      <c r="G3320" s="10" t="str">
        <f>VLOOKUP(B:B,'[1]Billwise Report (10)'!$D:$H,5,0)</f>
        <v>Sales</v>
      </c>
      <c r="H3320" s="10">
        <v>501</v>
      </c>
      <c r="I3320" s="7"/>
    </row>
    <row r="3321" spans="1:9" x14ac:dyDescent="0.3">
      <c r="A3321" s="7" t="s">
        <v>4241</v>
      </c>
      <c r="B3321" s="7" t="s">
        <v>4244</v>
      </c>
      <c r="C3321" s="8">
        <v>43103</v>
      </c>
      <c r="D3321" s="9">
        <v>3112.84</v>
      </c>
      <c r="E3321" s="9"/>
      <c r="F3321" s="10" t="s">
        <v>4885</v>
      </c>
      <c r="G3321" s="10" t="str">
        <f>VLOOKUP(B:B,'[1]Billwise Report (10)'!$D:$H,5,0)</f>
        <v>Sales</v>
      </c>
      <c r="H3321" s="10">
        <v>307</v>
      </c>
      <c r="I3321" s="7"/>
    </row>
    <row r="3322" spans="1:9" x14ac:dyDescent="0.3">
      <c r="A3322" s="7" t="s">
        <v>4241</v>
      </c>
      <c r="B3322" s="7" t="s">
        <v>4245</v>
      </c>
      <c r="C3322" s="8">
        <v>43348</v>
      </c>
      <c r="D3322" s="9">
        <v>6985.6</v>
      </c>
      <c r="E3322" s="9"/>
      <c r="F3322" s="10" t="s">
        <v>4885</v>
      </c>
      <c r="G3322" s="10" t="str">
        <f>VLOOKUP(B:B,'[1]Billwise Report (10)'!$D:$H,5,0)</f>
        <v>Sales</v>
      </c>
      <c r="H3322" s="10">
        <v>62</v>
      </c>
      <c r="I3322" s="7"/>
    </row>
    <row r="3323" spans="1:9" hidden="1" x14ac:dyDescent="0.3">
      <c r="A3323" s="7" t="s">
        <v>4246</v>
      </c>
      <c r="B3323" s="7" t="s">
        <v>4247</v>
      </c>
      <c r="C3323" s="8">
        <v>43231</v>
      </c>
      <c r="D3323" s="9">
        <v>5310</v>
      </c>
      <c r="E3323" s="9"/>
      <c r="F3323" s="10" t="s">
        <v>4891</v>
      </c>
      <c r="G3323" s="10" t="str">
        <f>VLOOKUP(B:B,'[1]Billwise Report (10)'!$D:$H,5,0)</f>
        <v>Service</v>
      </c>
      <c r="H3323" s="10">
        <v>179</v>
      </c>
      <c r="I3323" s="7"/>
    </row>
    <row r="3324" spans="1:9" hidden="1" x14ac:dyDescent="0.3">
      <c r="A3324" s="7" t="s">
        <v>4246</v>
      </c>
      <c r="B3324" s="7" t="s">
        <v>4248</v>
      </c>
      <c r="C3324" s="8">
        <v>43255</v>
      </c>
      <c r="D3324" s="9">
        <v>8850</v>
      </c>
      <c r="E3324" s="9"/>
      <c r="F3324" s="10" t="s">
        <v>4891</v>
      </c>
      <c r="G3324" s="10" t="str">
        <f>VLOOKUP(B:B,'[1]Billwise Report (10)'!$D:$H,5,0)</f>
        <v>Service</v>
      </c>
      <c r="H3324" s="10">
        <v>155</v>
      </c>
      <c r="I3324" s="7"/>
    </row>
    <row r="3325" spans="1:9" hidden="1" x14ac:dyDescent="0.3">
      <c r="A3325" s="7" t="s">
        <v>4246</v>
      </c>
      <c r="B3325" s="7" t="s">
        <v>4249</v>
      </c>
      <c r="C3325" s="8">
        <v>43288</v>
      </c>
      <c r="D3325" s="9"/>
      <c r="E3325" s="10">
        <v>27854</v>
      </c>
      <c r="F3325" s="10" t="s">
        <v>4891</v>
      </c>
      <c r="G3325" s="10"/>
      <c r="H3325" s="10">
        <v>122</v>
      </c>
      <c r="I3325" s="7" t="s">
        <v>4250</v>
      </c>
    </row>
    <row r="3326" spans="1:9" hidden="1" x14ac:dyDescent="0.3">
      <c r="A3326" s="7" t="s">
        <v>4251</v>
      </c>
      <c r="B3326" s="7" t="s">
        <v>4252</v>
      </c>
      <c r="C3326" s="8">
        <v>43376</v>
      </c>
      <c r="D3326" s="9">
        <v>3540</v>
      </c>
      <c r="E3326" s="9"/>
      <c r="F3326" s="10" t="s">
        <v>4884</v>
      </c>
      <c r="G3326" s="10" t="str">
        <f>VLOOKUP(B:B,'[1]Billwise Report (10)'!$D:$H,5,0)</f>
        <v>Service</v>
      </c>
      <c r="H3326" s="10">
        <v>34</v>
      </c>
      <c r="I3326" s="7"/>
    </row>
    <row r="3327" spans="1:9" x14ac:dyDescent="0.3">
      <c r="A3327" s="7" t="s">
        <v>4253</v>
      </c>
      <c r="B3327" s="7" t="s">
        <v>4254</v>
      </c>
      <c r="C3327" s="8">
        <v>42808</v>
      </c>
      <c r="D3327" s="9"/>
      <c r="E3327" s="10">
        <v>50000</v>
      </c>
      <c r="F3327" s="10" t="s">
        <v>4887</v>
      </c>
      <c r="G3327" s="10"/>
      <c r="H3327" s="10">
        <v>602</v>
      </c>
      <c r="I3327" s="7"/>
    </row>
    <row r="3328" spans="1:9" x14ac:dyDescent="0.3">
      <c r="A3328" s="7" t="s">
        <v>3363</v>
      </c>
      <c r="B3328" s="7" t="s">
        <v>3366</v>
      </c>
      <c r="C3328" s="8">
        <v>43349</v>
      </c>
      <c r="D3328" s="9">
        <v>55224</v>
      </c>
      <c r="E3328" s="9"/>
      <c r="F3328" s="10" t="s">
        <v>4887</v>
      </c>
      <c r="G3328" s="10" t="str">
        <f>VLOOKUP(B:B,'[1]Billwise Report (10)'!$D:$H,5,0)</f>
        <v>Service</v>
      </c>
      <c r="H3328" s="10">
        <v>61</v>
      </c>
      <c r="I3328" s="7"/>
    </row>
    <row r="3329" spans="1:9" x14ac:dyDescent="0.3">
      <c r="A3329" s="7" t="s">
        <v>3400</v>
      </c>
      <c r="B3329" s="7" t="s">
        <v>3402</v>
      </c>
      <c r="C3329" s="8">
        <v>43384</v>
      </c>
      <c r="D3329" s="9">
        <v>7080</v>
      </c>
      <c r="E3329" s="9"/>
      <c r="F3329" s="10" t="s">
        <v>4887</v>
      </c>
      <c r="G3329" s="10" t="s">
        <v>135</v>
      </c>
      <c r="H3329" s="10">
        <v>26</v>
      </c>
      <c r="I3329" s="7"/>
    </row>
    <row r="3330" spans="1:9" x14ac:dyDescent="0.3">
      <c r="A3330" s="7" t="s">
        <v>4253</v>
      </c>
      <c r="B3330" s="7" t="s">
        <v>4257</v>
      </c>
      <c r="C3330" s="8">
        <v>42914</v>
      </c>
      <c r="D3330" s="9"/>
      <c r="E3330" s="10">
        <v>39175</v>
      </c>
      <c r="F3330" s="10" t="s">
        <v>4887</v>
      </c>
      <c r="G3330" s="10"/>
      <c r="H3330" s="10">
        <v>496</v>
      </c>
      <c r="I3330" s="7"/>
    </row>
    <row r="3331" spans="1:9" x14ac:dyDescent="0.3">
      <c r="A3331" s="7" t="s">
        <v>4253</v>
      </c>
      <c r="B3331" s="7" t="s">
        <v>4258</v>
      </c>
      <c r="C3331" s="8">
        <v>42916</v>
      </c>
      <c r="D3331" s="9"/>
      <c r="E3331" s="10">
        <v>2250</v>
      </c>
      <c r="F3331" s="10" t="s">
        <v>4887</v>
      </c>
      <c r="G3331" s="10"/>
      <c r="H3331" s="10">
        <v>494</v>
      </c>
      <c r="I3331" s="7"/>
    </row>
    <row r="3332" spans="1:9" x14ac:dyDescent="0.3">
      <c r="A3332" s="7" t="s">
        <v>4253</v>
      </c>
      <c r="B3332" s="7" t="s">
        <v>4259</v>
      </c>
      <c r="C3332" s="8">
        <v>42949</v>
      </c>
      <c r="D3332" s="9"/>
      <c r="E3332" s="10">
        <v>2707.5</v>
      </c>
      <c r="F3332" s="10" t="s">
        <v>4887</v>
      </c>
      <c r="G3332" s="10"/>
      <c r="H3332" s="10">
        <v>461</v>
      </c>
      <c r="I3332" s="7"/>
    </row>
    <row r="3333" spans="1:9" x14ac:dyDescent="0.3">
      <c r="A3333" s="7" t="s">
        <v>4253</v>
      </c>
      <c r="B3333" s="7" t="s">
        <v>4260</v>
      </c>
      <c r="C3333" s="8">
        <v>43168</v>
      </c>
      <c r="D3333" s="9">
        <v>32000</v>
      </c>
      <c r="E3333" s="9"/>
      <c r="F3333" s="10" t="s">
        <v>4887</v>
      </c>
      <c r="G3333" s="10" t="s">
        <v>4898</v>
      </c>
      <c r="H3333" s="10">
        <v>242</v>
      </c>
      <c r="I3333" s="7"/>
    </row>
    <row r="3334" spans="1:9" x14ac:dyDescent="0.3">
      <c r="A3334" s="7" t="s">
        <v>4261</v>
      </c>
      <c r="B3334" s="7" t="s">
        <v>4262</v>
      </c>
      <c r="C3334" s="8">
        <v>43041</v>
      </c>
      <c r="D3334" s="9">
        <v>505.72</v>
      </c>
      <c r="E3334" s="9"/>
      <c r="F3334" s="10" t="s">
        <v>4887</v>
      </c>
      <c r="G3334" s="10" t="str">
        <f>VLOOKUP(B:B,'[1]Billwise Report (10)'!$D:$H,5,0)</f>
        <v>Sales</v>
      </c>
      <c r="H3334" s="10">
        <v>369</v>
      </c>
      <c r="I3334" s="7"/>
    </row>
    <row r="3335" spans="1:9" x14ac:dyDescent="0.3">
      <c r="A3335" s="7" t="s">
        <v>4261</v>
      </c>
      <c r="B3335" s="7" t="s">
        <v>4263</v>
      </c>
      <c r="C3335" s="8">
        <v>43273</v>
      </c>
      <c r="D3335" s="9">
        <v>25417.360000000001</v>
      </c>
      <c r="E3335" s="9"/>
      <c r="F3335" s="10" t="s">
        <v>4887</v>
      </c>
      <c r="G3335" s="10" t="str">
        <f>VLOOKUP(B:B,'[1]Billwise Report (10)'!$D:$H,5,0)</f>
        <v>Sales</v>
      </c>
      <c r="H3335" s="10">
        <v>137</v>
      </c>
      <c r="I3335" s="7"/>
    </row>
    <row r="3336" spans="1:9" x14ac:dyDescent="0.3">
      <c r="A3336" s="7" t="s">
        <v>4261</v>
      </c>
      <c r="B3336" s="7" t="s">
        <v>4264</v>
      </c>
      <c r="C3336" s="8">
        <v>43281</v>
      </c>
      <c r="D3336" s="9">
        <v>1267.32</v>
      </c>
      <c r="E3336" s="9"/>
      <c r="F3336" s="10" t="s">
        <v>4887</v>
      </c>
      <c r="G3336" s="10" t="str">
        <f>VLOOKUP(B:B,'[1]Billwise Report (10)'!$D:$H,5,0)</f>
        <v>Sales</v>
      </c>
      <c r="H3336" s="10">
        <v>129</v>
      </c>
      <c r="I3336" s="7"/>
    </row>
    <row r="3337" spans="1:9" ht="31.2" x14ac:dyDescent="0.3">
      <c r="A3337" s="7" t="s">
        <v>4205</v>
      </c>
      <c r="B3337" s="7" t="s">
        <v>4207</v>
      </c>
      <c r="C3337" s="8">
        <v>43285</v>
      </c>
      <c r="D3337" s="9">
        <v>106200</v>
      </c>
      <c r="E3337" s="9"/>
      <c r="F3337" s="10" t="s">
        <v>4887</v>
      </c>
      <c r="G3337" s="10" t="str">
        <f>VLOOKUP(B:B,'[1]Billwise Report (10)'!$D:$H,5,0)</f>
        <v>Service</v>
      </c>
      <c r="H3337" s="10">
        <v>125</v>
      </c>
      <c r="I3337" s="7"/>
    </row>
    <row r="3338" spans="1:9" ht="31.2" x14ac:dyDescent="0.3">
      <c r="A3338" s="7" t="s">
        <v>4205</v>
      </c>
      <c r="B3338" s="7" t="s">
        <v>4208</v>
      </c>
      <c r="C3338" s="8">
        <v>43346</v>
      </c>
      <c r="D3338" s="9">
        <v>38338.199999999997</v>
      </c>
      <c r="E3338" s="9"/>
      <c r="F3338" s="10" t="s">
        <v>4887</v>
      </c>
      <c r="G3338" s="10" t="str">
        <f>VLOOKUP(B:B,'[1]Billwise Report (10)'!$D:$H,5,0)</f>
        <v>Service</v>
      </c>
      <c r="H3338" s="10">
        <v>64</v>
      </c>
      <c r="I3338" s="7"/>
    </row>
    <row r="3339" spans="1:9" x14ac:dyDescent="0.3">
      <c r="A3339" s="7" t="s">
        <v>4261</v>
      </c>
      <c r="B3339" s="7" t="s">
        <v>4267</v>
      </c>
      <c r="C3339" s="8">
        <v>43379</v>
      </c>
      <c r="D3339" s="9"/>
      <c r="E3339" s="10">
        <v>50000</v>
      </c>
      <c r="F3339" s="10" t="s">
        <v>4887</v>
      </c>
      <c r="G3339" s="10"/>
      <c r="H3339" s="10">
        <v>31</v>
      </c>
      <c r="I3339" s="7"/>
    </row>
    <row r="3340" spans="1:9" ht="31.2" x14ac:dyDescent="0.3">
      <c r="A3340" s="7" t="s">
        <v>4205</v>
      </c>
      <c r="B3340" s="7" t="s">
        <v>4209</v>
      </c>
      <c r="C3340" s="8">
        <v>43384</v>
      </c>
      <c r="D3340" s="9">
        <v>10620</v>
      </c>
      <c r="E3340" s="9"/>
      <c r="F3340" s="10" t="s">
        <v>4887</v>
      </c>
      <c r="G3340" s="10" t="s">
        <v>135</v>
      </c>
      <c r="H3340" s="10">
        <v>26</v>
      </c>
      <c r="I3340" s="7"/>
    </row>
    <row r="3341" spans="1:9" ht="31.2" x14ac:dyDescent="0.3">
      <c r="A3341" s="7" t="s">
        <v>4268</v>
      </c>
      <c r="B3341" s="7" t="s">
        <v>4270</v>
      </c>
      <c r="C3341" s="8">
        <v>43398</v>
      </c>
      <c r="D3341" s="9"/>
      <c r="E3341" s="10">
        <v>14372</v>
      </c>
      <c r="F3341" s="10" t="s">
        <v>4887</v>
      </c>
      <c r="G3341" s="10"/>
      <c r="H3341" s="10">
        <v>12</v>
      </c>
      <c r="I3341" s="7" t="s">
        <v>4271</v>
      </c>
    </row>
    <row r="3342" spans="1:9" hidden="1" x14ac:dyDescent="0.3">
      <c r="A3342" s="7" t="s">
        <v>4272</v>
      </c>
      <c r="B3342" s="7" t="s">
        <v>4273</v>
      </c>
      <c r="C3342" s="8">
        <v>42881</v>
      </c>
      <c r="D3342" s="9"/>
      <c r="E3342" s="10">
        <v>18765</v>
      </c>
      <c r="F3342" s="10" t="s">
        <v>4884</v>
      </c>
      <c r="G3342" s="10"/>
      <c r="H3342" s="10">
        <v>529</v>
      </c>
      <c r="I3342" s="7"/>
    </row>
    <row r="3343" spans="1:9" hidden="1" x14ac:dyDescent="0.3">
      <c r="A3343" s="7" t="s">
        <v>4272</v>
      </c>
      <c r="B3343" s="7" t="s">
        <v>4274</v>
      </c>
      <c r="C3343" s="8">
        <v>43124</v>
      </c>
      <c r="D3343" s="9"/>
      <c r="E3343" s="10">
        <v>38177.25</v>
      </c>
      <c r="F3343" s="10" t="s">
        <v>4884</v>
      </c>
      <c r="G3343" s="10"/>
      <c r="H3343" s="10">
        <v>286</v>
      </c>
      <c r="I3343" s="7"/>
    </row>
    <row r="3344" spans="1:9" hidden="1" x14ac:dyDescent="0.3">
      <c r="A3344" s="7" t="s">
        <v>4272</v>
      </c>
      <c r="B3344" s="7" t="s">
        <v>4275</v>
      </c>
      <c r="C3344" s="8">
        <v>43131</v>
      </c>
      <c r="D3344" s="9">
        <v>7080</v>
      </c>
      <c r="E3344" s="9"/>
      <c r="F3344" s="10" t="s">
        <v>4884</v>
      </c>
      <c r="G3344" s="10" t="str">
        <f>VLOOKUP(B:B,'[1]Billwise Report (10)'!$D:$H,5,0)</f>
        <v>Service</v>
      </c>
      <c r="H3344" s="10">
        <v>279</v>
      </c>
      <c r="I3344" s="7"/>
    </row>
    <row r="3345" spans="1:9" hidden="1" x14ac:dyDescent="0.3">
      <c r="A3345" s="7" t="s">
        <v>4272</v>
      </c>
      <c r="B3345" s="7" t="s">
        <v>4276</v>
      </c>
      <c r="C3345" s="8">
        <v>43176</v>
      </c>
      <c r="D3345" s="9"/>
      <c r="E3345" s="10">
        <v>17744.22</v>
      </c>
      <c r="F3345" s="10" t="s">
        <v>4884</v>
      </c>
      <c r="G3345" s="10"/>
      <c r="H3345" s="10">
        <v>234</v>
      </c>
      <c r="I3345" s="7"/>
    </row>
    <row r="3346" spans="1:9" hidden="1" x14ac:dyDescent="0.3">
      <c r="A3346" s="7" t="s">
        <v>4272</v>
      </c>
      <c r="B3346" s="7" t="s">
        <v>4277</v>
      </c>
      <c r="C3346" s="8">
        <v>43337</v>
      </c>
      <c r="D3346" s="9">
        <v>6195</v>
      </c>
      <c r="E3346" s="9"/>
      <c r="F3346" s="10" t="s">
        <v>4884</v>
      </c>
      <c r="G3346" s="10" t="str">
        <f>VLOOKUP(B:B,'[1]Billwise Report (10)'!$D:$H,5,0)</f>
        <v>Service</v>
      </c>
      <c r="H3346" s="10">
        <v>73</v>
      </c>
      <c r="I3346" s="7"/>
    </row>
    <row r="3347" spans="1:9" hidden="1" x14ac:dyDescent="0.3">
      <c r="A3347" s="7" t="s">
        <v>4272</v>
      </c>
      <c r="B3347" s="7" t="s">
        <v>4278</v>
      </c>
      <c r="C3347" s="8">
        <v>43349</v>
      </c>
      <c r="D3347" s="9"/>
      <c r="E3347" s="9">
        <v>177000.4</v>
      </c>
      <c r="F3347" s="10" t="s">
        <v>4884</v>
      </c>
      <c r="G3347" s="10"/>
      <c r="H3347" s="10">
        <v>61</v>
      </c>
      <c r="I3347" s="7" t="s">
        <v>4279</v>
      </c>
    </row>
    <row r="3348" spans="1:9" hidden="1" x14ac:dyDescent="0.3">
      <c r="A3348" s="7" t="s">
        <v>4272</v>
      </c>
      <c r="B3348" s="7" t="s">
        <v>4280</v>
      </c>
      <c r="C3348" s="8">
        <v>43377</v>
      </c>
      <c r="D3348" s="9">
        <v>177000</v>
      </c>
      <c r="E3348" s="9"/>
      <c r="F3348" s="10" t="s">
        <v>4884</v>
      </c>
      <c r="G3348" s="10" t="s">
        <v>4898</v>
      </c>
      <c r="H3348" s="10">
        <v>33</v>
      </c>
      <c r="I3348" s="7"/>
    </row>
    <row r="3349" spans="1:9" x14ac:dyDescent="0.3">
      <c r="A3349" s="7" t="s">
        <v>4281</v>
      </c>
      <c r="B3349" s="7" t="s">
        <v>4282</v>
      </c>
      <c r="C3349" s="8">
        <v>42268</v>
      </c>
      <c r="D3349" s="9">
        <v>4456</v>
      </c>
      <c r="E3349" s="9"/>
      <c r="F3349" s="10" t="s">
        <v>4889</v>
      </c>
      <c r="G3349" s="10" t="str">
        <f>VLOOKUP(B:B,'[1]Billwise Report (10)'!$D:$H,5,0)</f>
        <v>Debit Note</v>
      </c>
      <c r="H3349" s="10">
        <v>1142</v>
      </c>
      <c r="I3349" s="7"/>
    </row>
    <row r="3350" spans="1:9" x14ac:dyDescent="0.3">
      <c r="A3350" s="7" t="s">
        <v>4281</v>
      </c>
      <c r="B3350" s="7" t="s">
        <v>4283</v>
      </c>
      <c r="C3350" s="8">
        <v>42368</v>
      </c>
      <c r="D3350" s="9"/>
      <c r="E3350" s="10">
        <v>5324</v>
      </c>
      <c r="F3350" s="10" t="s">
        <v>4889</v>
      </c>
      <c r="G3350" s="10"/>
      <c r="H3350" s="10">
        <v>1042</v>
      </c>
      <c r="I3350" s="7"/>
    </row>
    <row r="3351" spans="1:9" x14ac:dyDescent="0.3">
      <c r="A3351" s="7" t="s">
        <v>4281</v>
      </c>
      <c r="B3351" s="7" t="s">
        <v>4284</v>
      </c>
      <c r="C3351" s="8">
        <v>42592</v>
      </c>
      <c r="D3351" s="9"/>
      <c r="E3351" s="10">
        <v>15120</v>
      </c>
      <c r="F3351" s="10" t="s">
        <v>4889</v>
      </c>
      <c r="G3351" s="10"/>
      <c r="H3351" s="10">
        <v>818</v>
      </c>
      <c r="I3351" s="7"/>
    </row>
    <row r="3352" spans="1:9" x14ac:dyDescent="0.3">
      <c r="A3352" s="7" t="s">
        <v>4281</v>
      </c>
      <c r="B3352" s="7" t="s">
        <v>4285</v>
      </c>
      <c r="C3352" s="8">
        <v>43402</v>
      </c>
      <c r="D3352" s="9"/>
      <c r="E3352" s="10">
        <v>16492</v>
      </c>
      <c r="F3352" s="10" t="s">
        <v>4889</v>
      </c>
      <c r="G3352" s="10"/>
      <c r="H3352" s="10">
        <v>8</v>
      </c>
      <c r="I3352" s="7" t="s">
        <v>4286</v>
      </c>
    </row>
    <row r="3353" spans="1:9" hidden="1" x14ac:dyDescent="0.3">
      <c r="A3353" s="7" t="s">
        <v>4287</v>
      </c>
      <c r="B3353" s="7" t="s">
        <v>4288</v>
      </c>
      <c r="C3353" s="8">
        <v>43390</v>
      </c>
      <c r="D3353" s="9"/>
      <c r="E3353" s="9">
        <v>174008</v>
      </c>
      <c r="F3353" s="10" t="s">
        <v>4884</v>
      </c>
      <c r="G3353" s="10"/>
      <c r="H3353" s="10">
        <v>20</v>
      </c>
      <c r="I3353" s="7" t="s">
        <v>4289</v>
      </c>
    </row>
    <row r="3354" spans="1:9" hidden="1" x14ac:dyDescent="0.3">
      <c r="A3354" s="7" t="s">
        <v>4290</v>
      </c>
      <c r="B3354" s="7" t="s">
        <v>4291</v>
      </c>
      <c r="C3354" s="8">
        <v>43271</v>
      </c>
      <c r="D3354" s="9">
        <v>3540</v>
      </c>
      <c r="E3354" s="9"/>
      <c r="F3354" s="10" t="s">
        <v>4884</v>
      </c>
      <c r="G3354" s="10" t="str">
        <f>VLOOKUP(B:B,'[1]Billwise Report (10)'!$D:$H,5,0)</f>
        <v>Service</v>
      </c>
      <c r="H3354" s="10">
        <v>139</v>
      </c>
      <c r="I3354" s="7"/>
    </row>
    <row r="3355" spans="1:9" hidden="1" x14ac:dyDescent="0.3">
      <c r="A3355" s="7" t="s">
        <v>4290</v>
      </c>
      <c r="B3355" s="7" t="s">
        <v>4292</v>
      </c>
      <c r="C3355" s="8">
        <v>43322</v>
      </c>
      <c r="D3355" s="9">
        <v>3540</v>
      </c>
      <c r="E3355" s="9"/>
      <c r="F3355" s="10" t="s">
        <v>4884</v>
      </c>
      <c r="G3355" s="10" t="str">
        <f>VLOOKUP(B:B,'[1]Billwise Report (10)'!$D:$H,5,0)</f>
        <v>Service</v>
      </c>
      <c r="H3355" s="10">
        <v>88</v>
      </c>
      <c r="I3355" s="7"/>
    </row>
    <row r="3356" spans="1:9" ht="31.2" x14ac:dyDescent="0.3">
      <c r="A3356" s="7" t="s">
        <v>4293</v>
      </c>
      <c r="B3356" s="7" t="s">
        <v>4294</v>
      </c>
      <c r="C3356" s="8">
        <v>43264</v>
      </c>
      <c r="D3356" s="9">
        <v>14455.6</v>
      </c>
      <c r="E3356" s="9"/>
      <c r="F3356" s="10" t="s">
        <v>4885</v>
      </c>
      <c r="G3356" s="10" t="str">
        <f>VLOOKUP(B:B,'[1]Billwise Report (10)'!$D:$H,5,0)</f>
        <v>Service</v>
      </c>
      <c r="H3356" s="10">
        <v>146</v>
      </c>
      <c r="I3356" s="7"/>
    </row>
    <row r="3357" spans="1:9" ht="31.2" hidden="1" x14ac:dyDescent="0.3">
      <c r="A3357" s="7" t="s">
        <v>4295</v>
      </c>
      <c r="B3357" s="7" t="s">
        <v>4296</v>
      </c>
      <c r="C3357" s="8">
        <v>43073</v>
      </c>
      <c r="D3357" s="9">
        <v>3540</v>
      </c>
      <c r="E3357" s="9"/>
      <c r="F3357" s="10" t="s">
        <v>4888</v>
      </c>
      <c r="G3357" s="10" t="str">
        <f>VLOOKUP(B:B,'[1]Billwise Report (10)'!$D:$H,5,0)</f>
        <v>Service</v>
      </c>
      <c r="H3357" s="10">
        <v>337</v>
      </c>
      <c r="I3357" s="7"/>
    </row>
    <row r="3358" spans="1:9" ht="31.2" hidden="1" x14ac:dyDescent="0.3">
      <c r="A3358" s="7" t="s">
        <v>4295</v>
      </c>
      <c r="B3358" s="7" t="s">
        <v>4297</v>
      </c>
      <c r="C3358" s="8">
        <v>43073</v>
      </c>
      <c r="D3358" s="9">
        <v>5310</v>
      </c>
      <c r="E3358" s="9"/>
      <c r="F3358" s="10" t="s">
        <v>4888</v>
      </c>
      <c r="G3358" s="10" t="str">
        <f>VLOOKUP(B:B,'[1]Billwise Report (10)'!$D:$H,5,0)</f>
        <v>Service</v>
      </c>
      <c r="H3358" s="10">
        <v>337</v>
      </c>
      <c r="I3358" s="7"/>
    </row>
    <row r="3359" spans="1:9" ht="31.2" hidden="1" x14ac:dyDescent="0.3">
      <c r="A3359" s="7" t="s">
        <v>4295</v>
      </c>
      <c r="B3359" s="7" t="s">
        <v>4298</v>
      </c>
      <c r="C3359" s="8">
        <v>43073</v>
      </c>
      <c r="D3359" s="9">
        <v>8850</v>
      </c>
      <c r="E3359" s="9"/>
      <c r="F3359" s="10" t="s">
        <v>4888</v>
      </c>
      <c r="G3359" s="10" t="str">
        <f>VLOOKUP(B:B,'[1]Billwise Report (10)'!$D:$H,5,0)</f>
        <v>Service</v>
      </c>
      <c r="H3359" s="10">
        <v>337</v>
      </c>
      <c r="I3359" s="7"/>
    </row>
    <row r="3360" spans="1:9" ht="31.2" hidden="1" x14ac:dyDescent="0.3">
      <c r="A3360" s="7" t="s">
        <v>4295</v>
      </c>
      <c r="B3360" s="7" t="s">
        <v>4299</v>
      </c>
      <c r="C3360" s="8">
        <v>43073</v>
      </c>
      <c r="D3360" s="9">
        <v>3540</v>
      </c>
      <c r="E3360" s="9"/>
      <c r="F3360" s="10" t="s">
        <v>4888</v>
      </c>
      <c r="G3360" s="10" t="str">
        <f>VLOOKUP(B:B,'[1]Billwise Report (10)'!$D:$H,5,0)</f>
        <v>Service</v>
      </c>
      <c r="H3360" s="10">
        <v>337</v>
      </c>
      <c r="I3360" s="7"/>
    </row>
    <row r="3361" spans="1:9" ht="31.2" hidden="1" x14ac:dyDescent="0.3">
      <c r="A3361" s="7" t="s">
        <v>4295</v>
      </c>
      <c r="B3361" s="7" t="s">
        <v>4300</v>
      </c>
      <c r="C3361" s="8">
        <v>43144</v>
      </c>
      <c r="D3361" s="9">
        <v>3540</v>
      </c>
      <c r="E3361" s="9"/>
      <c r="F3361" s="10" t="s">
        <v>4888</v>
      </c>
      <c r="G3361" s="10" t="str">
        <f>VLOOKUP(B:B,'[1]Billwise Report (10)'!$D:$H,5,0)</f>
        <v>Service</v>
      </c>
      <c r="H3361" s="10">
        <v>266</v>
      </c>
      <c r="I3361" s="7"/>
    </row>
    <row r="3362" spans="1:9" ht="31.2" hidden="1" x14ac:dyDescent="0.3">
      <c r="A3362" s="7" t="s">
        <v>4295</v>
      </c>
      <c r="B3362" s="7" t="s">
        <v>4301</v>
      </c>
      <c r="C3362" s="8">
        <v>43266</v>
      </c>
      <c r="D3362" s="9">
        <v>3540</v>
      </c>
      <c r="E3362" s="9"/>
      <c r="F3362" s="10" t="s">
        <v>4888</v>
      </c>
      <c r="G3362" s="10" t="str">
        <f>VLOOKUP(B:B,'[1]Billwise Report (10)'!$D:$H,5,0)</f>
        <v>Service</v>
      </c>
      <c r="H3362" s="10">
        <v>144</v>
      </c>
      <c r="I3362" s="7"/>
    </row>
    <row r="3363" spans="1:9" hidden="1" x14ac:dyDescent="0.3">
      <c r="A3363" s="7" t="s">
        <v>4302</v>
      </c>
      <c r="B3363" s="7" t="s">
        <v>4303</v>
      </c>
      <c r="C3363" s="8">
        <v>43339</v>
      </c>
      <c r="D3363" s="9">
        <v>30000000</v>
      </c>
      <c r="E3363" s="9"/>
      <c r="F3363" s="10" t="s">
        <v>4884</v>
      </c>
      <c r="G3363" s="10" t="str">
        <f>VLOOKUP(B:B,'[1]Billwise Report (10)'!$D:$H,5,0)</f>
        <v>Machine</v>
      </c>
      <c r="H3363" s="10">
        <v>71</v>
      </c>
      <c r="I3363" s="7"/>
    </row>
    <row r="3364" spans="1:9" ht="31.2" hidden="1" x14ac:dyDescent="0.3">
      <c r="A3364" s="7" t="s">
        <v>4304</v>
      </c>
      <c r="B3364" s="7" t="s">
        <v>4305</v>
      </c>
      <c r="C3364" s="8">
        <v>42993</v>
      </c>
      <c r="D3364" s="9"/>
      <c r="E3364" s="10">
        <v>32657</v>
      </c>
      <c r="F3364" s="10" t="s">
        <v>4884</v>
      </c>
      <c r="G3364" s="10"/>
      <c r="H3364" s="10">
        <v>417</v>
      </c>
      <c r="I3364" s="7"/>
    </row>
    <row r="3365" spans="1:9" ht="31.2" hidden="1" x14ac:dyDescent="0.3">
      <c r="A3365" s="7" t="s">
        <v>4304</v>
      </c>
      <c r="B3365" s="7" t="s">
        <v>4306</v>
      </c>
      <c r="C3365" s="8">
        <v>42993</v>
      </c>
      <c r="D3365" s="9"/>
      <c r="E3365" s="10">
        <v>6900</v>
      </c>
      <c r="F3365" s="10" t="s">
        <v>4884</v>
      </c>
      <c r="G3365" s="10"/>
      <c r="H3365" s="10">
        <v>417</v>
      </c>
      <c r="I3365" s="7"/>
    </row>
    <row r="3366" spans="1:9" ht="31.2" hidden="1" x14ac:dyDescent="0.3">
      <c r="A3366" s="7" t="s">
        <v>4304</v>
      </c>
      <c r="B3366" s="7" t="s">
        <v>4307</v>
      </c>
      <c r="C3366" s="8">
        <v>43119</v>
      </c>
      <c r="D3366" s="9">
        <v>12390</v>
      </c>
      <c r="E3366" s="9"/>
      <c r="F3366" s="10" t="s">
        <v>4884</v>
      </c>
      <c r="G3366" s="10" t="str">
        <f>VLOOKUP(B:B,'[1]Billwise Report (10)'!$D:$H,5,0)</f>
        <v>Service</v>
      </c>
      <c r="H3366" s="10">
        <v>291</v>
      </c>
      <c r="I3366" s="7"/>
    </row>
    <row r="3367" spans="1:9" ht="31.2" hidden="1" x14ac:dyDescent="0.3">
      <c r="A3367" s="7" t="s">
        <v>4304</v>
      </c>
      <c r="B3367" s="7" t="s">
        <v>4308</v>
      </c>
      <c r="C3367" s="8">
        <v>43155</v>
      </c>
      <c r="D3367" s="9">
        <v>10620</v>
      </c>
      <c r="E3367" s="9"/>
      <c r="F3367" s="10" t="s">
        <v>4884</v>
      </c>
      <c r="G3367" s="10" t="str">
        <f>VLOOKUP(B:B,'[1]Billwise Report (10)'!$D:$H,5,0)</f>
        <v>Service</v>
      </c>
      <c r="H3367" s="10">
        <v>255</v>
      </c>
      <c r="I3367" s="7"/>
    </row>
    <row r="3368" spans="1:9" ht="31.2" hidden="1" x14ac:dyDescent="0.3">
      <c r="A3368" s="7" t="s">
        <v>4304</v>
      </c>
      <c r="B3368" s="7" t="s">
        <v>4309</v>
      </c>
      <c r="C3368" s="8">
        <v>43208</v>
      </c>
      <c r="D3368" s="9">
        <v>12390</v>
      </c>
      <c r="E3368" s="9"/>
      <c r="F3368" s="10" t="s">
        <v>4884</v>
      </c>
      <c r="G3368" s="10" t="str">
        <f>VLOOKUP(B:B,'[1]Billwise Report (10)'!$D:$H,5,0)</f>
        <v>Service</v>
      </c>
      <c r="H3368" s="10">
        <v>202</v>
      </c>
      <c r="I3368" s="7"/>
    </row>
    <row r="3369" spans="1:9" ht="31.2" hidden="1" x14ac:dyDescent="0.3">
      <c r="A3369" s="7" t="s">
        <v>4304</v>
      </c>
      <c r="B3369" s="7" t="s">
        <v>4310</v>
      </c>
      <c r="C3369" s="8">
        <v>43271</v>
      </c>
      <c r="D3369" s="9">
        <v>8850</v>
      </c>
      <c r="E3369" s="9"/>
      <c r="F3369" s="10" t="s">
        <v>4884</v>
      </c>
      <c r="G3369" s="10" t="str">
        <f>VLOOKUP(B:B,'[1]Billwise Report (10)'!$D:$H,5,0)</f>
        <v>Service</v>
      </c>
      <c r="H3369" s="10">
        <v>139</v>
      </c>
      <c r="I3369" s="7"/>
    </row>
    <row r="3370" spans="1:9" ht="31.2" hidden="1" x14ac:dyDescent="0.3">
      <c r="A3370" s="7" t="s">
        <v>4304</v>
      </c>
      <c r="B3370" s="7" t="s">
        <v>4311</v>
      </c>
      <c r="C3370" s="8">
        <v>43294</v>
      </c>
      <c r="D3370" s="9">
        <v>3540</v>
      </c>
      <c r="E3370" s="9"/>
      <c r="F3370" s="10" t="s">
        <v>4884</v>
      </c>
      <c r="G3370" s="10" t="str">
        <f>VLOOKUP(B:B,'[1]Billwise Report (10)'!$D:$H,5,0)</f>
        <v>Service</v>
      </c>
      <c r="H3370" s="10">
        <v>116</v>
      </c>
      <c r="I3370" s="7"/>
    </row>
    <row r="3371" spans="1:9" ht="31.2" hidden="1" x14ac:dyDescent="0.3">
      <c r="A3371" s="7" t="s">
        <v>4304</v>
      </c>
      <c r="B3371" s="7" t="s">
        <v>4312</v>
      </c>
      <c r="C3371" s="8">
        <v>43309</v>
      </c>
      <c r="D3371" s="9">
        <v>7080</v>
      </c>
      <c r="E3371" s="9"/>
      <c r="F3371" s="10" t="s">
        <v>4884</v>
      </c>
      <c r="G3371" s="10" t="str">
        <f>VLOOKUP(B:B,'[1]Billwise Report (10)'!$D:$H,5,0)</f>
        <v>Service</v>
      </c>
      <c r="H3371" s="10">
        <v>101</v>
      </c>
      <c r="I3371" s="7"/>
    </row>
    <row r="3372" spans="1:9" ht="31.2" hidden="1" x14ac:dyDescent="0.3">
      <c r="A3372" s="7" t="s">
        <v>4304</v>
      </c>
      <c r="B3372" s="7" t="s">
        <v>4313</v>
      </c>
      <c r="C3372" s="8">
        <v>43396</v>
      </c>
      <c r="D3372" s="9">
        <v>8850</v>
      </c>
      <c r="E3372" s="9"/>
      <c r="F3372" s="10" t="s">
        <v>4884</v>
      </c>
      <c r="G3372" s="10" t="s">
        <v>135</v>
      </c>
      <c r="H3372" s="10">
        <v>14</v>
      </c>
      <c r="I3372" s="7"/>
    </row>
    <row r="3373" spans="1:9" hidden="1" x14ac:dyDescent="0.3">
      <c r="A3373" s="7" t="s">
        <v>4314</v>
      </c>
      <c r="B3373" s="7" t="s">
        <v>4315</v>
      </c>
      <c r="C3373" s="8">
        <v>43319</v>
      </c>
      <c r="D3373" s="9"/>
      <c r="E3373" s="10">
        <v>1465</v>
      </c>
      <c r="F3373" s="10" t="s">
        <v>4891</v>
      </c>
      <c r="G3373" s="10"/>
      <c r="H3373" s="10">
        <v>91</v>
      </c>
      <c r="I3373" s="7" t="s">
        <v>4316</v>
      </c>
    </row>
    <row r="3374" spans="1:9" hidden="1" x14ac:dyDescent="0.3">
      <c r="A3374" s="7" t="s">
        <v>4314</v>
      </c>
      <c r="B3374" s="7" t="s">
        <v>4317</v>
      </c>
      <c r="C3374" s="8">
        <v>43347</v>
      </c>
      <c r="D3374" s="9">
        <v>17700</v>
      </c>
      <c r="E3374" s="9"/>
      <c r="F3374" s="10" t="s">
        <v>4891</v>
      </c>
      <c r="G3374" s="10" t="str">
        <f>VLOOKUP(B:B,'[1]Billwise Report (10)'!$D:$H,5,0)</f>
        <v>Service</v>
      </c>
      <c r="H3374" s="10">
        <v>63</v>
      </c>
      <c r="I3374" s="7"/>
    </row>
    <row r="3375" spans="1:9" hidden="1" x14ac:dyDescent="0.3">
      <c r="A3375" s="7" t="s">
        <v>4314</v>
      </c>
      <c r="B3375" s="7" t="s">
        <v>4318</v>
      </c>
      <c r="C3375" s="8">
        <v>43384</v>
      </c>
      <c r="D3375" s="9">
        <v>3540</v>
      </c>
      <c r="E3375" s="9"/>
      <c r="F3375" s="10" t="s">
        <v>4891</v>
      </c>
      <c r="G3375" s="10" t="s">
        <v>135</v>
      </c>
      <c r="H3375" s="10">
        <v>26</v>
      </c>
      <c r="I3375" s="7"/>
    </row>
    <row r="3376" spans="1:9" x14ac:dyDescent="0.3">
      <c r="A3376" s="7" t="s">
        <v>4319</v>
      </c>
      <c r="B3376" s="7" t="s">
        <v>4320</v>
      </c>
      <c r="C3376" s="8">
        <v>42978</v>
      </c>
      <c r="D3376" s="9">
        <v>10595900</v>
      </c>
      <c r="E3376" s="9"/>
      <c r="F3376" s="10" t="s">
        <v>4889</v>
      </c>
      <c r="G3376" s="10" t="str">
        <f>VLOOKUP(B:B,'[1]Billwise Report (10)'!$D:$H,5,0)</f>
        <v>Machine</v>
      </c>
      <c r="H3376" s="10">
        <v>432</v>
      </c>
      <c r="I3376" s="7"/>
    </row>
    <row r="3377" spans="1:9" x14ac:dyDescent="0.3">
      <c r="A3377" s="7" t="s">
        <v>4319</v>
      </c>
      <c r="B3377" s="7" t="s">
        <v>4321</v>
      </c>
      <c r="C3377" s="8">
        <v>42998</v>
      </c>
      <c r="D3377" s="9">
        <v>1180000</v>
      </c>
      <c r="E3377" s="9"/>
      <c r="F3377" s="10" t="s">
        <v>4889</v>
      </c>
      <c r="G3377" s="10" t="str">
        <f>VLOOKUP(B:B,'[1]Billwise Report (10)'!$D:$H,5,0)</f>
        <v>Sales</v>
      </c>
      <c r="H3377" s="10">
        <v>412</v>
      </c>
      <c r="I3377" s="7"/>
    </row>
    <row r="3378" spans="1:9" x14ac:dyDescent="0.3">
      <c r="A3378" s="7" t="s">
        <v>4319</v>
      </c>
      <c r="B3378" s="7" t="s">
        <v>4322</v>
      </c>
      <c r="C3378" s="8">
        <v>43134</v>
      </c>
      <c r="D3378" s="9"/>
      <c r="E3378" s="10">
        <v>8125.98</v>
      </c>
      <c r="F3378" s="10" t="s">
        <v>4889</v>
      </c>
      <c r="G3378" s="10"/>
      <c r="H3378" s="10">
        <v>276</v>
      </c>
      <c r="I3378" s="7"/>
    </row>
    <row r="3379" spans="1:9" x14ac:dyDescent="0.3">
      <c r="A3379" s="7" t="s">
        <v>4319</v>
      </c>
      <c r="B3379" s="7" t="s">
        <v>4323</v>
      </c>
      <c r="C3379" s="8">
        <v>43157</v>
      </c>
      <c r="D3379" s="9">
        <v>4430.8999999999996</v>
      </c>
      <c r="E3379" s="9"/>
      <c r="F3379" s="10" t="s">
        <v>4889</v>
      </c>
      <c r="G3379" s="10" t="str">
        <f>VLOOKUP(B:B,'[1]Billwise Report (10)'!$D:$H,5,0)</f>
        <v>Sales</v>
      </c>
      <c r="H3379" s="10">
        <v>253</v>
      </c>
      <c r="I3379" s="7"/>
    </row>
    <row r="3380" spans="1:9" hidden="1" x14ac:dyDescent="0.3">
      <c r="A3380" s="7" t="s">
        <v>4324</v>
      </c>
      <c r="B3380" s="7" t="s">
        <v>4325</v>
      </c>
      <c r="C3380" s="8">
        <v>43025</v>
      </c>
      <c r="D3380" s="9"/>
      <c r="E3380" s="10">
        <v>8000</v>
      </c>
      <c r="F3380" s="10" t="s">
        <v>4884</v>
      </c>
      <c r="G3380" s="10"/>
      <c r="H3380" s="10">
        <v>385</v>
      </c>
      <c r="I3380" s="7"/>
    </row>
    <row r="3381" spans="1:9" hidden="1" x14ac:dyDescent="0.3">
      <c r="A3381" s="7" t="s">
        <v>4324</v>
      </c>
      <c r="B3381" s="7" t="s">
        <v>4326</v>
      </c>
      <c r="C3381" s="8">
        <v>43066</v>
      </c>
      <c r="D3381" s="9">
        <v>1966</v>
      </c>
      <c r="E3381" s="9"/>
      <c r="F3381" s="10" t="s">
        <v>4884</v>
      </c>
      <c r="G3381" s="10" t="str">
        <f>VLOOKUP(B:B,'[1]Billwise Report (10)'!$D:$H,5,0)</f>
        <v>Service</v>
      </c>
      <c r="H3381" s="10">
        <v>344</v>
      </c>
      <c r="I3381" s="7"/>
    </row>
    <row r="3382" spans="1:9" hidden="1" x14ac:dyDescent="0.3">
      <c r="A3382" s="7" t="s">
        <v>4324</v>
      </c>
      <c r="B3382" s="7" t="s">
        <v>4327</v>
      </c>
      <c r="C3382" s="8">
        <v>43130</v>
      </c>
      <c r="D3382" s="9">
        <v>75740.66</v>
      </c>
      <c r="E3382" s="9"/>
      <c r="F3382" s="10" t="s">
        <v>4884</v>
      </c>
      <c r="G3382" s="10" t="str">
        <f>VLOOKUP(B:B,'[1]Billwise Report (10)'!$D:$H,5,0)</f>
        <v>Service</v>
      </c>
      <c r="H3382" s="10">
        <v>280</v>
      </c>
      <c r="I3382" s="7"/>
    </row>
    <row r="3383" spans="1:9" hidden="1" x14ac:dyDescent="0.3">
      <c r="A3383" s="7" t="s">
        <v>4324</v>
      </c>
      <c r="B3383" s="7" t="s">
        <v>4328</v>
      </c>
      <c r="C3383" s="8">
        <v>43314</v>
      </c>
      <c r="D3383" s="9">
        <v>4514.68</v>
      </c>
      <c r="E3383" s="9"/>
      <c r="F3383" s="10" t="s">
        <v>4884</v>
      </c>
      <c r="G3383" s="10" t="str">
        <f>VLOOKUP(B:B,'[1]Billwise Report (10)'!$D:$H,5,0)</f>
        <v>Sales</v>
      </c>
      <c r="H3383" s="10">
        <v>96</v>
      </c>
      <c r="I3383" s="7"/>
    </row>
    <row r="3384" spans="1:9" hidden="1" x14ac:dyDescent="0.3">
      <c r="A3384" s="7" t="s">
        <v>4324</v>
      </c>
      <c r="B3384" s="7" t="s">
        <v>4329</v>
      </c>
      <c r="C3384" s="8">
        <v>43318</v>
      </c>
      <c r="D3384" s="9">
        <v>42260.52</v>
      </c>
      <c r="E3384" s="9"/>
      <c r="F3384" s="10" t="s">
        <v>4884</v>
      </c>
      <c r="G3384" s="10" t="str">
        <f>VLOOKUP(B:B,'[1]Billwise Report (10)'!$D:$H,5,0)</f>
        <v>Sales</v>
      </c>
      <c r="H3384" s="10">
        <v>92</v>
      </c>
      <c r="I3384" s="7"/>
    </row>
    <row r="3385" spans="1:9" hidden="1" x14ac:dyDescent="0.3">
      <c r="A3385" s="7" t="s">
        <v>4324</v>
      </c>
      <c r="B3385" s="7" t="s">
        <v>4330</v>
      </c>
      <c r="C3385" s="8">
        <v>43340</v>
      </c>
      <c r="D3385" s="9">
        <v>46390.52</v>
      </c>
      <c r="E3385" s="9"/>
      <c r="F3385" s="10" t="s">
        <v>4884</v>
      </c>
      <c r="G3385" s="10" t="str">
        <f>VLOOKUP(B:B,'[1]Billwise Report (10)'!$D:$H,5,0)</f>
        <v>Sales</v>
      </c>
      <c r="H3385" s="10">
        <v>70</v>
      </c>
      <c r="I3385" s="7"/>
    </row>
    <row r="3386" spans="1:9" hidden="1" x14ac:dyDescent="0.3">
      <c r="A3386" s="7" t="s">
        <v>4324</v>
      </c>
      <c r="B3386" s="7" t="s">
        <v>4331</v>
      </c>
      <c r="C3386" s="8">
        <v>43341</v>
      </c>
      <c r="D3386" s="9">
        <v>37651.440000000002</v>
      </c>
      <c r="E3386" s="9"/>
      <c r="F3386" s="10" t="s">
        <v>4884</v>
      </c>
      <c r="G3386" s="10" t="str">
        <f>VLOOKUP(B:B,'[1]Billwise Report (10)'!$D:$H,5,0)</f>
        <v>Sales</v>
      </c>
      <c r="H3386" s="10">
        <v>69</v>
      </c>
      <c r="I3386" s="7"/>
    </row>
    <row r="3387" spans="1:9" hidden="1" x14ac:dyDescent="0.3">
      <c r="A3387" s="7" t="s">
        <v>4324</v>
      </c>
      <c r="B3387" s="7" t="s">
        <v>4332</v>
      </c>
      <c r="C3387" s="8">
        <v>43406</v>
      </c>
      <c r="D3387" s="9">
        <v>110176.13</v>
      </c>
      <c r="E3387" s="9"/>
      <c r="F3387" s="10" t="s">
        <v>4884</v>
      </c>
      <c r="G3387" s="10" t="s">
        <v>4895</v>
      </c>
      <c r="H3387" s="10">
        <v>4</v>
      </c>
      <c r="I3387" s="7"/>
    </row>
    <row r="3388" spans="1:9" hidden="1" x14ac:dyDescent="0.3">
      <c r="A3388" s="7" t="s">
        <v>4324</v>
      </c>
      <c r="B3388" s="7" t="s">
        <v>4333</v>
      </c>
      <c r="C3388" s="8">
        <v>43406</v>
      </c>
      <c r="D3388" s="9">
        <v>43533.5</v>
      </c>
      <c r="E3388" s="9"/>
      <c r="F3388" s="10" t="s">
        <v>4884</v>
      </c>
      <c r="G3388" s="10" t="s">
        <v>4895</v>
      </c>
      <c r="H3388" s="10">
        <v>4</v>
      </c>
      <c r="I3388" s="7"/>
    </row>
    <row r="3389" spans="1:9" ht="31.2" hidden="1" x14ac:dyDescent="0.3">
      <c r="A3389" s="7" t="s">
        <v>4334</v>
      </c>
      <c r="B3389" s="7" t="s">
        <v>4335</v>
      </c>
      <c r="C3389" s="8">
        <v>43003</v>
      </c>
      <c r="D3389" s="9">
        <v>8000</v>
      </c>
      <c r="E3389" s="9"/>
      <c r="F3389" s="10" t="s">
        <v>4884</v>
      </c>
      <c r="G3389" s="10" t="s">
        <v>4898</v>
      </c>
      <c r="H3389" s="10">
        <v>407</v>
      </c>
      <c r="I3389" s="7"/>
    </row>
    <row r="3390" spans="1:9" ht="31.2" hidden="1" x14ac:dyDescent="0.3">
      <c r="A3390" s="7" t="s">
        <v>4334</v>
      </c>
      <c r="B3390" s="7" t="s">
        <v>4336</v>
      </c>
      <c r="C3390" s="8">
        <v>43061</v>
      </c>
      <c r="D3390" s="9"/>
      <c r="E3390" s="10">
        <v>5275</v>
      </c>
      <c r="F3390" s="10" t="s">
        <v>4884</v>
      </c>
      <c r="G3390" s="10"/>
      <c r="H3390" s="10">
        <v>349</v>
      </c>
      <c r="I3390" s="7"/>
    </row>
    <row r="3391" spans="1:9" ht="31.2" hidden="1" x14ac:dyDescent="0.3">
      <c r="A3391" s="7" t="s">
        <v>4334</v>
      </c>
      <c r="B3391" s="7" t="s">
        <v>4337</v>
      </c>
      <c r="C3391" s="8">
        <v>43068</v>
      </c>
      <c r="D3391" s="9"/>
      <c r="E3391" s="9">
        <v>426</v>
      </c>
      <c r="F3391" s="10" t="s">
        <v>4884</v>
      </c>
      <c r="G3391" s="10"/>
      <c r="H3391" s="10">
        <v>342</v>
      </c>
      <c r="I3391" s="7"/>
    </row>
    <row r="3392" spans="1:9" ht="31.2" hidden="1" x14ac:dyDescent="0.3">
      <c r="A3392" s="7" t="s">
        <v>4334</v>
      </c>
      <c r="B3392" s="7" t="s">
        <v>4338</v>
      </c>
      <c r="C3392" s="8">
        <v>43209</v>
      </c>
      <c r="D3392" s="9">
        <v>115652.45</v>
      </c>
      <c r="E3392" s="9"/>
      <c r="F3392" s="10" t="s">
        <v>4884</v>
      </c>
      <c r="G3392" s="10" t="str">
        <f>VLOOKUP(B:B,'[1]Billwise Report (10)'!$D:$H,5,0)</f>
        <v>Sales</v>
      </c>
      <c r="H3392" s="10">
        <v>201</v>
      </c>
      <c r="I3392" s="7"/>
    </row>
    <row r="3393" spans="1:9" ht="31.2" hidden="1" x14ac:dyDescent="0.3">
      <c r="A3393" s="7" t="s">
        <v>4334</v>
      </c>
      <c r="B3393" s="7" t="s">
        <v>4339</v>
      </c>
      <c r="C3393" s="8">
        <v>43263</v>
      </c>
      <c r="D3393" s="9">
        <v>21475.78</v>
      </c>
      <c r="E3393" s="9"/>
      <c r="F3393" s="10" t="s">
        <v>4884</v>
      </c>
      <c r="G3393" s="10" t="str">
        <f>VLOOKUP(B:B,'[1]Billwise Report (10)'!$D:$H,5,0)</f>
        <v>Sales</v>
      </c>
      <c r="H3393" s="10">
        <v>147</v>
      </c>
      <c r="I3393" s="7"/>
    </row>
    <row r="3394" spans="1:9" ht="31.2" hidden="1" x14ac:dyDescent="0.3">
      <c r="A3394" s="7" t="s">
        <v>4334</v>
      </c>
      <c r="B3394" s="7" t="s">
        <v>4340</v>
      </c>
      <c r="C3394" s="8">
        <v>43350</v>
      </c>
      <c r="D3394" s="9"/>
      <c r="E3394" s="9">
        <v>326560.2</v>
      </c>
      <c r="F3394" s="10" t="s">
        <v>4884</v>
      </c>
      <c r="G3394" s="10"/>
      <c r="H3394" s="10">
        <v>60</v>
      </c>
      <c r="I3394" s="7" t="s">
        <v>4341</v>
      </c>
    </row>
    <row r="3395" spans="1:9" ht="31.2" hidden="1" x14ac:dyDescent="0.3">
      <c r="A3395" s="7" t="s">
        <v>4334</v>
      </c>
      <c r="B3395" s="7" t="s">
        <v>4342</v>
      </c>
      <c r="C3395" s="8">
        <v>43367</v>
      </c>
      <c r="D3395" s="9"/>
      <c r="E3395" s="9">
        <v>100563</v>
      </c>
      <c r="F3395" s="10" t="s">
        <v>4884</v>
      </c>
      <c r="G3395" s="10"/>
      <c r="H3395" s="10">
        <v>43</v>
      </c>
      <c r="I3395" s="7" t="s">
        <v>4343</v>
      </c>
    </row>
    <row r="3396" spans="1:9" ht="31.2" hidden="1" x14ac:dyDescent="0.3">
      <c r="A3396" s="7" t="s">
        <v>4334</v>
      </c>
      <c r="B3396" s="7" t="s">
        <v>4344</v>
      </c>
      <c r="C3396" s="8">
        <v>43368</v>
      </c>
      <c r="D3396" s="9"/>
      <c r="E3396" s="10">
        <v>59651.42</v>
      </c>
      <c r="F3396" s="10" t="s">
        <v>4884</v>
      </c>
      <c r="G3396" s="10"/>
      <c r="H3396" s="10">
        <v>42</v>
      </c>
      <c r="I3396" s="7" t="s">
        <v>4345</v>
      </c>
    </row>
    <row r="3397" spans="1:9" hidden="1" x14ac:dyDescent="0.3">
      <c r="A3397" s="7" t="s">
        <v>4346</v>
      </c>
      <c r="B3397" s="7" t="s">
        <v>4347</v>
      </c>
      <c r="C3397" s="8">
        <v>43203</v>
      </c>
      <c r="D3397" s="9"/>
      <c r="E3397" s="10">
        <v>10950</v>
      </c>
      <c r="F3397" s="10" t="s">
        <v>4890</v>
      </c>
      <c r="G3397" s="10"/>
      <c r="H3397" s="10">
        <v>207</v>
      </c>
      <c r="I3397" s="7" t="s">
        <v>4348</v>
      </c>
    </row>
    <row r="3398" spans="1:9" hidden="1" x14ac:dyDescent="0.3">
      <c r="A3398" s="7" t="s">
        <v>4346</v>
      </c>
      <c r="B3398" s="7" t="s">
        <v>4349</v>
      </c>
      <c r="C3398" s="8">
        <v>43277</v>
      </c>
      <c r="D3398" s="9"/>
      <c r="E3398" s="9">
        <v>814</v>
      </c>
      <c r="F3398" s="10" t="s">
        <v>4890</v>
      </c>
      <c r="G3398" s="10"/>
      <c r="H3398" s="10">
        <v>133</v>
      </c>
      <c r="I3398" s="7"/>
    </row>
    <row r="3399" spans="1:9" hidden="1" x14ac:dyDescent="0.3">
      <c r="A3399" s="7" t="s">
        <v>4350</v>
      </c>
      <c r="B3399" s="7" t="s">
        <v>4351</v>
      </c>
      <c r="C3399" s="8">
        <v>43368</v>
      </c>
      <c r="D3399" s="9">
        <v>24213.599999999999</v>
      </c>
      <c r="E3399" s="9"/>
      <c r="F3399" s="10" t="s">
        <v>4884</v>
      </c>
      <c r="G3399" s="10" t="str">
        <f>VLOOKUP(B:B,'[1]Billwise Report (10)'!$D:$H,5,0)</f>
        <v>Service</v>
      </c>
      <c r="H3399" s="10">
        <v>42</v>
      </c>
      <c r="I3399" s="7"/>
    </row>
    <row r="3400" spans="1:9" hidden="1" x14ac:dyDescent="0.3">
      <c r="A3400" s="7" t="s">
        <v>4352</v>
      </c>
      <c r="B3400" s="7" t="s">
        <v>4353</v>
      </c>
      <c r="C3400" s="8">
        <v>43067</v>
      </c>
      <c r="D3400" s="9">
        <v>21774.54</v>
      </c>
      <c r="E3400" s="9"/>
      <c r="F3400" s="10" t="s">
        <v>4884</v>
      </c>
      <c r="G3400" s="10" t="str">
        <f>VLOOKUP(B:B,'[1]Billwise Report (10)'!$D:$H,5,0)</f>
        <v>Service</v>
      </c>
      <c r="H3400" s="10">
        <v>343</v>
      </c>
      <c r="I3400" s="7"/>
    </row>
    <row r="3401" spans="1:9" hidden="1" x14ac:dyDescent="0.3">
      <c r="A3401" s="7" t="s">
        <v>4352</v>
      </c>
      <c r="B3401" s="7" t="s">
        <v>4354</v>
      </c>
      <c r="C3401" s="8">
        <v>43131</v>
      </c>
      <c r="D3401" s="9"/>
      <c r="E3401" s="10">
        <v>23620</v>
      </c>
      <c r="F3401" s="10" t="s">
        <v>4884</v>
      </c>
      <c r="G3401" s="10"/>
      <c r="H3401" s="10">
        <v>279</v>
      </c>
      <c r="I3401" s="7"/>
    </row>
    <row r="3402" spans="1:9" hidden="1" x14ac:dyDescent="0.3">
      <c r="A3402" s="7" t="s">
        <v>4355</v>
      </c>
      <c r="B3402" s="7" t="s">
        <v>4356</v>
      </c>
      <c r="C3402" s="8">
        <v>43042</v>
      </c>
      <c r="D3402" s="9"/>
      <c r="E3402" s="10">
        <v>7882</v>
      </c>
      <c r="F3402" s="10" t="s">
        <v>4891</v>
      </c>
      <c r="G3402" s="10"/>
      <c r="H3402" s="10">
        <v>368</v>
      </c>
      <c r="I3402" s="7"/>
    </row>
    <row r="3403" spans="1:9" hidden="1" x14ac:dyDescent="0.3">
      <c r="A3403" s="7" t="s">
        <v>4355</v>
      </c>
      <c r="B3403" s="7" t="s">
        <v>4357</v>
      </c>
      <c r="C3403" s="8">
        <v>43073</v>
      </c>
      <c r="D3403" s="9">
        <v>8911</v>
      </c>
      <c r="E3403" s="9"/>
      <c r="F3403" s="10" t="s">
        <v>4891</v>
      </c>
      <c r="G3403" s="10" t="str">
        <f>VLOOKUP(B:B,'[1]Billwise Report (10)'!$D:$H,5,0)</f>
        <v>Service</v>
      </c>
      <c r="H3403" s="10">
        <v>337</v>
      </c>
      <c r="I3403" s="7"/>
    </row>
    <row r="3404" spans="1:9" hidden="1" x14ac:dyDescent="0.3">
      <c r="A3404" s="7" t="s">
        <v>4355</v>
      </c>
      <c r="B3404" s="7" t="s">
        <v>4358</v>
      </c>
      <c r="C3404" s="8">
        <v>43073</v>
      </c>
      <c r="D3404" s="9">
        <v>61950</v>
      </c>
      <c r="E3404" s="9"/>
      <c r="F3404" s="10" t="s">
        <v>4891</v>
      </c>
      <c r="G3404" s="10" t="str">
        <f>VLOOKUP(B:B,'[1]Billwise Report (10)'!$D:$H,5,0)</f>
        <v>Service</v>
      </c>
      <c r="H3404" s="10">
        <v>337</v>
      </c>
      <c r="I3404" s="7"/>
    </row>
    <row r="3405" spans="1:9" hidden="1" x14ac:dyDescent="0.3">
      <c r="A3405" s="7" t="s">
        <v>4355</v>
      </c>
      <c r="B3405" s="7" t="s">
        <v>4359</v>
      </c>
      <c r="C3405" s="8">
        <v>43144</v>
      </c>
      <c r="D3405" s="9">
        <v>20650</v>
      </c>
      <c r="E3405" s="9"/>
      <c r="F3405" s="10" t="s">
        <v>4891</v>
      </c>
      <c r="G3405" s="10" t="str">
        <f>VLOOKUP(B:B,'[1]Billwise Report (10)'!$D:$H,5,0)</f>
        <v>Service</v>
      </c>
      <c r="H3405" s="10">
        <v>266</v>
      </c>
      <c r="I3405" s="7"/>
    </row>
    <row r="3406" spans="1:9" hidden="1" x14ac:dyDescent="0.3">
      <c r="A3406" s="7" t="s">
        <v>4355</v>
      </c>
      <c r="B3406" s="7" t="s">
        <v>4360</v>
      </c>
      <c r="C3406" s="8">
        <v>43263</v>
      </c>
      <c r="D3406" s="9"/>
      <c r="E3406" s="10">
        <v>47953.48</v>
      </c>
      <c r="F3406" s="10" t="s">
        <v>4891</v>
      </c>
      <c r="G3406" s="10"/>
      <c r="H3406" s="10">
        <v>147</v>
      </c>
      <c r="I3406" s="7" t="s">
        <v>4361</v>
      </c>
    </row>
    <row r="3407" spans="1:9" hidden="1" x14ac:dyDescent="0.3">
      <c r="A3407" s="7" t="s">
        <v>4355</v>
      </c>
      <c r="B3407" s="7" t="s">
        <v>4362</v>
      </c>
      <c r="C3407" s="8">
        <v>43269</v>
      </c>
      <c r="D3407" s="9"/>
      <c r="E3407" s="10">
        <v>71629</v>
      </c>
      <c r="F3407" s="10" t="s">
        <v>4891</v>
      </c>
      <c r="G3407" s="10"/>
      <c r="H3407" s="10">
        <v>141</v>
      </c>
      <c r="I3407" s="7"/>
    </row>
    <row r="3408" spans="1:9" x14ac:dyDescent="0.3">
      <c r="A3408" s="7" t="s">
        <v>4363</v>
      </c>
      <c r="B3408" s="7" t="s">
        <v>4364</v>
      </c>
      <c r="C3408" s="8">
        <v>43382</v>
      </c>
      <c r="D3408" s="9">
        <v>160.62</v>
      </c>
      <c r="E3408" s="9"/>
      <c r="F3408" s="10" t="s">
        <v>4889</v>
      </c>
      <c r="G3408" s="10" t="s">
        <v>4895</v>
      </c>
      <c r="H3408" s="10">
        <v>28</v>
      </c>
      <c r="I3408" s="7"/>
    </row>
    <row r="3409" spans="1:9" x14ac:dyDescent="0.3">
      <c r="A3409" s="7" t="s">
        <v>4363</v>
      </c>
      <c r="B3409" s="7" t="s">
        <v>4365</v>
      </c>
      <c r="C3409" s="8">
        <v>43396</v>
      </c>
      <c r="D3409" s="9">
        <v>3540</v>
      </c>
      <c r="E3409" s="9"/>
      <c r="F3409" s="10" t="s">
        <v>4889</v>
      </c>
      <c r="G3409" s="10" t="s">
        <v>135</v>
      </c>
      <c r="H3409" s="10">
        <v>14</v>
      </c>
      <c r="I3409" s="7"/>
    </row>
    <row r="3410" spans="1:9" ht="31.2" hidden="1" x14ac:dyDescent="0.3">
      <c r="A3410" s="7" t="s">
        <v>4366</v>
      </c>
      <c r="B3410" s="7" t="s">
        <v>4367</v>
      </c>
      <c r="C3410" s="8">
        <v>43208</v>
      </c>
      <c r="D3410" s="9">
        <v>14160</v>
      </c>
      <c r="E3410" s="9"/>
      <c r="F3410" s="10" t="s">
        <v>4884</v>
      </c>
      <c r="G3410" s="10" t="str">
        <f>VLOOKUP(B:B,'[1]Billwise Report (10)'!$D:$H,5,0)</f>
        <v>Service</v>
      </c>
      <c r="H3410" s="10">
        <v>202</v>
      </c>
      <c r="I3410" s="7"/>
    </row>
    <row r="3411" spans="1:9" ht="31.2" hidden="1" x14ac:dyDescent="0.3">
      <c r="A3411" s="7" t="s">
        <v>4366</v>
      </c>
      <c r="B3411" s="7" t="s">
        <v>4368</v>
      </c>
      <c r="C3411" s="8">
        <v>43208</v>
      </c>
      <c r="D3411" s="9">
        <v>8850</v>
      </c>
      <c r="E3411" s="9"/>
      <c r="F3411" s="10" t="s">
        <v>4884</v>
      </c>
      <c r="G3411" s="10" t="str">
        <f>VLOOKUP(B:B,'[1]Billwise Report (10)'!$D:$H,5,0)</f>
        <v>Service</v>
      </c>
      <c r="H3411" s="10">
        <v>202</v>
      </c>
      <c r="I3411" s="7"/>
    </row>
    <row r="3412" spans="1:9" ht="31.2" hidden="1" x14ac:dyDescent="0.3">
      <c r="A3412" s="7" t="s">
        <v>4366</v>
      </c>
      <c r="B3412" s="7" t="s">
        <v>4369</v>
      </c>
      <c r="C3412" s="8">
        <v>43277</v>
      </c>
      <c r="D3412" s="9">
        <v>7080</v>
      </c>
      <c r="E3412" s="9"/>
      <c r="F3412" s="10" t="s">
        <v>4884</v>
      </c>
      <c r="G3412" s="10" t="str">
        <f>VLOOKUP(B:B,'[1]Billwise Report (10)'!$D:$H,5,0)</f>
        <v>Service</v>
      </c>
      <c r="H3412" s="10">
        <v>133</v>
      </c>
      <c r="I3412" s="7"/>
    </row>
    <row r="3413" spans="1:9" ht="31.2" hidden="1" x14ac:dyDescent="0.3">
      <c r="A3413" s="7" t="s">
        <v>4366</v>
      </c>
      <c r="B3413" s="7" t="s">
        <v>4370</v>
      </c>
      <c r="C3413" s="8">
        <v>43363</v>
      </c>
      <c r="D3413" s="9">
        <v>5310</v>
      </c>
      <c r="E3413" s="9"/>
      <c r="F3413" s="10" t="s">
        <v>4884</v>
      </c>
      <c r="G3413" s="10" t="str">
        <f>VLOOKUP(B:B,'[1]Billwise Report (10)'!$D:$H,5,0)</f>
        <v>Service</v>
      </c>
      <c r="H3413" s="10">
        <v>47</v>
      </c>
      <c r="I3413" s="7"/>
    </row>
    <row r="3414" spans="1:9" ht="31.2" hidden="1" x14ac:dyDescent="0.3">
      <c r="A3414" s="7" t="s">
        <v>4366</v>
      </c>
      <c r="B3414" s="7" t="s">
        <v>4371</v>
      </c>
      <c r="C3414" s="8">
        <v>43384</v>
      </c>
      <c r="D3414" s="9"/>
      <c r="E3414" s="9">
        <v>559586</v>
      </c>
      <c r="F3414" s="10" t="s">
        <v>4884</v>
      </c>
      <c r="G3414" s="10"/>
      <c r="H3414" s="10">
        <v>26</v>
      </c>
      <c r="I3414" s="7" t="s">
        <v>4372</v>
      </c>
    </row>
    <row r="3415" spans="1:9" hidden="1" x14ac:dyDescent="0.3">
      <c r="A3415" s="7" t="s">
        <v>4373</v>
      </c>
      <c r="B3415" s="7" t="s">
        <v>4374</v>
      </c>
      <c r="C3415" s="8">
        <v>42002</v>
      </c>
      <c r="D3415" s="9">
        <v>2809</v>
      </c>
      <c r="E3415" s="9"/>
      <c r="F3415" s="10" t="s">
        <v>4884</v>
      </c>
      <c r="G3415" s="10" t="str">
        <f>VLOOKUP(B:B,'[1]Billwise Report (10)'!$D:$H,5,0)</f>
        <v>Service</v>
      </c>
      <c r="H3415" s="10">
        <v>1408</v>
      </c>
      <c r="I3415" s="7"/>
    </row>
    <row r="3416" spans="1:9" hidden="1" x14ac:dyDescent="0.3">
      <c r="A3416" s="7" t="s">
        <v>4373</v>
      </c>
      <c r="B3416" s="7" t="s">
        <v>4375</v>
      </c>
      <c r="C3416" s="8">
        <v>42790</v>
      </c>
      <c r="D3416" s="9">
        <v>3450</v>
      </c>
      <c r="E3416" s="9"/>
      <c r="F3416" s="10" t="s">
        <v>4884</v>
      </c>
      <c r="G3416" s="10" t="str">
        <f>VLOOKUP(B:B,'[1]Billwise Report (10)'!$D:$H,5,0)</f>
        <v>Service</v>
      </c>
      <c r="H3416" s="10">
        <v>620</v>
      </c>
      <c r="I3416" s="7"/>
    </row>
    <row r="3417" spans="1:9" hidden="1" x14ac:dyDescent="0.3">
      <c r="A3417" s="7" t="s">
        <v>4376</v>
      </c>
      <c r="B3417" s="7" t="s">
        <v>4377</v>
      </c>
      <c r="C3417" s="8">
        <v>43208</v>
      </c>
      <c r="D3417" s="9">
        <v>10419.200000000001</v>
      </c>
      <c r="E3417" s="9"/>
      <c r="F3417" s="10" t="s">
        <v>4890</v>
      </c>
      <c r="G3417" s="10" t="str">
        <f>VLOOKUP(B:B,'[1]Billwise Report (10)'!$D:$H,5,0)</f>
        <v>Sales</v>
      </c>
      <c r="H3417" s="10">
        <v>202</v>
      </c>
      <c r="I3417" s="7"/>
    </row>
    <row r="3418" spans="1:9" hidden="1" x14ac:dyDescent="0.3">
      <c r="A3418" s="7" t="s">
        <v>4376</v>
      </c>
      <c r="B3418" s="7" t="s">
        <v>4378</v>
      </c>
      <c r="C3418" s="8">
        <v>43208</v>
      </c>
      <c r="D3418" s="9">
        <v>1345.2</v>
      </c>
      <c r="E3418" s="9"/>
      <c r="F3418" s="10" t="s">
        <v>4890</v>
      </c>
      <c r="G3418" s="10" t="str">
        <f>VLOOKUP(B:B,'[1]Billwise Report (10)'!$D:$H,5,0)</f>
        <v>Sales</v>
      </c>
      <c r="H3418" s="10">
        <v>202</v>
      </c>
      <c r="I3418" s="7"/>
    </row>
    <row r="3419" spans="1:9" hidden="1" x14ac:dyDescent="0.3">
      <c r="A3419" s="7" t="s">
        <v>4379</v>
      </c>
      <c r="B3419" s="7" t="s">
        <v>4380</v>
      </c>
      <c r="C3419" s="8">
        <v>42914</v>
      </c>
      <c r="D3419" s="9">
        <v>34500</v>
      </c>
      <c r="E3419" s="9"/>
      <c r="F3419" s="10" t="s">
        <v>4888</v>
      </c>
      <c r="G3419" s="10" t="str">
        <f>VLOOKUP(B:B,'[1]Billwise Report (10)'!$D:$H,5,0)</f>
        <v>Service</v>
      </c>
      <c r="H3419" s="10">
        <v>496</v>
      </c>
      <c r="I3419" s="7"/>
    </row>
    <row r="3420" spans="1:9" hidden="1" x14ac:dyDescent="0.3">
      <c r="A3420" s="7" t="s">
        <v>4379</v>
      </c>
      <c r="B3420" s="7" t="s">
        <v>4381</v>
      </c>
      <c r="C3420" s="8">
        <v>43246</v>
      </c>
      <c r="D3420" s="9">
        <v>6874.68</v>
      </c>
      <c r="E3420" s="9"/>
      <c r="F3420" s="10" t="s">
        <v>4888</v>
      </c>
      <c r="G3420" s="10" t="str">
        <f>VLOOKUP(B:B,'[1]Billwise Report (10)'!$D:$H,5,0)</f>
        <v>Sales</v>
      </c>
      <c r="H3420" s="10">
        <v>164</v>
      </c>
      <c r="I3420" s="7"/>
    </row>
    <row r="3421" spans="1:9" ht="31.2" x14ac:dyDescent="0.3">
      <c r="A3421" s="7" t="s">
        <v>3661</v>
      </c>
      <c r="B3421" s="7" t="s">
        <v>3669</v>
      </c>
      <c r="C3421" s="8">
        <v>43328</v>
      </c>
      <c r="D3421" s="9">
        <v>31270</v>
      </c>
      <c r="E3421" s="9"/>
      <c r="F3421" s="10" t="s">
        <v>4886</v>
      </c>
      <c r="G3421" s="10" t="str">
        <f>VLOOKUP(B:B,'[1]Billwise Report (10)'!$D:$H,5,0)</f>
        <v>Service</v>
      </c>
      <c r="H3421" s="10">
        <v>82</v>
      </c>
      <c r="I3421" s="7"/>
    </row>
    <row r="3422" spans="1:9" ht="31.2" x14ac:dyDescent="0.3">
      <c r="A3422" s="7" t="s">
        <v>3661</v>
      </c>
      <c r="B3422" s="7" t="s">
        <v>3670</v>
      </c>
      <c r="C3422" s="8">
        <v>43364</v>
      </c>
      <c r="D3422" s="9">
        <v>8850</v>
      </c>
      <c r="E3422" s="9"/>
      <c r="F3422" s="10" t="s">
        <v>4886</v>
      </c>
      <c r="G3422" s="10" t="str">
        <f>VLOOKUP(B:B,'[1]Billwise Report (10)'!$D:$H,5,0)</f>
        <v>Service</v>
      </c>
      <c r="H3422" s="10">
        <v>46</v>
      </c>
      <c r="I3422" s="7"/>
    </row>
    <row r="3423" spans="1:9" hidden="1" x14ac:dyDescent="0.3">
      <c r="A3423" s="7" t="s">
        <v>4385</v>
      </c>
      <c r="B3423" s="7" t="s">
        <v>4387</v>
      </c>
      <c r="C3423" s="8">
        <v>43213</v>
      </c>
      <c r="D3423" s="9">
        <v>12390</v>
      </c>
      <c r="E3423" s="9"/>
      <c r="F3423" s="10" t="s">
        <v>4891</v>
      </c>
      <c r="G3423" s="10" t="str">
        <f>VLOOKUP(B:B,'[1]Billwise Report (10)'!$D:$H,5,0)</f>
        <v>Service</v>
      </c>
      <c r="H3423" s="10">
        <v>197</v>
      </c>
      <c r="I3423" s="7"/>
    </row>
    <row r="3424" spans="1:9" hidden="1" x14ac:dyDescent="0.3">
      <c r="A3424" s="7" t="s">
        <v>4385</v>
      </c>
      <c r="B3424" s="7" t="s">
        <v>4386</v>
      </c>
      <c r="C3424" s="8">
        <v>43319</v>
      </c>
      <c r="D3424" s="9">
        <v>17550.68</v>
      </c>
      <c r="E3424" s="9"/>
      <c r="F3424" s="10" t="s">
        <v>4891</v>
      </c>
      <c r="G3424" s="10" t="str">
        <f>VLOOKUP(B:B,'[1]Billwise Report (10)'!$D:$H,5,0)</f>
        <v>Sales</v>
      </c>
      <c r="H3424" s="10">
        <v>91</v>
      </c>
      <c r="I3424" s="7"/>
    </row>
    <row r="3425" spans="1:9" hidden="1" x14ac:dyDescent="0.3">
      <c r="A3425" s="7" t="s">
        <v>4388</v>
      </c>
      <c r="B3425" s="7" t="s">
        <v>4389</v>
      </c>
      <c r="C3425" s="8">
        <v>42949</v>
      </c>
      <c r="D3425" s="9"/>
      <c r="E3425" s="10">
        <v>5300</v>
      </c>
      <c r="F3425" s="10" t="s">
        <v>4884</v>
      </c>
      <c r="G3425" s="10"/>
      <c r="H3425" s="10">
        <v>461</v>
      </c>
      <c r="I3425" s="7"/>
    </row>
    <row r="3426" spans="1:9" hidden="1" x14ac:dyDescent="0.3">
      <c r="A3426" s="7" t="s">
        <v>4388</v>
      </c>
      <c r="B3426" s="7" t="s">
        <v>4390</v>
      </c>
      <c r="C3426" s="8">
        <v>43125</v>
      </c>
      <c r="D3426" s="9">
        <v>17700</v>
      </c>
      <c r="E3426" s="9"/>
      <c r="F3426" s="10" t="s">
        <v>4884</v>
      </c>
      <c r="G3426" s="10" t="str">
        <f>VLOOKUP(B:B,'[1]Billwise Report (10)'!$D:$H,5,0)</f>
        <v>Service</v>
      </c>
      <c r="H3426" s="10">
        <v>285</v>
      </c>
      <c r="I3426" s="7"/>
    </row>
    <row r="3427" spans="1:9" hidden="1" x14ac:dyDescent="0.3">
      <c r="A3427" s="7" t="s">
        <v>4391</v>
      </c>
      <c r="B3427" s="7" t="s">
        <v>4392</v>
      </c>
      <c r="C3427" s="8">
        <v>43396</v>
      </c>
      <c r="D3427" s="9">
        <v>7965</v>
      </c>
      <c r="E3427" s="9"/>
      <c r="F3427" s="10" t="s">
        <v>4884</v>
      </c>
      <c r="G3427" s="10" t="s">
        <v>135</v>
      </c>
      <c r="H3427" s="10">
        <v>14</v>
      </c>
      <c r="I3427" s="7"/>
    </row>
    <row r="3428" spans="1:9" x14ac:dyDescent="0.3">
      <c r="A3428" s="7" t="s">
        <v>4393</v>
      </c>
      <c r="B3428" s="7" t="s">
        <v>4394</v>
      </c>
      <c r="C3428" s="8">
        <v>43243</v>
      </c>
      <c r="D3428" s="9">
        <v>17700</v>
      </c>
      <c r="E3428" s="9"/>
      <c r="F3428" s="10" t="s">
        <v>4889</v>
      </c>
      <c r="G3428" s="10" t="str">
        <f>VLOOKUP(B:B,'[1]Billwise Report (10)'!$D:$H,5,0)</f>
        <v>Service</v>
      </c>
      <c r="H3428" s="10">
        <v>167</v>
      </c>
      <c r="I3428" s="7"/>
    </row>
    <row r="3429" spans="1:9" hidden="1" x14ac:dyDescent="0.3">
      <c r="A3429" s="7" t="s">
        <v>4395</v>
      </c>
      <c r="B3429" s="7" t="s">
        <v>4396</v>
      </c>
      <c r="C3429" s="8">
        <v>42998</v>
      </c>
      <c r="D3429" s="9"/>
      <c r="E3429" s="9">
        <v>247800</v>
      </c>
      <c r="F3429" s="10" t="s">
        <v>4884</v>
      </c>
      <c r="G3429" s="10"/>
      <c r="H3429" s="10">
        <v>412</v>
      </c>
      <c r="I3429" s="7"/>
    </row>
    <row r="3430" spans="1:9" hidden="1" x14ac:dyDescent="0.3">
      <c r="A3430" s="7" t="s">
        <v>4395</v>
      </c>
      <c r="B3430" s="7" t="s">
        <v>4397</v>
      </c>
      <c r="C3430" s="8">
        <v>43326</v>
      </c>
      <c r="D3430" s="9"/>
      <c r="E3430" s="10">
        <v>6088.15</v>
      </c>
      <c r="F3430" s="10" t="s">
        <v>4884</v>
      </c>
      <c r="G3430" s="10"/>
      <c r="H3430" s="10">
        <v>84</v>
      </c>
      <c r="I3430" s="7"/>
    </row>
    <row r="3431" spans="1:9" x14ac:dyDescent="0.3">
      <c r="A3431" s="7" t="s">
        <v>4398</v>
      </c>
      <c r="B3431" s="7" t="s">
        <v>4399</v>
      </c>
      <c r="C3431" s="8">
        <v>43063</v>
      </c>
      <c r="D3431" s="9"/>
      <c r="E3431" s="9">
        <v>217.02</v>
      </c>
      <c r="F3431" s="10" t="s">
        <v>4886</v>
      </c>
      <c r="G3431" s="10"/>
      <c r="H3431" s="10">
        <v>347</v>
      </c>
      <c r="I3431" s="7"/>
    </row>
    <row r="3432" spans="1:9" x14ac:dyDescent="0.3">
      <c r="A3432" s="7" t="s">
        <v>4400</v>
      </c>
      <c r="B3432" s="7" t="s">
        <v>4401</v>
      </c>
      <c r="C3432" s="8">
        <v>43362</v>
      </c>
      <c r="D3432" s="9"/>
      <c r="E3432" s="10">
        <v>2108</v>
      </c>
      <c r="F3432" s="10" t="s">
        <v>4886</v>
      </c>
      <c r="G3432" s="10"/>
      <c r="H3432" s="10">
        <v>48</v>
      </c>
      <c r="I3432" s="7"/>
    </row>
    <row r="3433" spans="1:9" hidden="1" x14ac:dyDescent="0.3">
      <c r="A3433" s="7" t="s">
        <v>4402</v>
      </c>
      <c r="B3433" s="7" t="s">
        <v>4403</v>
      </c>
      <c r="C3433" s="8">
        <v>42940</v>
      </c>
      <c r="D3433" s="9">
        <v>1440</v>
      </c>
      <c r="E3433" s="9"/>
      <c r="F3433" s="10" t="s">
        <v>4890</v>
      </c>
      <c r="G3433" s="10" t="str">
        <f>VLOOKUP(B:B,'[1]Billwise Report (10)'!$D:$H,5,0)</f>
        <v>Sales</v>
      </c>
      <c r="H3433" s="10">
        <v>470</v>
      </c>
      <c r="I3433" s="7"/>
    </row>
    <row r="3434" spans="1:9" hidden="1" x14ac:dyDescent="0.3">
      <c r="A3434" s="7" t="s">
        <v>4402</v>
      </c>
      <c r="B3434" s="7" t="s">
        <v>4404</v>
      </c>
      <c r="C3434" s="8">
        <v>43076</v>
      </c>
      <c r="D3434" s="9">
        <v>5310</v>
      </c>
      <c r="E3434" s="9"/>
      <c r="F3434" s="10" t="s">
        <v>4890</v>
      </c>
      <c r="G3434" s="10" t="str">
        <f>VLOOKUP(B:B,'[1]Billwise Report (10)'!$D:$H,5,0)</f>
        <v>Service</v>
      </c>
      <c r="H3434" s="10">
        <v>334</v>
      </c>
      <c r="I3434" s="7"/>
    </row>
    <row r="3435" spans="1:9" ht="31.2" x14ac:dyDescent="0.3">
      <c r="A3435" s="7" t="s">
        <v>3760</v>
      </c>
      <c r="B3435" s="7" t="s">
        <v>3770</v>
      </c>
      <c r="C3435" s="8">
        <v>43376</v>
      </c>
      <c r="D3435" s="9">
        <v>24780</v>
      </c>
      <c r="E3435" s="9"/>
      <c r="F3435" s="10" t="s">
        <v>4887</v>
      </c>
      <c r="G3435" s="10" t="str">
        <f>VLOOKUP(B:B,'[1]Billwise Report (10)'!$D:$H,5,0)</f>
        <v>Service</v>
      </c>
      <c r="H3435" s="10">
        <v>34</v>
      </c>
      <c r="I3435" s="7"/>
    </row>
    <row r="3436" spans="1:9" ht="31.2" x14ac:dyDescent="0.3">
      <c r="A3436" s="7" t="s">
        <v>4268</v>
      </c>
      <c r="B3436" s="7" t="s">
        <v>4269</v>
      </c>
      <c r="C3436" s="8">
        <v>43396</v>
      </c>
      <c r="D3436" s="9">
        <v>21240</v>
      </c>
      <c r="E3436" s="9"/>
      <c r="F3436" s="10" t="s">
        <v>4887</v>
      </c>
      <c r="G3436" s="10" t="s">
        <v>135</v>
      </c>
      <c r="H3436" s="10">
        <v>14</v>
      </c>
      <c r="I3436" s="7"/>
    </row>
    <row r="3437" spans="1:9" ht="31.2" x14ac:dyDescent="0.3">
      <c r="A3437" s="7" t="s">
        <v>4405</v>
      </c>
      <c r="B3437" s="7" t="s">
        <v>4408</v>
      </c>
      <c r="C3437" s="8">
        <v>43388</v>
      </c>
      <c r="D3437" s="9">
        <v>47419.48</v>
      </c>
      <c r="E3437" s="9"/>
      <c r="F3437" s="10" t="s">
        <v>4887</v>
      </c>
      <c r="G3437" s="10" t="s">
        <v>4895</v>
      </c>
      <c r="H3437" s="10">
        <v>22</v>
      </c>
      <c r="I3437" s="7"/>
    </row>
    <row r="3438" spans="1:9" ht="31.2" x14ac:dyDescent="0.3">
      <c r="A3438" s="7" t="s">
        <v>4405</v>
      </c>
      <c r="B3438" s="7" t="s">
        <v>4409</v>
      </c>
      <c r="C3438" s="8">
        <v>43402</v>
      </c>
      <c r="D3438" s="9">
        <v>120459.12</v>
      </c>
      <c r="E3438" s="9"/>
      <c r="F3438" s="10" t="s">
        <v>4887</v>
      </c>
      <c r="G3438" s="10" t="s">
        <v>4895</v>
      </c>
      <c r="H3438" s="10">
        <v>8</v>
      </c>
      <c r="I3438" s="7"/>
    </row>
    <row r="3439" spans="1:9" ht="31.2" x14ac:dyDescent="0.3">
      <c r="A3439" s="7" t="s">
        <v>4405</v>
      </c>
      <c r="B3439" s="7" t="s">
        <v>4410</v>
      </c>
      <c r="C3439" s="8">
        <v>43402</v>
      </c>
      <c r="D3439" s="9">
        <v>20187.439999999999</v>
      </c>
      <c r="E3439" s="9"/>
      <c r="F3439" s="10" t="s">
        <v>4887</v>
      </c>
      <c r="G3439" s="10" t="s">
        <v>4895</v>
      </c>
      <c r="H3439" s="10">
        <v>8</v>
      </c>
      <c r="I3439" s="7"/>
    </row>
    <row r="3440" spans="1:9" ht="31.2" x14ac:dyDescent="0.3">
      <c r="A3440" s="7" t="s">
        <v>4405</v>
      </c>
      <c r="B3440" s="7" t="s">
        <v>4411</v>
      </c>
      <c r="C3440" s="8">
        <v>43402</v>
      </c>
      <c r="D3440" s="9">
        <v>510398.38</v>
      </c>
      <c r="E3440" s="9"/>
      <c r="F3440" s="10" t="s">
        <v>4887</v>
      </c>
      <c r="G3440" s="10" t="s">
        <v>4895</v>
      </c>
      <c r="H3440" s="10">
        <v>8</v>
      </c>
      <c r="I3440" s="7"/>
    </row>
    <row r="3441" spans="1:9" ht="31.2" hidden="1" x14ac:dyDescent="0.3">
      <c r="A3441" s="7" t="s">
        <v>4412</v>
      </c>
      <c r="B3441" s="7" t="s">
        <v>4413</v>
      </c>
      <c r="C3441" s="8">
        <v>43298</v>
      </c>
      <c r="D3441" s="9">
        <v>3249</v>
      </c>
      <c r="E3441" s="9"/>
      <c r="F3441" s="10" t="s">
        <v>4884</v>
      </c>
      <c r="G3441" s="10" t="str">
        <f>VLOOKUP(B:B,'[1]Billwise Report (10)'!$D:$H,5,0)</f>
        <v>Service</v>
      </c>
      <c r="H3441" s="10">
        <v>112</v>
      </c>
      <c r="I3441" s="7"/>
    </row>
    <row r="3442" spans="1:9" ht="31.2" hidden="1" x14ac:dyDescent="0.3">
      <c r="A3442" s="7" t="s">
        <v>4412</v>
      </c>
      <c r="B3442" s="7" t="s">
        <v>4414</v>
      </c>
      <c r="C3442" s="8">
        <v>43396</v>
      </c>
      <c r="D3442" s="9">
        <v>3540</v>
      </c>
      <c r="E3442" s="9"/>
      <c r="F3442" s="10" t="s">
        <v>4884</v>
      </c>
      <c r="G3442" s="10" t="s">
        <v>135</v>
      </c>
      <c r="H3442" s="10">
        <v>14</v>
      </c>
      <c r="I3442" s="7"/>
    </row>
    <row r="3443" spans="1:9" ht="31.2" x14ac:dyDescent="0.3">
      <c r="A3443" s="7" t="s">
        <v>4415</v>
      </c>
      <c r="B3443" s="7" t="s">
        <v>4416</v>
      </c>
      <c r="C3443" s="8">
        <v>43031</v>
      </c>
      <c r="D3443" s="9">
        <v>34523</v>
      </c>
      <c r="E3443" s="9"/>
      <c r="F3443" s="10" t="s">
        <v>4885</v>
      </c>
      <c r="G3443" s="10"/>
      <c r="H3443" s="10">
        <v>379</v>
      </c>
      <c r="I3443" s="7"/>
    </row>
    <row r="3444" spans="1:9" ht="31.2" x14ac:dyDescent="0.3">
      <c r="A3444" s="7" t="s">
        <v>4415</v>
      </c>
      <c r="B3444" s="7" t="s">
        <v>4417</v>
      </c>
      <c r="C3444" s="8">
        <v>43066</v>
      </c>
      <c r="D3444" s="9">
        <v>3540</v>
      </c>
      <c r="E3444" s="9"/>
      <c r="F3444" s="10" t="s">
        <v>4885</v>
      </c>
      <c r="G3444" s="10" t="str">
        <f>VLOOKUP(B:B,'[1]Billwise Report (10)'!$D:$H,5,0)</f>
        <v>Service</v>
      </c>
      <c r="H3444" s="10">
        <v>344</v>
      </c>
      <c r="I3444" s="7"/>
    </row>
    <row r="3445" spans="1:9" ht="31.2" x14ac:dyDescent="0.3">
      <c r="A3445" s="7" t="s">
        <v>4415</v>
      </c>
      <c r="B3445" s="7" t="s">
        <v>4418</v>
      </c>
      <c r="C3445" s="8">
        <v>43138</v>
      </c>
      <c r="D3445" s="9">
        <v>263816</v>
      </c>
      <c r="E3445" s="9"/>
      <c r="F3445" s="10" t="s">
        <v>4885</v>
      </c>
      <c r="G3445" s="10" t="str">
        <f>VLOOKUP(B:B,'[1]Billwise Report (10)'!$D:$H,5,0)</f>
        <v>Machine</v>
      </c>
      <c r="H3445" s="10">
        <v>272</v>
      </c>
      <c r="I3445" s="7"/>
    </row>
    <row r="3446" spans="1:9" ht="31.2" x14ac:dyDescent="0.3">
      <c r="A3446" s="7" t="s">
        <v>4415</v>
      </c>
      <c r="B3446" s="7" t="s">
        <v>4419</v>
      </c>
      <c r="C3446" s="8">
        <v>43144</v>
      </c>
      <c r="D3446" s="9">
        <v>5000</v>
      </c>
      <c r="E3446" s="9"/>
      <c r="F3446" s="10" t="s">
        <v>4885</v>
      </c>
      <c r="G3446" s="10"/>
      <c r="H3446" s="10">
        <v>266</v>
      </c>
      <c r="I3446" s="7"/>
    </row>
    <row r="3447" spans="1:9" ht="31.2" x14ac:dyDescent="0.3">
      <c r="A3447" s="7" t="s">
        <v>4415</v>
      </c>
      <c r="B3447" s="7" t="s">
        <v>4420</v>
      </c>
      <c r="C3447" s="8">
        <v>43199</v>
      </c>
      <c r="D3447" s="9">
        <v>413000</v>
      </c>
      <c r="E3447" s="9"/>
      <c r="F3447" s="10" t="s">
        <v>4885</v>
      </c>
      <c r="G3447" s="10"/>
      <c r="H3447" s="10">
        <v>211</v>
      </c>
      <c r="I3447" s="7"/>
    </row>
    <row r="3448" spans="1:9" ht="31.2" x14ac:dyDescent="0.3">
      <c r="A3448" s="7" t="s">
        <v>4415</v>
      </c>
      <c r="B3448" s="7" t="s">
        <v>4421</v>
      </c>
      <c r="C3448" s="8">
        <v>43300</v>
      </c>
      <c r="D3448" s="9">
        <v>3540</v>
      </c>
      <c r="E3448" s="9"/>
      <c r="F3448" s="10" t="s">
        <v>4885</v>
      </c>
      <c r="G3448" s="10" t="str">
        <f>VLOOKUP(B:B,'[1]Billwise Report (10)'!$D:$H,5,0)</f>
        <v>Service</v>
      </c>
      <c r="H3448" s="10">
        <v>110</v>
      </c>
      <c r="I3448" s="7"/>
    </row>
    <row r="3449" spans="1:9" ht="31.2" x14ac:dyDescent="0.3">
      <c r="A3449" s="7" t="s">
        <v>4415</v>
      </c>
      <c r="B3449" s="7" t="s">
        <v>4422</v>
      </c>
      <c r="C3449" s="8">
        <v>43313</v>
      </c>
      <c r="D3449" s="9">
        <v>7080</v>
      </c>
      <c r="E3449" s="9"/>
      <c r="F3449" s="10" t="s">
        <v>4885</v>
      </c>
      <c r="G3449" s="10" t="str">
        <f>VLOOKUP(B:B,'[1]Billwise Report (10)'!$D:$H,5,0)</f>
        <v>Service</v>
      </c>
      <c r="H3449" s="10">
        <v>97</v>
      </c>
      <c r="I3449" s="7"/>
    </row>
    <row r="3450" spans="1:9" ht="31.2" x14ac:dyDescent="0.3">
      <c r="A3450" s="7" t="s">
        <v>4415</v>
      </c>
      <c r="B3450" s="7" t="s">
        <v>4423</v>
      </c>
      <c r="C3450" s="8">
        <v>43402</v>
      </c>
      <c r="D3450" s="9"/>
      <c r="E3450" s="9">
        <v>101100</v>
      </c>
      <c r="F3450" s="10" t="s">
        <v>4885</v>
      </c>
      <c r="G3450" s="10"/>
      <c r="H3450" s="10">
        <v>8</v>
      </c>
      <c r="I3450" s="7"/>
    </row>
    <row r="3451" spans="1:9" ht="31.2" x14ac:dyDescent="0.3">
      <c r="A3451" s="7" t="s">
        <v>4415</v>
      </c>
      <c r="B3451" s="7" t="s">
        <v>4424</v>
      </c>
      <c r="C3451" s="8">
        <v>43410</v>
      </c>
      <c r="D3451" s="9"/>
      <c r="E3451" s="10">
        <v>40407</v>
      </c>
      <c r="F3451" s="10" t="s">
        <v>4885</v>
      </c>
      <c r="G3451" s="10"/>
      <c r="H3451" s="10">
        <v>0</v>
      </c>
      <c r="I3451" s="7" t="s">
        <v>4425</v>
      </c>
    </row>
    <row r="3452" spans="1:9" ht="31.2" x14ac:dyDescent="0.3">
      <c r="A3452" s="7" t="s">
        <v>4426</v>
      </c>
      <c r="B3452" s="7" t="s">
        <v>4427</v>
      </c>
      <c r="C3452" s="8">
        <v>43257</v>
      </c>
      <c r="D3452" s="9"/>
      <c r="E3452" s="10">
        <v>60000</v>
      </c>
      <c r="F3452" s="10" t="s">
        <v>4886</v>
      </c>
      <c r="G3452" s="10"/>
      <c r="H3452" s="10">
        <v>153</v>
      </c>
      <c r="I3452" s="7" t="s">
        <v>2716</v>
      </c>
    </row>
    <row r="3453" spans="1:9" ht="31.2" x14ac:dyDescent="0.3">
      <c r="A3453" s="7" t="s">
        <v>4426</v>
      </c>
      <c r="B3453" s="7" t="s">
        <v>4428</v>
      </c>
      <c r="C3453" s="8">
        <v>43315</v>
      </c>
      <c r="D3453" s="9"/>
      <c r="E3453" s="10">
        <v>13557</v>
      </c>
      <c r="F3453" s="10" t="s">
        <v>4886</v>
      </c>
      <c r="G3453" s="10"/>
      <c r="H3453" s="10">
        <v>95</v>
      </c>
      <c r="I3453" s="7"/>
    </row>
    <row r="3454" spans="1:9" hidden="1" x14ac:dyDescent="0.3">
      <c r="A3454" s="7" t="s">
        <v>4429</v>
      </c>
      <c r="B3454" s="7" t="s">
        <v>4430</v>
      </c>
      <c r="C3454" s="8">
        <v>43000</v>
      </c>
      <c r="D3454" s="9">
        <v>4500</v>
      </c>
      <c r="E3454" s="9"/>
      <c r="F3454" s="10" t="s">
        <v>4891</v>
      </c>
      <c r="G3454" s="10" t="str">
        <f>VLOOKUP(B:B,'[1]Billwise Report (10)'!$D:$H,5,0)</f>
        <v>Service</v>
      </c>
      <c r="H3454" s="10">
        <v>410</v>
      </c>
      <c r="I3454" s="7"/>
    </row>
    <row r="3455" spans="1:9" ht="31.2" hidden="1" x14ac:dyDescent="0.3">
      <c r="A3455" s="7" t="s">
        <v>4431</v>
      </c>
      <c r="B3455" s="7" t="s">
        <v>4432</v>
      </c>
      <c r="C3455" s="8">
        <v>42957</v>
      </c>
      <c r="D3455" s="9"/>
      <c r="E3455" s="10">
        <v>29431</v>
      </c>
      <c r="F3455" s="10" t="s">
        <v>4891</v>
      </c>
      <c r="G3455" s="10"/>
      <c r="H3455" s="10">
        <v>453</v>
      </c>
      <c r="I3455" s="7"/>
    </row>
    <row r="3456" spans="1:9" ht="31.2" hidden="1" x14ac:dyDescent="0.3">
      <c r="A3456" s="7" t="s">
        <v>4431</v>
      </c>
      <c r="B3456" s="7" t="s">
        <v>4433</v>
      </c>
      <c r="C3456" s="8">
        <v>42957</v>
      </c>
      <c r="D3456" s="9">
        <v>3213.24</v>
      </c>
      <c r="E3456" s="9"/>
      <c r="F3456" s="10" t="s">
        <v>4891</v>
      </c>
      <c r="G3456" s="10" t="str">
        <f>VLOOKUP(B:B,'[1]Billwise Report (10)'!$D:$H,5,0)</f>
        <v>Sales</v>
      </c>
      <c r="H3456" s="10">
        <v>453</v>
      </c>
      <c r="I3456" s="7"/>
    </row>
    <row r="3457" spans="1:9" ht="31.2" hidden="1" x14ac:dyDescent="0.3">
      <c r="A3457" s="7" t="s">
        <v>4431</v>
      </c>
      <c r="B3457" s="7" t="s">
        <v>4434</v>
      </c>
      <c r="C3457" s="8">
        <v>43088</v>
      </c>
      <c r="D3457" s="9">
        <v>4425</v>
      </c>
      <c r="E3457" s="9"/>
      <c r="F3457" s="10" t="s">
        <v>4891</v>
      </c>
      <c r="G3457" s="10" t="str">
        <f>VLOOKUP(B:B,'[1]Billwise Report (10)'!$D:$H,5,0)</f>
        <v>Service</v>
      </c>
      <c r="H3457" s="10">
        <v>322</v>
      </c>
      <c r="I3457" s="7"/>
    </row>
    <row r="3458" spans="1:9" ht="31.2" hidden="1" x14ac:dyDescent="0.3">
      <c r="A3458" s="7" t="s">
        <v>4431</v>
      </c>
      <c r="B3458" s="7" t="s">
        <v>4435</v>
      </c>
      <c r="C3458" s="8">
        <v>43329</v>
      </c>
      <c r="D3458" s="9">
        <v>3540</v>
      </c>
      <c r="E3458" s="9"/>
      <c r="F3458" s="10" t="s">
        <v>4891</v>
      </c>
      <c r="G3458" s="10" t="str">
        <f>VLOOKUP(B:B,'[1]Billwise Report (10)'!$D:$H,5,0)</f>
        <v>Service</v>
      </c>
      <c r="H3458" s="10">
        <v>81</v>
      </c>
      <c r="I3458" s="7"/>
    </row>
    <row r="3459" spans="1:9" hidden="1" x14ac:dyDescent="0.3">
      <c r="A3459" s="7" t="s">
        <v>4436</v>
      </c>
      <c r="B3459" s="7" t="s">
        <v>4437</v>
      </c>
      <c r="C3459" s="8">
        <v>42986</v>
      </c>
      <c r="D3459" s="9"/>
      <c r="E3459" s="9">
        <v>479.28</v>
      </c>
      <c r="F3459" s="10" t="s">
        <v>4884</v>
      </c>
      <c r="G3459" s="10"/>
      <c r="H3459" s="10">
        <v>424</v>
      </c>
      <c r="I3459" s="7"/>
    </row>
    <row r="3460" spans="1:9" hidden="1" x14ac:dyDescent="0.3">
      <c r="A3460" s="7" t="s">
        <v>4436</v>
      </c>
      <c r="B3460" s="7" t="s">
        <v>4438</v>
      </c>
      <c r="C3460" s="8">
        <v>42999</v>
      </c>
      <c r="D3460" s="9">
        <v>2600.92</v>
      </c>
      <c r="E3460" s="9"/>
      <c r="F3460" s="10" t="s">
        <v>4884</v>
      </c>
      <c r="G3460" s="10" t="str">
        <f>VLOOKUP(B:B,'[1]Billwise Report (10)'!$D:$H,5,0)</f>
        <v>Sales</v>
      </c>
      <c r="H3460" s="10">
        <v>411</v>
      </c>
      <c r="I3460" s="7"/>
    </row>
    <row r="3461" spans="1:9" hidden="1" x14ac:dyDescent="0.3">
      <c r="A3461" s="7" t="s">
        <v>4436</v>
      </c>
      <c r="B3461" s="7" t="s">
        <v>4439</v>
      </c>
      <c r="C3461" s="8">
        <v>43125</v>
      </c>
      <c r="D3461" s="9">
        <v>73853.84</v>
      </c>
      <c r="E3461" s="9"/>
      <c r="F3461" s="10" t="s">
        <v>4884</v>
      </c>
      <c r="G3461" s="10" t="str">
        <f>VLOOKUP(B:B,'[1]Billwise Report (10)'!$D:$H,5,0)</f>
        <v>Service</v>
      </c>
      <c r="H3461" s="10">
        <v>285</v>
      </c>
      <c r="I3461" s="7"/>
    </row>
    <row r="3462" spans="1:9" hidden="1" x14ac:dyDescent="0.3">
      <c r="A3462" s="7" t="s">
        <v>4436</v>
      </c>
      <c r="B3462" s="7" t="s">
        <v>4440</v>
      </c>
      <c r="C3462" s="8">
        <v>43294</v>
      </c>
      <c r="D3462" s="9"/>
      <c r="E3462" s="10">
        <v>7286.88</v>
      </c>
      <c r="F3462" s="10" t="s">
        <v>4884</v>
      </c>
      <c r="G3462" s="10"/>
      <c r="H3462" s="10">
        <v>116</v>
      </c>
      <c r="I3462" s="7" t="s">
        <v>4441</v>
      </c>
    </row>
    <row r="3463" spans="1:9" hidden="1" x14ac:dyDescent="0.3">
      <c r="A3463" s="7" t="s">
        <v>4436</v>
      </c>
      <c r="B3463" s="7" t="s">
        <v>4442</v>
      </c>
      <c r="C3463" s="8">
        <v>43372</v>
      </c>
      <c r="D3463" s="9"/>
      <c r="E3463" s="9">
        <v>719800</v>
      </c>
      <c r="F3463" s="10" t="s">
        <v>4884</v>
      </c>
      <c r="G3463" s="10"/>
      <c r="H3463" s="10">
        <v>38</v>
      </c>
      <c r="I3463" s="7" t="s">
        <v>4443</v>
      </c>
    </row>
    <row r="3464" spans="1:9" hidden="1" x14ac:dyDescent="0.3">
      <c r="A3464" s="7" t="s">
        <v>4436</v>
      </c>
      <c r="B3464" s="7" t="s">
        <v>4444</v>
      </c>
      <c r="C3464" s="8">
        <v>43406</v>
      </c>
      <c r="D3464" s="9">
        <v>755200</v>
      </c>
      <c r="E3464" s="9"/>
      <c r="F3464" s="10" t="s">
        <v>4884</v>
      </c>
      <c r="G3464" s="10" t="s">
        <v>4895</v>
      </c>
      <c r="H3464" s="10">
        <v>4</v>
      </c>
      <c r="I3464" s="7"/>
    </row>
    <row r="3465" spans="1:9" hidden="1" x14ac:dyDescent="0.3">
      <c r="A3465" s="7" t="s">
        <v>4445</v>
      </c>
      <c r="B3465" s="7" t="s">
        <v>4446</v>
      </c>
      <c r="C3465" s="8">
        <v>42969</v>
      </c>
      <c r="D3465" s="9">
        <v>61634.559999999998</v>
      </c>
      <c r="E3465" s="9"/>
      <c r="F3465" s="10" t="s">
        <v>4884</v>
      </c>
      <c r="G3465" s="10" t="str">
        <f>VLOOKUP(B:B,'[1]Billwise Report (10)'!$D:$H,5,0)</f>
        <v>Sales</v>
      </c>
      <c r="H3465" s="10">
        <v>441</v>
      </c>
      <c r="I3465" s="7"/>
    </row>
    <row r="3466" spans="1:9" hidden="1" x14ac:dyDescent="0.3">
      <c r="A3466" s="7" t="s">
        <v>4445</v>
      </c>
      <c r="B3466" s="7" t="s">
        <v>4447</v>
      </c>
      <c r="C3466" s="8">
        <v>42969</v>
      </c>
      <c r="D3466" s="9">
        <v>174112.54</v>
      </c>
      <c r="E3466" s="9"/>
      <c r="F3466" s="10" t="s">
        <v>4884</v>
      </c>
      <c r="G3466" s="10" t="str">
        <f>VLOOKUP(B:B,'[1]Billwise Report (10)'!$D:$H,5,0)</f>
        <v>Sales</v>
      </c>
      <c r="H3466" s="10">
        <v>441</v>
      </c>
      <c r="I3466" s="7"/>
    </row>
    <row r="3467" spans="1:9" hidden="1" x14ac:dyDescent="0.3">
      <c r="A3467" s="7" t="s">
        <v>4445</v>
      </c>
      <c r="B3467" s="7" t="s">
        <v>4448</v>
      </c>
      <c r="C3467" s="8">
        <v>43063</v>
      </c>
      <c r="D3467" s="9">
        <v>12390</v>
      </c>
      <c r="E3467" s="9"/>
      <c r="F3467" s="10" t="s">
        <v>4884</v>
      </c>
      <c r="G3467" s="10" t="str">
        <f>VLOOKUP(B:B,'[1]Billwise Report (10)'!$D:$H,5,0)</f>
        <v>Service</v>
      </c>
      <c r="H3467" s="10">
        <v>347</v>
      </c>
      <c r="I3467" s="7"/>
    </row>
    <row r="3468" spans="1:9" hidden="1" x14ac:dyDescent="0.3">
      <c r="A3468" s="7" t="s">
        <v>4445</v>
      </c>
      <c r="B3468" s="7" t="s">
        <v>4449</v>
      </c>
      <c r="C3468" s="8">
        <v>43251</v>
      </c>
      <c r="D3468" s="9">
        <v>3540</v>
      </c>
      <c r="E3468" s="9"/>
      <c r="F3468" s="10" t="s">
        <v>4884</v>
      </c>
      <c r="G3468" s="10" t="str">
        <f>VLOOKUP(B:B,'[1]Billwise Report (10)'!$D:$H,5,0)</f>
        <v>Service</v>
      </c>
      <c r="H3468" s="10">
        <v>159</v>
      </c>
      <c r="I3468" s="7"/>
    </row>
    <row r="3469" spans="1:9" hidden="1" x14ac:dyDescent="0.3">
      <c r="A3469" s="7" t="s">
        <v>4450</v>
      </c>
      <c r="B3469" s="7" t="s">
        <v>4451</v>
      </c>
      <c r="C3469" s="8">
        <v>42970</v>
      </c>
      <c r="D3469" s="9"/>
      <c r="E3469" s="9">
        <v>1000000</v>
      </c>
      <c r="F3469" s="10" t="s">
        <v>4884</v>
      </c>
      <c r="G3469" s="10"/>
      <c r="H3469" s="10">
        <v>440</v>
      </c>
      <c r="I3469" s="7"/>
    </row>
    <row r="3470" spans="1:9" hidden="1" x14ac:dyDescent="0.3">
      <c r="A3470" s="7" t="s">
        <v>4452</v>
      </c>
      <c r="B3470" s="7" t="s">
        <v>4453</v>
      </c>
      <c r="C3470" s="8">
        <v>43159</v>
      </c>
      <c r="D3470" s="9">
        <v>142449.60000000001</v>
      </c>
      <c r="E3470" s="9"/>
      <c r="F3470" s="10" t="s">
        <v>4890</v>
      </c>
      <c r="G3470" s="10" t="str">
        <f>VLOOKUP(B:B,'[1]Billwise Report (10)'!$D:$H,5,0)</f>
        <v>Sales</v>
      </c>
      <c r="H3470" s="10">
        <v>251</v>
      </c>
      <c r="I3470" s="7"/>
    </row>
    <row r="3471" spans="1:9" hidden="1" x14ac:dyDescent="0.3">
      <c r="A3471" s="7" t="s">
        <v>4452</v>
      </c>
      <c r="B3471" s="7" t="s">
        <v>4454</v>
      </c>
      <c r="C3471" s="8">
        <v>43235</v>
      </c>
      <c r="D3471" s="9"/>
      <c r="E3471" s="10">
        <v>94857.84</v>
      </c>
      <c r="F3471" s="10" t="s">
        <v>4890</v>
      </c>
      <c r="G3471" s="10"/>
      <c r="H3471" s="10">
        <v>175</v>
      </c>
      <c r="I3471" s="7"/>
    </row>
    <row r="3472" spans="1:9" hidden="1" x14ac:dyDescent="0.3">
      <c r="A3472" s="7" t="s">
        <v>4455</v>
      </c>
      <c r="B3472" s="7" t="s">
        <v>4456</v>
      </c>
      <c r="C3472" s="8">
        <v>43061</v>
      </c>
      <c r="D3472" s="9">
        <v>3540</v>
      </c>
      <c r="E3472" s="9"/>
      <c r="F3472" s="10" t="s">
        <v>4884</v>
      </c>
      <c r="G3472" s="10" t="str">
        <f>VLOOKUP(B:B,'[1]Billwise Report (10)'!$D:$H,5,0)</f>
        <v>Service</v>
      </c>
      <c r="H3472" s="10">
        <v>349</v>
      </c>
      <c r="I3472" s="7"/>
    </row>
    <row r="3473" spans="1:9" hidden="1" x14ac:dyDescent="0.3">
      <c r="A3473" s="7" t="s">
        <v>4455</v>
      </c>
      <c r="B3473" s="7" t="s">
        <v>4457</v>
      </c>
      <c r="C3473" s="8">
        <v>43061</v>
      </c>
      <c r="D3473" s="9">
        <v>5310</v>
      </c>
      <c r="E3473" s="9"/>
      <c r="F3473" s="10" t="s">
        <v>4884</v>
      </c>
      <c r="G3473" s="10" t="str">
        <f>VLOOKUP(B:B,'[1]Billwise Report (10)'!$D:$H,5,0)</f>
        <v>Service</v>
      </c>
      <c r="H3473" s="10">
        <v>349</v>
      </c>
      <c r="I3473" s="7"/>
    </row>
    <row r="3474" spans="1:9" hidden="1" x14ac:dyDescent="0.3">
      <c r="A3474" s="7" t="s">
        <v>4455</v>
      </c>
      <c r="B3474" s="7" t="s">
        <v>4458</v>
      </c>
      <c r="C3474" s="8">
        <v>43061</v>
      </c>
      <c r="D3474" s="9">
        <v>3540</v>
      </c>
      <c r="E3474" s="9"/>
      <c r="F3474" s="10" t="s">
        <v>4884</v>
      </c>
      <c r="G3474" s="10" t="str">
        <f>VLOOKUP(B:B,'[1]Billwise Report (10)'!$D:$H,5,0)</f>
        <v>Service</v>
      </c>
      <c r="H3474" s="10">
        <v>349</v>
      </c>
      <c r="I3474" s="7"/>
    </row>
    <row r="3475" spans="1:9" hidden="1" x14ac:dyDescent="0.3">
      <c r="A3475" s="7" t="s">
        <v>4459</v>
      </c>
      <c r="B3475" s="7" t="s">
        <v>4460</v>
      </c>
      <c r="C3475" s="8">
        <v>43035</v>
      </c>
      <c r="D3475" s="9"/>
      <c r="E3475" s="10">
        <v>20840</v>
      </c>
      <c r="F3475" s="10" t="s">
        <v>4884</v>
      </c>
      <c r="G3475" s="10"/>
      <c r="H3475" s="10">
        <v>375</v>
      </c>
      <c r="I3475" s="7"/>
    </row>
    <row r="3476" spans="1:9" hidden="1" x14ac:dyDescent="0.3">
      <c r="A3476" s="7" t="s">
        <v>4459</v>
      </c>
      <c r="B3476" s="7" t="s">
        <v>4461</v>
      </c>
      <c r="C3476" s="8">
        <v>43039</v>
      </c>
      <c r="D3476" s="9">
        <v>15930</v>
      </c>
      <c r="E3476" s="9"/>
      <c r="F3476" s="10" t="s">
        <v>4884</v>
      </c>
      <c r="G3476" s="10" t="str">
        <f>VLOOKUP(B:B,'[1]Billwise Report (10)'!$D:$H,5,0)</f>
        <v>Service</v>
      </c>
      <c r="H3476" s="10">
        <v>371</v>
      </c>
      <c r="I3476" s="7"/>
    </row>
    <row r="3477" spans="1:9" hidden="1" x14ac:dyDescent="0.3">
      <c r="A3477" s="7" t="s">
        <v>4459</v>
      </c>
      <c r="B3477" s="7" t="s">
        <v>4462</v>
      </c>
      <c r="C3477" s="8">
        <v>43097</v>
      </c>
      <c r="D3477" s="9">
        <v>15930</v>
      </c>
      <c r="E3477" s="9"/>
      <c r="F3477" s="10" t="s">
        <v>4884</v>
      </c>
      <c r="G3477" s="10" t="str">
        <f>VLOOKUP(B:B,'[1]Billwise Report (10)'!$D:$H,5,0)</f>
        <v>Service</v>
      </c>
      <c r="H3477" s="10">
        <v>313</v>
      </c>
      <c r="I3477" s="7"/>
    </row>
    <row r="3478" spans="1:9" hidden="1" x14ac:dyDescent="0.3">
      <c r="A3478" s="7" t="s">
        <v>4459</v>
      </c>
      <c r="B3478" s="7" t="s">
        <v>4463</v>
      </c>
      <c r="C3478" s="8">
        <v>43099</v>
      </c>
      <c r="D3478" s="9">
        <v>13275</v>
      </c>
      <c r="E3478" s="9"/>
      <c r="F3478" s="10" t="s">
        <v>4884</v>
      </c>
      <c r="G3478" s="10" t="str">
        <f>VLOOKUP(B:B,'[1]Billwise Report (10)'!$D:$H,5,0)</f>
        <v>Service</v>
      </c>
      <c r="H3478" s="10">
        <v>311</v>
      </c>
      <c r="I3478" s="7"/>
    </row>
    <row r="3479" spans="1:9" hidden="1" x14ac:dyDescent="0.3">
      <c r="A3479" s="7" t="s">
        <v>4464</v>
      </c>
      <c r="B3479" s="7" t="s">
        <v>4465</v>
      </c>
      <c r="C3479" s="8">
        <v>43363</v>
      </c>
      <c r="D3479" s="9">
        <v>22357.46</v>
      </c>
      <c r="E3479" s="9"/>
      <c r="F3479" s="10" t="s">
        <v>4884</v>
      </c>
      <c r="G3479" s="10" t="str">
        <f>VLOOKUP(B:B,'[1]Billwise Report (10)'!$D:$H,5,0)</f>
        <v>Service</v>
      </c>
      <c r="H3479" s="10">
        <v>47</v>
      </c>
      <c r="I3479" s="7"/>
    </row>
    <row r="3480" spans="1:9" hidden="1" x14ac:dyDescent="0.3">
      <c r="A3480" s="7" t="s">
        <v>4466</v>
      </c>
      <c r="B3480" s="7" t="s">
        <v>4467</v>
      </c>
      <c r="C3480" s="8">
        <v>43052</v>
      </c>
      <c r="D3480" s="9">
        <v>8850</v>
      </c>
      <c r="E3480" s="9"/>
      <c r="F3480" s="10" t="s">
        <v>4891</v>
      </c>
      <c r="G3480" s="10" t="str">
        <f>VLOOKUP(B:B,'[1]Billwise Report (10)'!$D:$H,5,0)</f>
        <v>Service</v>
      </c>
      <c r="H3480" s="10">
        <v>358</v>
      </c>
      <c r="I3480" s="7"/>
    </row>
    <row r="3481" spans="1:9" hidden="1" x14ac:dyDescent="0.3">
      <c r="A3481" s="7" t="s">
        <v>4466</v>
      </c>
      <c r="B3481" s="7" t="s">
        <v>4468</v>
      </c>
      <c r="C3481" s="8">
        <v>43052</v>
      </c>
      <c r="D3481" s="9">
        <v>3540</v>
      </c>
      <c r="E3481" s="9"/>
      <c r="F3481" s="10" t="s">
        <v>4891</v>
      </c>
      <c r="G3481" s="10" t="str">
        <f>VLOOKUP(B:B,'[1]Billwise Report (10)'!$D:$H,5,0)</f>
        <v>Service</v>
      </c>
      <c r="H3481" s="10">
        <v>358</v>
      </c>
      <c r="I3481" s="7"/>
    </row>
    <row r="3482" spans="1:9" hidden="1" x14ac:dyDescent="0.3">
      <c r="A3482" s="7" t="s">
        <v>4466</v>
      </c>
      <c r="B3482" s="7" t="s">
        <v>4469</v>
      </c>
      <c r="C3482" s="8">
        <v>43088</v>
      </c>
      <c r="D3482" s="9">
        <v>5310</v>
      </c>
      <c r="E3482" s="9"/>
      <c r="F3482" s="10" t="s">
        <v>4891</v>
      </c>
      <c r="G3482" s="10" t="str">
        <f>VLOOKUP(B:B,'[1]Billwise Report (10)'!$D:$H,5,0)</f>
        <v>Service</v>
      </c>
      <c r="H3482" s="10">
        <v>322</v>
      </c>
      <c r="I3482" s="7"/>
    </row>
    <row r="3483" spans="1:9" hidden="1" x14ac:dyDescent="0.3">
      <c r="A3483" s="7" t="s">
        <v>4466</v>
      </c>
      <c r="B3483" s="7" t="s">
        <v>4470</v>
      </c>
      <c r="C3483" s="8">
        <v>43125</v>
      </c>
      <c r="D3483" s="9">
        <v>3540</v>
      </c>
      <c r="E3483" s="9"/>
      <c r="F3483" s="10" t="s">
        <v>4891</v>
      </c>
      <c r="G3483" s="10" t="str">
        <f>VLOOKUP(B:B,'[1]Billwise Report (10)'!$D:$H,5,0)</f>
        <v>Service</v>
      </c>
      <c r="H3483" s="10">
        <v>285</v>
      </c>
      <c r="I3483" s="7"/>
    </row>
    <row r="3484" spans="1:9" ht="31.2" x14ac:dyDescent="0.3">
      <c r="A3484" s="7" t="s">
        <v>4471</v>
      </c>
      <c r="B3484" s="7" t="s">
        <v>4472</v>
      </c>
      <c r="C3484" s="8">
        <v>43063</v>
      </c>
      <c r="D3484" s="9">
        <v>4720</v>
      </c>
      <c r="E3484" s="9"/>
      <c r="F3484" s="10" t="s">
        <v>4885</v>
      </c>
      <c r="G3484" s="10" t="str">
        <f>VLOOKUP(B:B,'[1]Billwise Report (10)'!$D:$H,5,0)</f>
        <v>Service</v>
      </c>
      <c r="H3484" s="10">
        <v>347</v>
      </c>
      <c r="I3484" s="7"/>
    </row>
    <row r="3485" spans="1:9" ht="31.2" x14ac:dyDescent="0.3">
      <c r="A3485" s="7" t="s">
        <v>4471</v>
      </c>
      <c r="B3485" s="7" t="s">
        <v>4473</v>
      </c>
      <c r="C3485" s="8">
        <v>43168</v>
      </c>
      <c r="D3485" s="9">
        <v>26318</v>
      </c>
      <c r="E3485" s="9"/>
      <c r="F3485" s="10" t="s">
        <v>4885</v>
      </c>
      <c r="G3485" s="10" t="str">
        <f>VLOOKUP(B:B,'[1]Billwise Report (10)'!$D:$H,5,0)</f>
        <v>Sales</v>
      </c>
      <c r="H3485" s="10">
        <v>242</v>
      </c>
      <c r="I3485" s="7"/>
    </row>
    <row r="3486" spans="1:9" ht="31.2" x14ac:dyDescent="0.3">
      <c r="A3486" s="7" t="s">
        <v>4471</v>
      </c>
      <c r="B3486" s="7" t="s">
        <v>4474</v>
      </c>
      <c r="C3486" s="8">
        <v>43190</v>
      </c>
      <c r="D3486" s="9">
        <v>3540</v>
      </c>
      <c r="E3486" s="9"/>
      <c r="F3486" s="10" t="s">
        <v>4885</v>
      </c>
      <c r="G3486" s="10" t="str">
        <f>VLOOKUP(B:B,'[1]Billwise Report (10)'!$D:$H,5,0)</f>
        <v>Service</v>
      </c>
      <c r="H3486" s="10">
        <v>220</v>
      </c>
      <c r="I3486" s="7"/>
    </row>
    <row r="3487" spans="1:9" ht="31.2" x14ac:dyDescent="0.3">
      <c r="A3487" s="7" t="s">
        <v>4471</v>
      </c>
      <c r="B3487" s="7" t="s">
        <v>4475</v>
      </c>
      <c r="C3487" s="8">
        <v>43246</v>
      </c>
      <c r="D3487" s="9">
        <v>3540</v>
      </c>
      <c r="E3487" s="9"/>
      <c r="F3487" s="10" t="s">
        <v>4885</v>
      </c>
      <c r="G3487" s="10" t="str">
        <f>VLOOKUP(B:B,'[1]Billwise Report (10)'!$D:$H,5,0)</f>
        <v>Service</v>
      </c>
      <c r="H3487" s="10">
        <v>164</v>
      </c>
      <c r="I3487" s="7"/>
    </row>
    <row r="3488" spans="1:9" x14ac:dyDescent="0.3">
      <c r="A3488" s="7" t="s">
        <v>4476</v>
      </c>
      <c r="B3488" s="7" t="s">
        <v>4477</v>
      </c>
      <c r="C3488" s="8">
        <v>43025</v>
      </c>
      <c r="D3488" s="9"/>
      <c r="E3488" s="10">
        <v>17700</v>
      </c>
      <c r="F3488" s="10" t="s">
        <v>4885</v>
      </c>
      <c r="G3488" s="10"/>
      <c r="H3488" s="10">
        <v>385</v>
      </c>
      <c r="I3488" s="7"/>
    </row>
    <row r="3489" spans="1:9" ht="31.2" hidden="1" x14ac:dyDescent="0.3">
      <c r="A3489" s="7" t="s">
        <v>4478</v>
      </c>
      <c r="B3489" s="7" t="s">
        <v>4479</v>
      </c>
      <c r="C3489" s="8">
        <v>43063</v>
      </c>
      <c r="D3489" s="9">
        <v>2832</v>
      </c>
      <c r="E3489" s="9"/>
      <c r="F3489" s="10" t="s">
        <v>4884</v>
      </c>
      <c r="G3489" s="10" t="str">
        <f>VLOOKUP(B:B,'[1]Billwise Report (10)'!$D:$H,5,0)</f>
        <v>Service</v>
      </c>
      <c r="H3489" s="10">
        <v>347</v>
      </c>
      <c r="I3489" s="7"/>
    </row>
    <row r="3490" spans="1:9" hidden="1" x14ac:dyDescent="0.3">
      <c r="A3490" s="7" t="s">
        <v>4480</v>
      </c>
      <c r="B3490" s="7" t="s">
        <v>4481</v>
      </c>
      <c r="C3490" s="8">
        <v>43283</v>
      </c>
      <c r="D3490" s="9">
        <v>1611.72</v>
      </c>
      <c r="E3490" s="9"/>
      <c r="F3490" s="10" t="s">
        <v>4890</v>
      </c>
      <c r="G3490" s="10" t="str">
        <f>VLOOKUP(B:B,'[1]Billwise Report (10)'!$D:$H,5,0)</f>
        <v>Sales</v>
      </c>
      <c r="H3490" s="10">
        <v>127</v>
      </c>
      <c r="I3490" s="7"/>
    </row>
    <row r="3491" spans="1:9" hidden="1" x14ac:dyDescent="0.3">
      <c r="A3491" s="7" t="s">
        <v>4482</v>
      </c>
      <c r="B3491" s="7" t="s">
        <v>4483</v>
      </c>
      <c r="C3491" s="8">
        <v>43008</v>
      </c>
      <c r="D3491" s="9">
        <v>3810</v>
      </c>
      <c r="E3491" s="9"/>
      <c r="F3491" s="10" t="s">
        <v>4890</v>
      </c>
      <c r="G3491" s="10" t="str">
        <f>VLOOKUP(B:B,'[1]Billwise Report (10)'!$D:$H,5,0)</f>
        <v>Service</v>
      </c>
      <c r="H3491" s="10">
        <v>402</v>
      </c>
      <c r="I3491" s="7"/>
    </row>
    <row r="3492" spans="1:9" hidden="1" x14ac:dyDescent="0.3">
      <c r="A3492" s="7" t="s">
        <v>4484</v>
      </c>
      <c r="B3492" s="7" t="s">
        <v>4485</v>
      </c>
      <c r="C3492" s="8">
        <v>43361</v>
      </c>
      <c r="D3492" s="9"/>
      <c r="E3492" s="9">
        <v>184672</v>
      </c>
      <c r="F3492" s="10" t="s">
        <v>4884</v>
      </c>
      <c r="G3492" s="10"/>
      <c r="H3492" s="10">
        <v>49</v>
      </c>
      <c r="I3492" s="7"/>
    </row>
    <row r="3493" spans="1:9" hidden="1" x14ac:dyDescent="0.3">
      <c r="A3493" s="7" t="s">
        <v>4486</v>
      </c>
      <c r="B3493" s="7" t="s">
        <v>4487</v>
      </c>
      <c r="C3493" s="8">
        <v>43097</v>
      </c>
      <c r="D3493" s="9"/>
      <c r="E3493" s="10">
        <v>39525</v>
      </c>
      <c r="F3493" s="10" t="s">
        <v>4884</v>
      </c>
      <c r="G3493" s="10"/>
      <c r="H3493" s="10">
        <v>313</v>
      </c>
      <c r="I3493" s="7"/>
    </row>
    <row r="3494" spans="1:9" x14ac:dyDescent="0.3">
      <c r="A3494" s="7" t="s">
        <v>4488</v>
      </c>
      <c r="B3494" s="7" t="s">
        <v>4489</v>
      </c>
      <c r="C3494" s="8">
        <v>43161</v>
      </c>
      <c r="D3494" s="9"/>
      <c r="E3494" s="10">
        <v>20088</v>
      </c>
      <c r="F3494" s="10" t="s">
        <v>4889</v>
      </c>
      <c r="G3494" s="10"/>
      <c r="H3494" s="10">
        <v>249</v>
      </c>
      <c r="I3494" s="7"/>
    </row>
    <row r="3495" spans="1:9" x14ac:dyDescent="0.3">
      <c r="A3495" s="7" t="s">
        <v>4490</v>
      </c>
      <c r="B3495" s="7" t="s">
        <v>4491</v>
      </c>
      <c r="C3495" s="8">
        <v>43024</v>
      </c>
      <c r="D3495" s="9"/>
      <c r="E3495" s="9">
        <v>500000</v>
      </c>
      <c r="F3495" s="10" t="s">
        <v>4889</v>
      </c>
      <c r="G3495" s="10"/>
      <c r="H3495" s="10">
        <v>386</v>
      </c>
      <c r="I3495" s="7"/>
    </row>
    <row r="3496" spans="1:9" x14ac:dyDescent="0.3">
      <c r="A3496" s="7" t="s">
        <v>4492</v>
      </c>
      <c r="B3496" s="7" t="s">
        <v>4493</v>
      </c>
      <c r="C3496" s="8">
        <v>43041</v>
      </c>
      <c r="D3496" s="9"/>
      <c r="E3496" s="9">
        <v>423990</v>
      </c>
      <c r="F3496" s="10" t="s">
        <v>4886</v>
      </c>
      <c r="G3496" s="10"/>
      <c r="H3496" s="10">
        <v>369</v>
      </c>
      <c r="I3496" s="7"/>
    </row>
    <row r="3497" spans="1:9" x14ac:dyDescent="0.3">
      <c r="A3497" s="7" t="s">
        <v>3813</v>
      </c>
      <c r="B3497" s="7" t="s">
        <v>3814</v>
      </c>
      <c r="C3497" s="8">
        <v>43143</v>
      </c>
      <c r="D3497" s="9">
        <v>3540</v>
      </c>
      <c r="E3497" s="9"/>
      <c r="F3497" s="10" t="s">
        <v>4886</v>
      </c>
      <c r="G3497" s="10" t="str">
        <f>VLOOKUP(B:B,'[1]Billwise Report (10)'!$D:$H,5,0)</f>
        <v>Service</v>
      </c>
      <c r="H3497" s="10">
        <v>267</v>
      </c>
      <c r="I3497" s="7"/>
    </row>
    <row r="3498" spans="1:9" x14ac:dyDescent="0.3">
      <c r="A3498" s="7" t="s">
        <v>3813</v>
      </c>
      <c r="B3498" s="7" t="s">
        <v>3815</v>
      </c>
      <c r="C3498" s="8">
        <v>43167</v>
      </c>
      <c r="D3498" s="9">
        <v>3540</v>
      </c>
      <c r="E3498" s="9"/>
      <c r="F3498" s="10" t="s">
        <v>4886</v>
      </c>
      <c r="G3498" s="10" t="str">
        <f>VLOOKUP(B:B,'[1]Billwise Report (10)'!$D:$H,5,0)</f>
        <v>Service</v>
      </c>
      <c r="H3498" s="10">
        <v>243</v>
      </c>
      <c r="I3498" s="7"/>
    </row>
    <row r="3499" spans="1:9" x14ac:dyDescent="0.3">
      <c r="A3499" s="7" t="s">
        <v>3831</v>
      </c>
      <c r="B3499" s="7" t="s">
        <v>3833</v>
      </c>
      <c r="C3499" s="8">
        <v>43167</v>
      </c>
      <c r="D3499" s="9">
        <v>8850</v>
      </c>
      <c r="E3499" s="9"/>
      <c r="F3499" s="10" t="s">
        <v>4886</v>
      </c>
      <c r="G3499" s="10" t="str">
        <f>VLOOKUP(B:B,'[1]Billwise Report (10)'!$D:$H,5,0)</f>
        <v>Service</v>
      </c>
      <c r="H3499" s="10">
        <v>243</v>
      </c>
      <c r="I3499" s="7"/>
    </row>
    <row r="3500" spans="1:9" x14ac:dyDescent="0.3">
      <c r="A3500" s="7" t="s">
        <v>3831</v>
      </c>
      <c r="B3500" s="7" t="s">
        <v>3834</v>
      </c>
      <c r="C3500" s="8">
        <v>43217</v>
      </c>
      <c r="D3500" s="9">
        <v>3540</v>
      </c>
      <c r="E3500" s="9"/>
      <c r="F3500" s="10" t="s">
        <v>4886</v>
      </c>
      <c r="G3500" s="10" t="str">
        <f>VLOOKUP(B:B,'[1]Billwise Report (10)'!$D:$H,5,0)</f>
        <v>Service</v>
      </c>
      <c r="H3500" s="10">
        <v>193</v>
      </c>
      <c r="I3500" s="7"/>
    </row>
    <row r="3501" spans="1:9" x14ac:dyDescent="0.3">
      <c r="A3501" s="7" t="s">
        <v>3831</v>
      </c>
      <c r="B3501" s="7" t="s">
        <v>3835</v>
      </c>
      <c r="C3501" s="8">
        <v>43236</v>
      </c>
      <c r="D3501" s="9">
        <v>5310</v>
      </c>
      <c r="E3501" s="9"/>
      <c r="F3501" s="10" t="s">
        <v>4886</v>
      </c>
      <c r="G3501" s="10" t="str">
        <f>VLOOKUP(B:B,'[1]Billwise Report (10)'!$D:$H,5,0)</f>
        <v>Service</v>
      </c>
      <c r="H3501" s="10">
        <v>174</v>
      </c>
      <c r="I3501" s="7"/>
    </row>
    <row r="3502" spans="1:9" x14ac:dyDescent="0.3">
      <c r="A3502" s="7" t="s">
        <v>3831</v>
      </c>
      <c r="B3502" s="7" t="s">
        <v>3836</v>
      </c>
      <c r="C3502" s="8">
        <v>43243</v>
      </c>
      <c r="D3502" s="9">
        <v>3540</v>
      </c>
      <c r="E3502" s="9"/>
      <c r="F3502" s="10" t="s">
        <v>4886</v>
      </c>
      <c r="G3502" s="10" t="str">
        <f>VLOOKUP(B:B,'[1]Billwise Report (10)'!$D:$H,5,0)</f>
        <v>Service</v>
      </c>
      <c r="H3502" s="10">
        <v>167</v>
      </c>
      <c r="I3502" s="7"/>
    </row>
    <row r="3503" spans="1:9" x14ac:dyDescent="0.3">
      <c r="A3503" s="7" t="s">
        <v>3831</v>
      </c>
      <c r="B3503" s="7" t="s">
        <v>3838</v>
      </c>
      <c r="C3503" s="8">
        <v>43255</v>
      </c>
      <c r="D3503" s="9">
        <v>3540</v>
      </c>
      <c r="E3503" s="9"/>
      <c r="F3503" s="10" t="s">
        <v>4886</v>
      </c>
      <c r="G3503" s="10" t="str">
        <f>VLOOKUP(B:B,'[1]Billwise Report (10)'!$D:$H,5,0)</f>
        <v>Service</v>
      </c>
      <c r="H3503" s="10">
        <v>155</v>
      </c>
      <c r="I3503" s="7"/>
    </row>
    <row r="3504" spans="1:9" x14ac:dyDescent="0.3">
      <c r="A3504" s="7" t="s">
        <v>3920</v>
      </c>
      <c r="B3504" s="7" t="s">
        <v>3922</v>
      </c>
      <c r="C3504" s="8">
        <v>42291</v>
      </c>
      <c r="D3504" s="9">
        <v>3420</v>
      </c>
      <c r="E3504" s="9"/>
      <c r="F3504" s="10" t="s">
        <v>4886</v>
      </c>
      <c r="G3504" s="10" t="str">
        <f>VLOOKUP(B:B,'[1]Billwise Report (10)'!$D:$H,5,0)</f>
        <v>Service</v>
      </c>
      <c r="H3504" s="10">
        <v>1119</v>
      </c>
      <c r="I3504" s="7"/>
    </row>
    <row r="3505" spans="1:9" x14ac:dyDescent="0.3">
      <c r="A3505" s="7" t="s">
        <v>3920</v>
      </c>
      <c r="B3505" s="7" t="s">
        <v>3923</v>
      </c>
      <c r="C3505" s="8">
        <v>42306</v>
      </c>
      <c r="D3505" s="9">
        <v>8550</v>
      </c>
      <c r="E3505" s="9"/>
      <c r="F3505" s="10" t="s">
        <v>4886</v>
      </c>
      <c r="G3505" s="10" t="str">
        <f>VLOOKUP(B:B,'[1]Billwise Report (10)'!$D:$H,5,0)</f>
        <v>Service</v>
      </c>
      <c r="H3505" s="10">
        <v>1104</v>
      </c>
      <c r="I3505" s="7"/>
    </row>
    <row r="3506" spans="1:9" x14ac:dyDescent="0.3">
      <c r="A3506" s="7" t="s">
        <v>3920</v>
      </c>
      <c r="B3506" s="7" t="s">
        <v>3924</v>
      </c>
      <c r="C3506" s="8">
        <v>42317</v>
      </c>
      <c r="D3506" s="9">
        <v>3420</v>
      </c>
      <c r="E3506" s="9"/>
      <c r="F3506" s="10" t="s">
        <v>4886</v>
      </c>
      <c r="G3506" s="10" t="str">
        <f>VLOOKUP(B:B,'[1]Billwise Report (10)'!$D:$H,5,0)</f>
        <v>Service</v>
      </c>
      <c r="H3506" s="10">
        <v>1093</v>
      </c>
      <c r="I3506" s="7"/>
    </row>
    <row r="3507" spans="1:9" x14ac:dyDescent="0.3">
      <c r="A3507" s="7" t="s">
        <v>3920</v>
      </c>
      <c r="B3507" s="7" t="s">
        <v>3925</v>
      </c>
      <c r="C3507" s="8">
        <v>42355</v>
      </c>
      <c r="D3507" s="9">
        <v>3435</v>
      </c>
      <c r="E3507" s="9"/>
      <c r="F3507" s="10" t="s">
        <v>4886</v>
      </c>
      <c r="G3507" s="10" t="str">
        <f>VLOOKUP(B:B,'[1]Billwise Report (10)'!$D:$H,5,0)</f>
        <v>Service</v>
      </c>
      <c r="H3507" s="10">
        <v>1055</v>
      </c>
      <c r="I3507" s="7"/>
    </row>
    <row r="3508" spans="1:9" ht="31.2" hidden="1" x14ac:dyDescent="0.3">
      <c r="A3508" s="7" t="s">
        <v>4505</v>
      </c>
      <c r="B3508" s="7" t="s">
        <v>4506</v>
      </c>
      <c r="C3508" s="8">
        <v>43087</v>
      </c>
      <c r="D3508" s="9">
        <v>18612.14</v>
      </c>
      <c r="E3508" s="9"/>
      <c r="F3508" s="10" t="s">
        <v>4884</v>
      </c>
      <c r="G3508" s="10" t="str">
        <f>VLOOKUP(B:B,'[1]Billwise Report (10)'!$D:$H,5,0)</f>
        <v>Service</v>
      </c>
      <c r="H3508" s="10">
        <v>323</v>
      </c>
      <c r="I3508" s="7"/>
    </row>
    <row r="3509" spans="1:9" ht="31.2" hidden="1" x14ac:dyDescent="0.3">
      <c r="A3509" s="7" t="s">
        <v>4505</v>
      </c>
      <c r="B3509" s="7" t="s">
        <v>4507</v>
      </c>
      <c r="C3509" s="8">
        <v>43119</v>
      </c>
      <c r="D3509" s="9">
        <v>8729.76</v>
      </c>
      <c r="E3509" s="9"/>
      <c r="F3509" s="10" t="s">
        <v>4884</v>
      </c>
      <c r="G3509" s="10" t="str">
        <f>VLOOKUP(B:B,'[1]Billwise Report (10)'!$D:$H,5,0)</f>
        <v>Service</v>
      </c>
      <c r="H3509" s="10">
        <v>291</v>
      </c>
      <c r="I3509" s="7"/>
    </row>
    <row r="3510" spans="1:9" ht="31.2" hidden="1" x14ac:dyDescent="0.3">
      <c r="A3510" s="7" t="s">
        <v>4505</v>
      </c>
      <c r="B3510" s="7" t="s">
        <v>4508</v>
      </c>
      <c r="C3510" s="8">
        <v>43144</v>
      </c>
      <c r="D3510" s="9">
        <v>5578.02</v>
      </c>
      <c r="E3510" s="9"/>
      <c r="F3510" s="10" t="s">
        <v>4884</v>
      </c>
      <c r="G3510" s="10" t="str">
        <f>VLOOKUP(B:B,'[1]Billwise Report (10)'!$D:$H,5,0)</f>
        <v>Service</v>
      </c>
      <c r="H3510" s="10">
        <v>266</v>
      </c>
      <c r="I3510" s="7"/>
    </row>
    <row r="3511" spans="1:9" ht="31.2" hidden="1" x14ac:dyDescent="0.3">
      <c r="A3511" s="7" t="s">
        <v>4505</v>
      </c>
      <c r="B3511" s="7" t="s">
        <v>4509</v>
      </c>
      <c r="C3511" s="8">
        <v>43182</v>
      </c>
      <c r="D3511" s="9">
        <v>44710.2</v>
      </c>
      <c r="E3511" s="9"/>
      <c r="F3511" s="10" t="s">
        <v>4884</v>
      </c>
      <c r="G3511" s="10" t="str">
        <f>VLOOKUP(B:B,'[1]Billwise Report (10)'!$D:$H,5,0)</f>
        <v>Service</v>
      </c>
      <c r="H3511" s="10">
        <v>228</v>
      </c>
      <c r="I3511" s="7"/>
    </row>
    <row r="3512" spans="1:9" ht="31.2" hidden="1" x14ac:dyDescent="0.3">
      <c r="A3512" s="7" t="s">
        <v>4505</v>
      </c>
      <c r="B3512" s="7" t="s">
        <v>4510</v>
      </c>
      <c r="C3512" s="8">
        <v>43271</v>
      </c>
      <c r="D3512" s="9">
        <v>17700</v>
      </c>
      <c r="E3512" s="9"/>
      <c r="F3512" s="10" t="s">
        <v>4884</v>
      </c>
      <c r="G3512" s="10" t="str">
        <f>VLOOKUP(B:B,'[1]Billwise Report (10)'!$D:$H,5,0)</f>
        <v>Service</v>
      </c>
      <c r="H3512" s="10">
        <v>139</v>
      </c>
      <c r="I3512" s="7"/>
    </row>
    <row r="3513" spans="1:9" ht="31.2" hidden="1" x14ac:dyDescent="0.3">
      <c r="A3513" s="7" t="s">
        <v>4505</v>
      </c>
      <c r="B3513" s="7" t="s">
        <v>4511</v>
      </c>
      <c r="C3513" s="8">
        <v>43271</v>
      </c>
      <c r="D3513" s="9">
        <v>44711.38</v>
      </c>
      <c r="E3513" s="9"/>
      <c r="F3513" s="10" t="s">
        <v>4884</v>
      </c>
      <c r="G3513" s="10" t="str">
        <f>VLOOKUP(B:B,'[1]Billwise Report (10)'!$D:$H,5,0)</f>
        <v>Service</v>
      </c>
      <c r="H3513" s="10">
        <v>139</v>
      </c>
      <c r="I3513" s="7"/>
    </row>
    <row r="3514" spans="1:9" ht="31.2" hidden="1" x14ac:dyDescent="0.3">
      <c r="A3514" s="7" t="s">
        <v>4505</v>
      </c>
      <c r="B3514" s="7" t="s">
        <v>4512</v>
      </c>
      <c r="C3514" s="8">
        <v>43322</v>
      </c>
      <c r="D3514" s="9"/>
      <c r="E3514" s="10">
        <v>30514</v>
      </c>
      <c r="F3514" s="10" t="s">
        <v>4884</v>
      </c>
      <c r="G3514" s="10"/>
      <c r="H3514" s="10">
        <v>88</v>
      </c>
      <c r="I3514" s="7"/>
    </row>
    <row r="3515" spans="1:9" ht="31.2" hidden="1" x14ac:dyDescent="0.3">
      <c r="A3515" s="7" t="s">
        <v>4513</v>
      </c>
      <c r="B3515" s="7" t="s">
        <v>4514</v>
      </c>
      <c r="C3515" s="8">
        <v>43076</v>
      </c>
      <c r="D3515" s="9">
        <v>12381.12</v>
      </c>
      <c r="E3515" s="9"/>
      <c r="F3515" s="10" t="s">
        <v>4888</v>
      </c>
      <c r="G3515" s="10" t="str">
        <f>VLOOKUP(B:B,'[1]Billwise Report (10)'!$D:$H,5,0)</f>
        <v>Sales</v>
      </c>
      <c r="H3515" s="10">
        <v>334</v>
      </c>
      <c r="I3515" s="7"/>
    </row>
    <row r="3516" spans="1:9" ht="31.2" hidden="1" x14ac:dyDescent="0.3">
      <c r="A3516" s="7" t="s">
        <v>4513</v>
      </c>
      <c r="B3516" s="7" t="s">
        <v>4515</v>
      </c>
      <c r="C3516" s="8">
        <v>43400</v>
      </c>
      <c r="D3516" s="9">
        <v>3540</v>
      </c>
      <c r="E3516" s="9"/>
      <c r="F3516" s="10" t="s">
        <v>4888</v>
      </c>
      <c r="G3516" s="10" t="s">
        <v>135</v>
      </c>
      <c r="H3516" s="10">
        <v>10</v>
      </c>
      <c r="I3516" s="7"/>
    </row>
    <row r="3517" spans="1:9" hidden="1" x14ac:dyDescent="0.3">
      <c r="A3517" s="7" t="s">
        <v>4516</v>
      </c>
      <c r="B3517" s="7" t="s">
        <v>4517</v>
      </c>
      <c r="C3517" s="8">
        <v>43019</v>
      </c>
      <c r="D3517" s="9"/>
      <c r="E3517" s="9">
        <v>125000</v>
      </c>
      <c r="F3517" s="10" t="s">
        <v>4884</v>
      </c>
      <c r="G3517" s="10"/>
      <c r="H3517" s="10">
        <v>391</v>
      </c>
      <c r="I3517" s="7"/>
    </row>
    <row r="3518" spans="1:9" hidden="1" x14ac:dyDescent="0.3">
      <c r="A3518" s="7" t="s">
        <v>4518</v>
      </c>
      <c r="B3518" s="7" t="s">
        <v>4519</v>
      </c>
      <c r="C3518" s="8">
        <v>43396</v>
      </c>
      <c r="D3518" s="9"/>
      <c r="E3518" s="10">
        <v>27353</v>
      </c>
      <c r="F3518" s="10" t="s">
        <v>4884</v>
      </c>
      <c r="G3518" s="10"/>
      <c r="H3518" s="10">
        <v>14</v>
      </c>
      <c r="I3518" s="7" t="s">
        <v>4520</v>
      </c>
    </row>
    <row r="3519" spans="1:9" x14ac:dyDescent="0.3">
      <c r="A3519" s="7" t="s">
        <v>4521</v>
      </c>
      <c r="B3519" s="7" t="s">
        <v>4522</v>
      </c>
      <c r="C3519" s="8">
        <v>43371</v>
      </c>
      <c r="D3519" s="9">
        <v>16170946.24</v>
      </c>
      <c r="E3519" s="9"/>
      <c r="F3519" s="10" t="s">
        <v>4886</v>
      </c>
      <c r="G3519" s="10" t="str">
        <f>VLOOKUP(B:B,'[1]Billwise Report (10)'!$D:$H,5,0)</f>
        <v>Machine</v>
      </c>
      <c r="H3519" s="10">
        <v>39</v>
      </c>
      <c r="I3519" s="7"/>
    </row>
    <row r="3520" spans="1:9" hidden="1" x14ac:dyDescent="0.3">
      <c r="A3520" s="7" t="s">
        <v>4523</v>
      </c>
      <c r="B3520" s="7" t="s">
        <v>4524</v>
      </c>
      <c r="C3520" s="8">
        <v>43061</v>
      </c>
      <c r="D3520" s="9">
        <v>3540</v>
      </c>
      <c r="E3520" s="9"/>
      <c r="F3520" s="10" t="s">
        <v>4884</v>
      </c>
      <c r="G3520" s="10" t="str">
        <f>VLOOKUP(B:B,'[1]Billwise Report (10)'!$D:$H,5,0)</f>
        <v>Service</v>
      </c>
      <c r="H3520" s="10">
        <v>349</v>
      </c>
      <c r="I3520" s="7"/>
    </row>
    <row r="3521" spans="1:9" ht="31.2" x14ac:dyDescent="0.3">
      <c r="A3521" s="7" t="s">
        <v>4525</v>
      </c>
      <c r="B3521" s="7" t="s">
        <v>4526</v>
      </c>
      <c r="C3521" s="8">
        <v>43055</v>
      </c>
      <c r="D3521" s="9">
        <v>100.16</v>
      </c>
      <c r="E3521" s="9"/>
      <c r="F3521" s="10" t="s">
        <v>4885</v>
      </c>
      <c r="G3521" s="10" t="str">
        <f>VLOOKUP(B:B,'[1]Billwise Report (10)'!$D:$H,5,0)</f>
        <v>Sales</v>
      </c>
      <c r="H3521" s="10">
        <v>355</v>
      </c>
      <c r="I3521" s="7"/>
    </row>
    <row r="3522" spans="1:9" hidden="1" x14ac:dyDescent="0.3">
      <c r="A3522" s="7" t="s">
        <v>4527</v>
      </c>
      <c r="B3522" s="7" t="s">
        <v>4528</v>
      </c>
      <c r="C3522" s="8">
        <v>43348</v>
      </c>
      <c r="D3522" s="9"/>
      <c r="E3522" s="9">
        <v>419741</v>
      </c>
      <c r="F3522" s="10" t="s">
        <v>4884</v>
      </c>
      <c r="G3522" s="10"/>
      <c r="H3522" s="10">
        <v>62</v>
      </c>
      <c r="I3522" s="7" t="s">
        <v>4529</v>
      </c>
    </row>
    <row r="3523" spans="1:9" hidden="1" x14ac:dyDescent="0.3">
      <c r="A3523" s="7" t="s">
        <v>4530</v>
      </c>
      <c r="B3523" s="7" t="s">
        <v>4531</v>
      </c>
      <c r="C3523" s="8">
        <v>43115</v>
      </c>
      <c r="D3523" s="9"/>
      <c r="E3523" s="10">
        <v>6018</v>
      </c>
      <c r="F3523" s="10" t="s">
        <v>4891</v>
      </c>
      <c r="G3523" s="10"/>
      <c r="H3523" s="10">
        <v>295</v>
      </c>
      <c r="I3523" s="7"/>
    </row>
    <row r="3524" spans="1:9" hidden="1" x14ac:dyDescent="0.3">
      <c r="A3524" s="7" t="s">
        <v>4530</v>
      </c>
      <c r="B3524" s="7" t="s">
        <v>4532</v>
      </c>
      <c r="C3524" s="8">
        <v>43131</v>
      </c>
      <c r="D3524" s="9"/>
      <c r="E3524" s="10">
        <v>10000</v>
      </c>
      <c r="F3524" s="10" t="s">
        <v>4891</v>
      </c>
      <c r="G3524" s="10"/>
      <c r="H3524" s="10">
        <v>279</v>
      </c>
      <c r="I3524" s="7"/>
    </row>
    <row r="3525" spans="1:9" hidden="1" x14ac:dyDescent="0.3">
      <c r="A3525" s="7" t="s">
        <v>4530</v>
      </c>
      <c r="B3525" s="7" t="s">
        <v>4533</v>
      </c>
      <c r="C3525" s="8">
        <v>43160</v>
      </c>
      <c r="D3525" s="9"/>
      <c r="E3525" s="10">
        <v>49652</v>
      </c>
      <c r="F3525" s="10" t="s">
        <v>4891</v>
      </c>
      <c r="G3525" s="10"/>
      <c r="H3525" s="10">
        <v>250</v>
      </c>
      <c r="I3525" s="7"/>
    </row>
    <row r="3526" spans="1:9" hidden="1" x14ac:dyDescent="0.3">
      <c r="A3526" s="7" t="s">
        <v>4530</v>
      </c>
      <c r="B3526" s="7" t="s">
        <v>4534</v>
      </c>
      <c r="C3526" s="8">
        <v>43160</v>
      </c>
      <c r="D3526" s="9">
        <v>58589.36</v>
      </c>
      <c r="E3526" s="9"/>
      <c r="F3526" s="10" t="s">
        <v>4891</v>
      </c>
      <c r="G3526" s="10" t="str">
        <f>VLOOKUP(B:B,'[1]Billwise Report (10)'!$D:$H,5,0)</f>
        <v>Sales</v>
      </c>
      <c r="H3526" s="10">
        <v>250</v>
      </c>
      <c r="I3526" s="7"/>
    </row>
    <row r="3527" spans="1:9" hidden="1" x14ac:dyDescent="0.3">
      <c r="A3527" s="7" t="s">
        <v>4530</v>
      </c>
      <c r="B3527" s="7" t="s">
        <v>4535</v>
      </c>
      <c r="C3527" s="8">
        <v>43174</v>
      </c>
      <c r="D3527" s="9">
        <v>8850</v>
      </c>
      <c r="E3527" s="9"/>
      <c r="F3527" s="10" t="s">
        <v>4891</v>
      </c>
      <c r="G3527" s="10" t="str">
        <f>VLOOKUP(B:B,'[1]Billwise Report (10)'!$D:$H,5,0)</f>
        <v>Service</v>
      </c>
      <c r="H3527" s="10">
        <v>236</v>
      </c>
      <c r="I3527" s="7"/>
    </row>
    <row r="3528" spans="1:9" hidden="1" x14ac:dyDescent="0.3">
      <c r="A3528" s="7" t="s">
        <v>4530</v>
      </c>
      <c r="B3528" s="7" t="s">
        <v>4536</v>
      </c>
      <c r="C3528" s="8">
        <v>43174</v>
      </c>
      <c r="D3528" s="9">
        <v>17700</v>
      </c>
      <c r="E3528" s="9"/>
      <c r="F3528" s="10" t="s">
        <v>4891</v>
      </c>
      <c r="G3528" s="10" t="str">
        <f>VLOOKUP(B:B,'[1]Billwise Report (10)'!$D:$H,5,0)</f>
        <v>Service</v>
      </c>
      <c r="H3528" s="10">
        <v>236</v>
      </c>
      <c r="I3528" s="7"/>
    </row>
    <row r="3529" spans="1:9" hidden="1" x14ac:dyDescent="0.3">
      <c r="A3529" s="7" t="s">
        <v>4530</v>
      </c>
      <c r="B3529" s="7" t="s">
        <v>4537</v>
      </c>
      <c r="C3529" s="8">
        <v>43187</v>
      </c>
      <c r="D3529" s="9">
        <v>10266</v>
      </c>
      <c r="E3529" s="9"/>
      <c r="F3529" s="10" t="s">
        <v>4891</v>
      </c>
      <c r="G3529" s="10" t="str">
        <f>VLOOKUP(B:B,'[1]Billwise Report (10)'!$D:$H,5,0)</f>
        <v>Service</v>
      </c>
      <c r="H3529" s="10">
        <v>223</v>
      </c>
      <c r="I3529" s="7"/>
    </row>
    <row r="3530" spans="1:9" hidden="1" x14ac:dyDescent="0.3">
      <c r="A3530" s="7" t="s">
        <v>4530</v>
      </c>
      <c r="B3530" s="7" t="s">
        <v>4538</v>
      </c>
      <c r="C3530" s="8">
        <v>43190</v>
      </c>
      <c r="D3530" s="9">
        <v>8850</v>
      </c>
      <c r="E3530" s="9"/>
      <c r="F3530" s="10" t="s">
        <v>4891</v>
      </c>
      <c r="G3530" s="10" t="str">
        <f>VLOOKUP(B:B,'[1]Billwise Report (10)'!$D:$H,5,0)</f>
        <v>Service</v>
      </c>
      <c r="H3530" s="10">
        <v>220</v>
      </c>
      <c r="I3530" s="7"/>
    </row>
    <row r="3531" spans="1:9" hidden="1" x14ac:dyDescent="0.3">
      <c r="A3531" s="7" t="s">
        <v>4530</v>
      </c>
      <c r="B3531" s="7" t="s">
        <v>4539</v>
      </c>
      <c r="C3531" s="8">
        <v>43220</v>
      </c>
      <c r="D3531" s="9">
        <v>8850</v>
      </c>
      <c r="E3531" s="9"/>
      <c r="F3531" s="10" t="s">
        <v>4891</v>
      </c>
      <c r="G3531" s="10" t="str">
        <f>VLOOKUP(B:B,'[1]Billwise Report (10)'!$D:$H,5,0)</f>
        <v>Service</v>
      </c>
      <c r="H3531" s="10">
        <v>190</v>
      </c>
      <c r="I3531" s="7"/>
    </row>
    <row r="3532" spans="1:9" hidden="1" x14ac:dyDescent="0.3">
      <c r="A3532" s="7" t="s">
        <v>4530</v>
      </c>
      <c r="B3532" s="7" t="s">
        <v>4540</v>
      </c>
      <c r="C3532" s="8">
        <v>43220</v>
      </c>
      <c r="D3532" s="9">
        <v>8850</v>
      </c>
      <c r="E3532" s="9"/>
      <c r="F3532" s="10" t="s">
        <v>4891</v>
      </c>
      <c r="G3532" s="10" t="str">
        <f>VLOOKUP(B:B,'[1]Billwise Report (10)'!$D:$H,5,0)</f>
        <v>Service</v>
      </c>
      <c r="H3532" s="10">
        <v>190</v>
      </c>
      <c r="I3532" s="7"/>
    </row>
    <row r="3533" spans="1:9" hidden="1" x14ac:dyDescent="0.3">
      <c r="A3533" s="7" t="s">
        <v>4530</v>
      </c>
      <c r="B3533" s="7" t="s">
        <v>4541</v>
      </c>
      <c r="C3533" s="8">
        <v>43242</v>
      </c>
      <c r="D3533" s="9"/>
      <c r="E3533" s="10">
        <v>36270</v>
      </c>
      <c r="F3533" s="10" t="s">
        <v>4891</v>
      </c>
      <c r="G3533" s="10"/>
      <c r="H3533" s="10">
        <v>168</v>
      </c>
      <c r="I3533" s="7" t="s">
        <v>4542</v>
      </c>
    </row>
    <row r="3534" spans="1:9" hidden="1" x14ac:dyDescent="0.3">
      <c r="A3534" s="7" t="s">
        <v>4530</v>
      </c>
      <c r="B3534" s="7" t="s">
        <v>4543</v>
      </c>
      <c r="C3534" s="8">
        <v>43262</v>
      </c>
      <c r="D3534" s="9">
        <v>40339.480000000003</v>
      </c>
      <c r="E3534" s="9"/>
      <c r="F3534" s="10" t="s">
        <v>4891</v>
      </c>
      <c r="G3534" s="10" t="str">
        <f>VLOOKUP(B:B,'[1]Billwise Report (10)'!$D:$H,5,0)</f>
        <v>Sales</v>
      </c>
      <c r="H3534" s="10">
        <v>148</v>
      </c>
      <c r="I3534" s="7"/>
    </row>
    <row r="3535" spans="1:9" hidden="1" x14ac:dyDescent="0.3">
      <c r="A3535" s="7" t="s">
        <v>4530</v>
      </c>
      <c r="B3535" s="7" t="s">
        <v>2979</v>
      </c>
      <c r="C3535" s="8">
        <v>43269</v>
      </c>
      <c r="D3535" s="9"/>
      <c r="E3535" s="10">
        <v>3540</v>
      </c>
      <c r="F3535" s="10" t="s">
        <v>4891</v>
      </c>
      <c r="G3535" s="10"/>
      <c r="H3535" s="10">
        <v>141</v>
      </c>
      <c r="I3535" s="7"/>
    </row>
    <row r="3536" spans="1:9" hidden="1" x14ac:dyDescent="0.3">
      <c r="A3536" s="7" t="s">
        <v>4530</v>
      </c>
      <c r="B3536" s="7" t="s">
        <v>4544</v>
      </c>
      <c r="C3536" s="8">
        <v>43298</v>
      </c>
      <c r="D3536" s="9">
        <v>10620</v>
      </c>
      <c r="E3536" s="9"/>
      <c r="F3536" s="10" t="s">
        <v>4891</v>
      </c>
      <c r="G3536" s="10" t="str">
        <f>VLOOKUP(B:B,'[1]Billwise Report (10)'!$D:$H,5,0)</f>
        <v>Service</v>
      </c>
      <c r="H3536" s="10">
        <v>112</v>
      </c>
      <c r="I3536" s="7"/>
    </row>
    <row r="3537" spans="1:9" hidden="1" x14ac:dyDescent="0.3">
      <c r="A3537" s="7" t="s">
        <v>4530</v>
      </c>
      <c r="B3537" s="7" t="s">
        <v>4545</v>
      </c>
      <c r="C3537" s="8">
        <v>43384</v>
      </c>
      <c r="D3537" s="9">
        <v>8850</v>
      </c>
      <c r="E3537" s="9"/>
      <c r="F3537" s="10" t="s">
        <v>4891</v>
      </c>
      <c r="G3537" s="10" t="s">
        <v>135</v>
      </c>
      <c r="H3537" s="10">
        <v>26</v>
      </c>
      <c r="I3537" s="7"/>
    </row>
    <row r="3538" spans="1:9" x14ac:dyDescent="0.3">
      <c r="A3538" s="7" t="s">
        <v>4546</v>
      </c>
      <c r="B3538" s="7" t="s">
        <v>4547</v>
      </c>
      <c r="C3538" s="8">
        <v>43059</v>
      </c>
      <c r="D3538" s="9">
        <v>303310.8</v>
      </c>
      <c r="E3538" s="9"/>
      <c r="F3538" s="10" t="s">
        <v>4889</v>
      </c>
      <c r="G3538" s="10" t="str">
        <f>VLOOKUP(B:B,'[1]Billwise Report (10)'!$D:$H,5,0)</f>
        <v>Machine</v>
      </c>
      <c r="H3538" s="10">
        <v>351</v>
      </c>
      <c r="I3538" s="7"/>
    </row>
    <row r="3539" spans="1:9" x14ac:dyDescent="0.3">
      <c r="A3539" s="7" t="s">
        <v>4546</v>
      </c>
      <c r="B3539" s="7" t="s">
        <v>4548</v>
      </c>
      <c r="C3539" s="8">
        <v>43396</v>
      </c>
      <c r="D3539" s="9"/>
      <c r="E3539" s="9">
        <v>151655</v>
      </c>
      <c r="F3539" s="10" t="s">
        <v>4889</v>
      </c>
      <c r="G3539" s="10"/>
      <c r="H3539" s="10">
        <v>14</v>
      </c>
      <c r="I3539" s="7"/>
    </row>
    <row r="3540" spans="1:9" hidden="1" x14ac:dyDescent="0.3">
      <c r="A3540" s="7" t="s">
        <v>4549</v>
      </c>
      <c r="B3540" s="7" t="s">
        <v>4550</v>
      </c>
      <c r="C3540" s="8">
        <v>43175</v>
      </c>
      <c r="D3540" s="9">
        <v>112277</v>
      </c>
      <c r="E3540" s="9"/>
      <c r="F3540" s="10" t="s">
        <v>4890</v>
      </c>
      <c r="G3540" s="10" t="str">
        <f>VLOOKUP(B:B,'[1]Billwise Report (10)'!$D:$H,5,0)</f>
        <v>Debit Note</v>
      </c>
      <c r="H3540" s="10">
        <v>235</v>
      </c>
      <c r="I3540" s="7"/>
    </row>
    <row r="3541" spans="1:9" ht="31.2" hidden="1" x14ac:dyDescent="0.3">
      <c r="A3541" s="7" t="s">
        <v>4551</v>
      </c>
      <c r="B3541" s="7" t="s">
        <v>4552</v>
      </c>
      <c r="C3541" s="8">
        <v>43068</v>
      </c>
      <c r="D3541" s="9"/>
      <c r="E3541" s="9">
        <v>100000</v>
      </c>
      <c r="F3541" s="10" t="s">
        <v>4888</v>
      </c>
      <c r="G3541" s="10"/>
      <c r="H3541" s="10">
        <v>342</v>
      </c>
      <c r="I3541" s="7"/>
    </row>
    <row r="3542" spans="1:9" x14ac:dyDescent="0.3">
      <c r="A3542" s="7" t="s">
        <v>4553</v>
      </c>
      <c r="B3542" s="7" t="s">
        <v>4554</v>
      </c>
      <c r="C3542" s="8">
        <v>43372</v>
      </c>
      <c r="D3542" s="9">
        <v>19276920.5</v>
      </c>
      <c r="E3542" s="9"/>
      <c r="F3542" s="10" t="s">
        <v>4886</v>
      </c>
      <c r="G3542" s="10" t="str">
        <f>VLOOKUP(B:B,'[1]Billwise Report (10)'!$D:$H,5,0)</f>
        <v>Machine</v>
      </c>
      <c r="H3542" s="10">
        <v>38</v>
      </c>
      <c r="I3542" s="7"/>
    </row>
    <row r="3543" spans="1:9" x14ac:dyDescent="0.3">
      <c r="A3543" s="7" t="s">
        <v>4553</v>
      </c>
      <c r="B3543" s="7" t="s">
        <v>4555</v>
      </c>
      <c r="C3543" s="8">
        <v>43396</v>
      </c>
      <c r="D3543" s="9">
        <v>1770000</v>
      </c>
      <c r="E3543" s="9"/>
      <c r="F3543" s="10" t="s">
        <v>4886</v>
      </c>
      <c r="G3543" s="10" t="s">
        <v>48</v>
      </c>
      <c r="H3543" s="10">
        <v>14</v>
      </c>
      <c r="I3543" s="7"/>
    </row>
    <row r="3544" spans="1:9" x14ac:dyDescent="0.3">
      <c r="A3544" s="7" t="s">
        <v>3920</v>
      </c>
      <c r="B3544" s="7" t="s">
        <v>3926</v>
      </c>
      <c r="C3544" s="8">
        <v>42360</v>
      </c>
      <c r="D3544" s="9">
        <v>3435</v>
      </c>
      <c r="E3544" s="9"/>
      <c r="F3544" s="10" t="s">
        <v>4886</v>
      </c>
      <c r="G3544" s="10" t="str">
        <f>VLOOKUP(B:B,'[1]Billwise Report (10)'!$D:$H,5,0)</f>
        <v>Service</v>
      </c>
      <c r="H3544" s="10">
        <v>1050</v>
      </c>
      <c r="I3544" s="7"/>
    </row>
    <row r="3545" spans="1:9" ht="31.2" x14ac:dyDescent="0.3">
      <c r="A3545" s="7" t="s">
        <v>4009</v>
      </c>
      <c r="B3545" s="7" t="s">
        <v>4015</v>
      </c>
      <c r="C3545" s="8">
        <v>42700</v>
      </c>
      <c r="D3545" s="9">
        <v>17250</v>
      </c>
      <c r="E3545" s="9"/>
      <c r="F3545" s="10" t="s">
        <v>4886</v>
      </c>
      <c r="G3545" s="10" t="str">
        <f>VLOOKUP(B:B,'[1]Billwise Report (10)'!$D:$H,5,0)</f>
        <v>Service</v>
      </c>
      <c r="H3545" s="10">
        <v>710</v>
      </c>
      <c r="I3545" s="7"/>
    </row>
    <row r="3546" spans="1:9" ht="31.2" hidden="1" x14ac:dyDescent="0.3">
      <c r="A3546" s="7" t="s">
        <v>4559</v>
      </c>
      <c r="B3546" s="7" t="s">
        <v>4560</v>
      </c>
      <c r="C3546" s="8">
        <v>43068</v>
      </c>
      <c r="D3546" s="9">
        <v>18862.080000000002</v>
      </c>
      <c r="E3546" s="9"/>
      <c r="F3546" s="10" t="s">
        <v>4884</v>
      </c>
      <c r="G3546" s="10" t="str">
        <f>VLOOKUP(B:B,'[1]Billwise Report (10)'!$D:$H,5,0)</f>
        <v>Sales</v>
      </c>
      <c r="H3546" s="10">
        <v>342</v>
      </c>
      <c r="I3546" s="7"/>
    </row>
    <row r="3547" spans="1:9" ht="31.2" hidden="1" x14ac:dyDescent="0.3">
      <c r="A3547" s="7" t="s">
        <v>4559</v>
      </c>
      <c r="B3547" s="7" t="s">
        <v>4561</v>
      </c>
      <c r="C3547" s="8">
        <v>43143</v>
      </c>
      <c r="D3547" s="9"/>
      <c r="E3547" s="10">
        <v>6762</v>
      </c>
      <c r="F3547" s="10" t="s">
        <v>4884</v>
      </c>
      <c r="G3547" s="10"/>
      <c r="H3547" s="10">
        <v>267</v>
      </c>
      <c r="I3547" s="7"/>
    </row>
    <row r="3548" spans="1:9" ht="31.2" hidden="1" x14ac:dyDescent="0.3">
      <c r="A3548" s="7" t="s">
        <v>4559</v>
      </c>
      <c r="B3548" s="7" t="s">
        <v>4562</v>
      </c>
      <c r="C3548" s="8">
        <v>43312</v>
      </c>
      <c r="D3548" s="9">
        <v>12390</v>
      </c>
      <c r="E3548" s="9"/>
      <c r="F3548" s="10" t="s">
        <v>4884</v>
      </c>
      <c r="G3548" s="10" t="str">
        <f>VLOOKUP(B:B,'[1]Billwise Report (10)'!$D:$H,5,0)</f>
        <v>Service</v>
      </c>
      <c r="H3548" s="10">
        <v>98</v>
      </c>
      <c r="I3548" s="7"/>
    </row>
    <row r="3549" spans="1:9" hidden="1" x14ac:dyDescent="0.3">
      <c r="A3549" s="7" t="s">
        <v>4563</v>
      </c>
      <c r="B3549" s="7" t="s">
        <v>4564</v>
      </c>
      <c r="C3549" s="8">
        <v>43133</v>
      </c>
      <c r="D3549" s="9">
        <v>25721</v>
      </c>
      <c r="E3549" s="9"/>
      <c r="F3549" s="10" t="s">
        <v>4884</v>
      </c>
      <c r="G3549" s="10"/>
      <c r="H3549" s="10">
        <v>277</v>
      </c>
      <c r="I3549" s="7"/>
    </row>
    <row r="3550" spans="1:9" hidden="1" x14ac:dyDescent="0.3">
      <c r="A3550" s="7" t="s">
        <v>4563</v>
      </c>
      <c r="B3550" s="7" t="s">
        <v>4565</v>
      </c>
      <c r="C3550" s="8">
        <v>43150</v>
      </c>
      <c r="D3550" s="9">
        <v>4316893.4400000004</v>
      </c>
      <c r="E3550" s="9"/>
      <c r="F3550" s="10" t="s">
        <v>4884</v>
      </c>
      <c r="G3550" s="10" t="str">
        <f>VLOOKUP(B:B,'[1]Billwise Report (10)'!$D:$H,5,0)</f>
        <v>Machine</v>
      </c>
      <c r="H3550" s="10">
        <v>260</v>
      </c>
      <c r="I3550" s="7"/>
    </row>
    <row r="3551" spans="1:9" hidden="1" x14ac:dyDescent="0.3">
      <c r="A3551" s="7" t="s">
        <v>4563</v>
      </c>
      <c r="B3551" s="7" t="s">
        <v>4566</v>
      </c>
      <c r="C3551" s="8">
        <v>43347</v>
      </c>
      <c r="D3551" s="9">
        <v>132415.82999999999</v>
      </c>
      <c r="E3551" s="9"/>
      <c r="F3551" s="10" t="s">
        <v>4884</v>
      </c>
      <c r="G3551" s="10" t="str">
        <f>VLOOKUP(B:B,'[1]Billwise Report (10)'!$D:$H,5,0)</f>
        <v>Sales</v>
      </c>
      <c r="H3551" s="10">
        <v>63</v>
      </c>
      <c r="I3551" s="7"/>
    </row>
    <row r="3552" spans="1:9" hidden="1" x14ac:dyDescent="0.3">
      <c r="A3552" s="7" t="s">
        <v>4563</v>
      </c>
      <c r="B3552" s="7" t="s">
        <v>4567</v>
      </c>
      <c r="C3552" s="8">
        <v>43348</v>
      </c>
      <c r="D3552" s="9"/>
      <c r="E3552" s="10">
        <v>75000</v>
      </c>
      <c r="F3552" s="10" t="s">
        <v>4884</v>
      </c>
      <c r="G3552" s="10"/>
      <c r="H3552" s="10">
        <v>62</v>
      </c>
      <c r="I3552" s="7"/>
    </row>
    <row r="3553" spans="1:9" hidden="1" x14ac:dyDescent="0.3">
      <c r="A3553" s="7" t="s">
        <v>4563</v>
      </c>
      <c r="B3553" s="7" t="s">
        <v>4568</v>
      </c>
      <c r="C3553" s="8">
        <v>43382</v>
      </c>
      <c r="D3553" s="9">
        <v>177000</v>
      </c>
      <c r="E3553" s="9"/>
      <c r="F3553" s="10" t="s">
        <v>4884</v>
      </c>
      <c r="G3553" s="10" t="s">
        <v>4895</v>
      </c>
      <c r="H3553" s="10">
        <v>28</v>
      </c>
      <c r="I3553" s="7"/>
    </row>
    <row r="3554" spans="1:9" hidden="1" x14ac:dyDescent="0.3">
      <c r="A3554" s="7" t="s">
        <v>4563</v>
      </c>
      <c r="B3554" s="7" t="s">
        <v>4569</v>
      </c>
      <c r="C3554" s="8">
        <v>43384</v>
      </c>
      <c r="D3554" s="9">
        <v>34982.26</v>
      </c>
      <c r="E3554" s="9"/>
      <c r="F3554" s="10" t="s">
        <v>4884</v>
      </c>
      <c r="G3554" s="10" t="s">
        <v>4895</v>
      </c>
      <c r="H3554" s="10">
        <v>26</v>
      </c>
      <c r="I3554" s="7"/>
    </row>
    <row r="3555" spans="1:9" hidden="1" x14ac:dyDescent="0.3">
      <c r="A3555" s="7" t="s">
        <v>4563</v>
      </c>
      <c r="B3555" s="7" t="s">
        <v>4570</v>
      </c>
      <c r="C3555" s="8">
        <v>43406</v>
      </c>
      <c r="D3555" s="9"/>
      <c r="E3555" s="9">
        <v>172309</v>
      </c>
      <c r="F3555" s="10" t="s">
        <v>4884</v>
      </c>
      <c r="G3555" s="10"/>
      <c r="H3555" s="10">
        <v>4</v>
      </c>
      <c r="I3555" s="7"/>
    </row>
    <row r="3556" spans="1:9" x14ac:dyDescent="0.3">
      <c r="A3556" s="7" t="s">
        <v>4571</v>
      </c>
      <c r="B3556" s="7" t="s">
        <v>4572</v>
      </c>
      <c r="C3556" s="8">
        <v>43349</v>
      </c>
      <c r="D3556" s="9">
        <v>3540</v>
      </c>
      <c r="E3556" s="9"/>
      <c r="F3556" s="10" t="s">
        <v>4885</v>
      </c>
      <c r="G3556" s="10" t="str">
        <f>VLOOKUP(B:B,'[1]Billwise Report (10)'!$D:$H,5,0)</f>
        <v>Service</v>
      </c>
      <c r="H3556" s="10">
        <v>61</v>
      </c>
      <c r="I3556" s="7"/>
    </row>
    <row r="3557" spans="1:9" ht="31.2" hidden="1" x14ac:dyDescent="0.3">
      <c r="A3557" s="7" t="s">
        <v>4573</v>
      </c>
      <c r="B3557" s="7" t="s">
        <v>4574</v>
      </c>
      <c r="C3557" s="8">
        <v>43140</v>
      </c>
      <c r="D3557" s="9">
        <v>8850</v>
      </c>
      <c r="E3557" s="9"/>
      <c r="F3557" s="10" t="s">
        <v>4888</v>
      </c>
      <c r="G3557" s="10" t="str">
        <f>VLOOKUP(B:B,'[1]Billwise Report (10)'!$D:$H,5,0)</f>
        <v>Service</v>
      </c>
      <c r="H3557" s="10">
        <v>270</v>
      </c>
      <c r="I3557" s="7"/>
    </row>
    <row r="3558" spans="1:9" ht="31.2" hidden="1" x14ac:dyDescent="0.3">
      <c r="A3558" s="7" t="s">
        <v>4573</v>
      </c>
      <c r="B3558" s="7" t="s">
        <v>4576</v>
      </c>
      <c r="C3558" s="8">
        <v>43185</v>
      </c>
      <c r="D3558" s="9">
        <v>2205</v>
      </c>
      <c r="E3558" s="9"/>
      <c r="F3558" s="10" t="s">
        <v>4888</v>
      </c>
      <c r="G3558" s="10" t="str">
        <f>VLOOKUP(B:B,'[1]Billwise Report (10)'!$D:$H,5,0)</f>
        <v>Service</v>
      </c>
      <c r="H3558" s="10">
        <v>225</v>
      </c>
      <c r="I3558" s="7"/>
    </row>
    <row r="3559" spans="1:9" ht="31.2" hidden="1" x14ac:dyDescent="0.3">
      <c r="A3559" s="7" t="s">
        <v>4573</v>
      </c>
      <c r="B3559" s="7" t="s">
        <v>4575</v>
      </c>
      <c r="C3559" s="8">
        <v>43200</v>
      </c>
      <c r="D3559" s="9">
        <v>1790.68</v>
      </c>
      <c r="E3559" s="9"/>
      <c r="F3559" s="10" t="s">
        <v>4888</v>
      </c>
      <c r="G3559" s="10" t="str">
        <f>VLOOKUP(B:B,'[1]Billwise Report (10)'!$D:$H,5,0)</f>
        <v>Sales</v>
      </c>
      <c r="H3559" s="10">
        <v>210</v>
      </c>
      <c r="I3559" s="7"/>
    </row>
    <row r="3560" spans="1:9" ht="31.2" hidden="1" x14ac:dyDescent="0.3">
      <c r="A3560" s="7" t="s">
        <v>4573</v>
      </c>
      <c r="B3560" s="7" t="s">
        <v>4577</v>
      </c>
      <c r="C3560" s="8">
        <v>43210</v>
      </c>
      <c r="D3560" s="9">
        <v>25960</v>
      </c>
      <c r="E3560" s="9"/>
      <c r="F3560" s="10" t="s">
        <v>4888</v>
      </c>
      <c r="G3560" s="10" t="str">
        <f>VLOOKUP(B:B,'[1]Billwise Report (10)'!$D:$H,5,0)</f>
        <v>Service</v>
      </c>
      <c r="H3560" s="10">
        <v>200</v>
      </c>
      <c r="I3560" s="7"/>
    </row>
    <row r="3561" spans="1:9" ht="31.2" hidden="1" x14ac:dyDescent="0.3">
      <c r="A3561" s="7" t="s">
        <v>4573</v>
      </c>
      <c r="B3561" s="7" t="s">
        <v>4578</v>
      </c>
      <c r="C3561" s="8">
        <v>43313</v>
      </c>
      <c r="D3561" s="9"/>
      <c r="E3561" s="10">
        <v>1441</v>
      </c>
      <c r="F3561" s="10" t="s">
        <v>4888</v>
      </c>
      <c r="G3561" s="10"/>
      <c r="H3561" s="10">
        <v>97</v>
      </c>
      <c r="I3561" s="7" t="s">
        <v>4579</v>
      </c>
    </row>
    <row r="3562" spans="1:9" hidden="1" x14ac:dyDescent="0.3">
      <c r="A3562" s="7" t="s">
        <v>4580</v>
      </c>
      <c r="B3562" s="7" t="s">
        <v>4581</v>
      </c>
      <c r="C3562" s="8">
        <v>43271</v>
      </c>
      <c r="D3562" s="9">
        <v>10620</v>
      </c>
      <c r="E3562" s="9"/>
      <c r="F3562" s="10" t="s">
        <v>4884</v>
      </c>
      <c r="G3562" s="10" t="str">
        <f>VLOOKUP(B:B,'[1]Billwise Report (10)'!$D:$H,5,0)</f>
        <v>Service</v>
      </c>
      <c r="H3562" s="10">
        <v>139</v>
      </c>
      <c r="I3562" s="7"/>
    </row>
    <row r="3563" spans="1:9" hidden="1" x14ac:dyDescent="0.3">
      <c r="A3563" s="7" t="s">
        <v>4582</v>
      </c>
      <c r="B3563" s="7" t="s">
        <v>4583</v>
      </c>
      <c r="C3563" s="8">
        <v>43089</v>
      </c>
      <c r="D3563" s="9"/>
      <c r="E3563" s="10">
        <v>13866</v>
      </c>
      <c r="F3563" s="10" t="s">
        <v>4884</v>
      </c>
      <c r="G3563" s="10"/>
      <c r="H3563" s="10">
        <v>321</v>
      </c>
      <c r="I3563" s="7"/>
    </row>
    <row r="3564" spans="1:9" ht="31.2" hidden="1" x14ac:dyDescent="0.3">
      <c r="A3564" s="7" t="s">
        <v>4584</v>
      </c>
      <c r="B3564" s="7" t="s">
        <v>4585</v>
      </c>
      <c r="C3564" s="8">
        <v>43099</v>
      </c>
      <c r="D3564" s="9"/>
      <c r="E3564" s="10">
        <v>10500</v>
      </c>
      <c r="F3564" s="10" t="s">
        <v>4884</v>
      </c>
      <c r="G3564" s="10"/>
      <c r="H3564" s="10">
        <v>311</v>
      </c>
      <c r="I3564" s="7"/>
    </row>
    <row r="3565" spans="1:9" ht="31.2" hidden="1" x14ac:dyDescent="0.3">
      <c r="A3565" s="7" t="s">
        <v>4584</v>
      </c>
      <c r="B3565" s="7" t="s">
        <v>4586</v>
      </c>
      <c r="C3565" s="8">
        <v>43115</v>
      </c>
      <c r="D3565" s="9"/>
      <c r="E3565" s="9">
        <v>217.4</v>
      </c>
      <c r="F3565" s="10" t="s">
        <v>4884</v>
      </c>
      <c r="G3565" s="10"/>
      <c r="H3565" s="10">
        <v>295</v>
      </c>
      <c r="I3565" s="7"/>
    </row>
    <row r="3566" spans="1:9" ht="31.2" hidden="1" x14ac:dyDescent="0.3">
      <c r="A3566" s="7" t="s">
        <v>4584</v>
      </c>
      <c r="B3566" s="7" t="s">
        <v>4587</v>
      </c>
      <c r="C3566" s="8">
        <v>43215</v>
      </c>
      <c r="D3566" s="9"/>
      <c r="E3566" s="10">
        <v>43596</v>
      </c>
      <c r="F3566" s="10" t="s">
        <v>4884</v>
      </c>
      <c r="G3566" s="10"/>
      <c r="H3566" s="10">
        <v>195</v>
      </c>
      <c r="I3566" s="7" t="s">
        <v>4</v>
      </c>
    </row>
    <row r="3567" spans="1:9" hidden="1" x14ac:dyDescent="0.3">
      <c r="A3567" s="7" t="s">
        <v>4588</v>
      </c>
      <c r="B3567" s="7" t="s">
        <v>4589</v>
      </c>
      <c r="C3567" s="8">
        <v>43336</v>
      </c>
      <c r="D3567" s="9"/>
      <c r="E3567" s="9">
        <v>120000</v>
      </c>
      <c r="F3567" s="10" t="s">
        <v>4891</v>
      </c>
      <c r="G3567" s="10"/>
      <c r="H3567" s="10">
        <v>74</v>
      </c>
      <c r="I3567" s="7" t="s">
        <v>345</v>
      </c>
    </row>
    <row r="3568" spans="1:9" hidden="1" x14ac:dyDescent="0.3">
      <c r="A3568" s="7" t="s">
        <v>4588</v>
      </c>
      <c r="B3568" s="7" t="s">
        <v>4590</v>
      </c>
      <c r="C3568" s="8">
        <v>43369</v>
      </c>
      <c r="D3568" s="9"/>
      <c r="E3568" s="9">
        <v>628</v>
      </c>
      <c r="F3568" s="10" t="s">
        <v>4891</v>
      </c>
      <c r="G3568" s="10"/>
      <c r="H3568" s="10">
        <v>41</v>
      </c>
      <c r="I3568" s="7" t="s">
        <v>4591</v>
      </c>
    </row>
    <row r="3569" spans="1:9" hidden="1" x14ac:dyDescent="0.3">
      <c r="A3569" s="7" t="s">
        <v>4588</v>
      </c>
      <c r="B3569" s="7" t="s">
        <v>4592</v>
      </c>
      <c r="C3569" s="8">
        <v>43399</v>
      </c>
      <c r="D3569" s="9"/>
      <c r="E3569" s="9">
        <v>841500</v>
      </c>
      <c r="F3569" s="10" t="s">
        <v>4891</v>
      </c>
      <c r="G3569" s="10"/>
      <c r="H3569" s="10">
        <v>11</v>
      </c>
      <c r="I3569" s="7" t="s">
        <v>48</v>
      </c>
    </row>
    <row r="3570" spans="1:9" hidden="1" x14ac:dyDescent="0.3">
      <c r="A3570" s="7" t="s">
        <v>4588</v>
      </c>
      <c r="B3570" s="7" t="s">
        <v>4593</v>
      </c>
      <c r="C3570" s="8">
        <v>43402</v>
      </c>
      <c r="D3570" s="9"/>
      <c r="E3570" s="9">
        <v>2000000</v>
      </c>
      <c r="F3570" s="10" t="s">
        <v>4891</v>
      </c>
      <c r="G3570" s="10"/>
      <c r="H3570" s="10">
        <v>8</v>
      </c>
      <c r="I3570" s="7" t="s">
        <v>48</v>
      </c>
    </row>
    <row r="3571" spans="1:9" hidden="1" x14ac:dyDescent="0.3">
      <c r="A3571" s="7" t="s">
        <v>4588</v>
      </c>
      <c r="B3571" s="7" t="s">
        <v>4594</v>
      </c>
      <c r="C3571" s="8">
        <v>43402</v>
      </c>
      <c r="D3571" s="9"/>
      <c r="E3571" s="9">
        <v>167500</v>
      </c>
      <c r="F3571" s="10" t="s">
        <v>4891</v>
      </c>
      <c r="G3571" s="10"/>
      <c r="H3571" s="10">
        <v>8</v>
      </c>
      <c r="I3571" s="7" t="s">
        <v>48</v>
      </c>
    </row>
    <row r="3572" spans="1:9" x14ac:dyDescent="0.3">
      <c r="A3572" s="7" t="s">
        <v>4595</v>
      </c>
      <c r="B3572" s="7" t="s">
        <v>4596</v>
      </c>
      <c r="C3572" s="8">
        <v>43110</v>
      </c>
      <c r="D3572" s="9">
        <v>28000000.140000001</v>
      </c>
      <c r="E3572" s="9"/>
      <c r="F3572" s="10" t="s">
        <v>4886</v>
      </c>
      <c r="G3572" s="10" t="str">
        <f>VLOOKUP(B:B,'[1]Billwise Report (10)'!$D:$H,5,0)</f>
        <v>Machine</v>
      </c>
      <c r="H3572" s="10">
        <v>300</v>
      </c>
      <c r="I3572" s="7"/>
    </row>
    <row r="3573" spans="1:9" x14ac:dyDescent="0.3">
      <c r="A3573" s="7" t="s">
        <v>4597</v>
      </c>
      <c r="B3573" s="7" t="s">
        <v>4598</v>
      </c>
      <c r="C3573" s="8">
        <v>43255</v>
      </c>
      <c r="D3573" s="9">
        <v>10620</v>
      </c>
      <c r="E3573" s="9"/>
      <c r="F3573" s="10" t="s">
        <v>4885</v>
      </c>
      <c r="G3573" s="10" t="str">
        <f>VLOOKUP(B:B,'[1]Billwise Report (10)'!$D:$H,5,0)</f>
        <v>Service</v>
      </c>
      <c r="H3573" s="10">
        <v>155</v>
      </c>
      <c r="I3573" s="7"/>
    </row>
    <row r="3574" spans="1:9" hidden="1" x14ac:dyDescent="0.3">
      <c r="A3574" s="7" t="s">
        <v>4599</v>
      </c>
      <c r="B3574" s="7" t="s">
        <v>4600</v>
      </c>
      <c r="C3574" s="8">
        <v>43403</v>
      </c>
      <c r="D3574" s="9"/>
      <c r="E3574" s="10">
        <v>50000</v>
      </c>
      <c r="F3574" s="10" t="s">
        <v>4884</v>
      </c>
      <c r="G3574" s="10"/>
      <c r="H3574" s="10">
        <v>7</v>
      </c>
      <c r="I3574" s="7"/>
    </row>
    <row r="3575" spans="1:9" hidden="1" x14ac:dyDescent="0.3">
      <c r="A3575" s="7" t="s">
        <v>4601</v>
      </c>
      <c r="B3575" s="7" t="s">
        <v>4602</v>
      </c>
      <c r="C3575" s="8">
        <v>43125</v>
      </c>
      <c r="D3575" s="9">
        <v>4500</v>
      </c>
      <c r="E3575" s="9"/>
      <c r="F3575" s="10" t="s">
        <v>4891</v>
      </c>
      <c r="G3575" s="10" t="str">
        <f>VLOOKUP(B:B,'[1]Billwise Report (10)'!$D:$H,5,0)</f>
        <v>Service</v>
      </c>
      <c r="H3575" s="10">
        <v>285</v>
      </c>
      <c r="I3575" s="7"/>
    </row>
    <row r="3576" spans="1:9" hidden="1" x14ac:dyDescent="0.3">
      <c r="A3576" s="7" t="s">
        <v>4603</v>
      </c>
      <c r="B3576" s="7" t="s">
        <v>4604</v>
      </c>
      <c r="C3576" s="8">
        <v>43125</v>
      </c>
      <c r="D3576" s="9">
        <v>6195</v>
      </c>
      <c r="E3576" s="9"/>
      <c r="F3576" s="10" t="s">
        <v>4891</v>
      </c>
      <c r="G3576" s="10" t="str">
        <f>VLOOKUP(B:B,'[1]Billwise Report (10)'!$D:$H,5,0)</f>
        <v>Service</v>
      </c>
      <c r="H3576" s="10">
        <v>285</v>
      </c>
      <c r="I3576" s="7"/>
    </row>
    <row r="3577" spans="1:9" hidden="1" x14ac:dyDescent="0.3">
      <c r="A3577" s="7" t="s">
        <v>4605</v>
      </c>
      <c r="B3577" s="7" t="s">
        <v>4606</v>
      </c>
      <c r="C3577" s="8">
        <v>43125</v>
      </c>
      <c r="D3577" s="9">
        <v>5310</v>
      </c>
      <c r="E3577" s="9"/>
      <c r="F3577" s="10" t="s">
        <v>4891</v>
      </c>
      <c r="G3577" s="10" t="str">
        <f>VLOOKUP(B:B,'[1]Billwise Report (10)'!$D:$H,5,0)</f>
        <v>Service</v>
      </c>
      <c r="H3577" s="10">
        <v>285</v>
      </c>
      <c r="I3577" s="7"/>
    </row>
    <row r="3578" spans="1:9" hidden="1" x14ac:dyDescent="0.3">
      <c r="A3578" s="7" t="s">
        <v>4605</v>
      </c>
      <c r="B3578" s="7" t="s">
        <v>4607</v>
      </c>
      <c r="C3578" s="8">
        <v>43248</v>
      </c>
      <c r="D3578" s="9">
        <v>8850</v>
      </c>
      <c r="E3578" s="9"/>
      <c r="F3578" s="10" t="s">
        <v>4891</v>
      </c>
      <c r="G3578" s="10" t="str">
        <f>VLOOKUP(B:B,'[1]Billwise Report (10)'!$D:$H,5,0)</f>
        <v>Service</v>
      </c>
      <c r="H3578" s="10">
        <v>162</v>
      </c>
      <c r="I3578" s="7"/>
    </row>
    <row r="3579" spans="1:9" hidden="1" x14ac:dyDescent="0.3">
      <c r="A3579" s="7" t="s">
        <v>4608</v>
      </c>
      <c r="B3579" s="7" t="s">
        <v>4609</v>
      </c>
      <c r="C3579" s="8">
        <v>43125</v>
      </c>
      <c r="D3579" s="9">
        <v>29500</v>
      </c>
      <c r="E3579" s="9"/>
      <c r="F3579" s="10" t="s">
        <v>4891</v>
      </c>
      <c r="G3579" s="10" t="str">
        <f>VLOOKUP(B:B,'[1]Billwise Report (10)'!$D:$H,5,0)</f>
        <v>Service</v>
      </c>
      <c r="H3579" s="10">
        <v>285</v>
      </c>
      <c r="I3579" s="7"/>
    </row>
    <row r="3580" spans="1:9" hidden="1" x14ac:dyDescent="0.3">
      <c r="A3580" s="7" t="s">
        <v>4610</v>
      </c>
      <c r="B3580" s="7" t="s">
        <v>4611</v>
      </c>
      <c r="C3580" s="8">
        <v>43168</v>
      </c>
      <c r="D3580" s="9">
        <v>3540</v>
      </c>
      <c r="E3580" s="9"/>
      <c r="F3580" s="10" t="s">
        <v>4890</v>
      </c>
      <c r="G3580" s="10" t="str">
        <f>VLOOKUP(B:B,'[1]Billwise Report (10)'!$D:$H,5,0)</f>
        <v>Service</v>
      </c>
      <c r="H3580" s="10">
        <v>242</v>
      </c>
      <c r="I3580" s="7"/>
    </row>
    <row r="3581" spans="1:9" hidden="1" x14ac:dyDescent="0.3">
      <c r="A3581" s="7" t="s">
        <v>4610</v>
      </c>
      <c r="B3581" s="7" t="s">
        <v>4612</v>
      </c>
      <c r="C3581" s="8">
        <v>43185</v>
      </c>
      <c r="D3581" s="9">
        <v>3540</v>
      </c>
      <c r="E3581" s="9"/>
      <c r="F3581" s="10" t="s">
        <v>4890</v>
      </c>
      <c r="G3581" s="10" t="str">
        <f>VLOOKUP(B:B,'[1]Billwise Report (10)'!$D:$H,5,0)</f>
        <v>Service</v>
      </c>
      <c r="H3581" s="10">
        <v>225</v>
      </c>
      <c r="I3581" s="7"/>
    </row>
    <row r="3582" spans="1:9" x14ac:dyDescent="0.3">
      <c r="A3582" s="7" t="s">
        <v>4613</v>
      </c>
      <c r="B3582" s="7" t="s">
        <v>4614</v>
      </c>
      <c r="C3582" s="8">
        <v>43264</v>
      </c>
      <c r="D3582" s="9">
        <v>17700</v>
      </c>
      <c r="E3582" s="9"/>
      <c r="F3582" s="10" t="s">
        <v>4887</v>
      </c>
      <c r="G3582" s="10" t="str">
        <f>VLOOKUP(B:B,'[1]Billwise Report (10)'!$D:$H,5,0)</f>
        <v>Debit Note</v>
      </c>
      <c r="H3582" s="10">
        <v>146</v>
      </c>
      <c r="I3582" s="7"/>
    </row>
    <row r="3583" spans="1:9" hidden="1" x14ac:dyDescent="0.3">
      <c r="A3583" s="7" t="s">
        <v>4615</v>
      </c>
      <c r="B3583" s="7" t="s">
        <v>4616</v>
      </c>
      <c r="C3583" s="8">
        <v>43124</v>
      </c>
      <c r="D3583" s="9"/>
      <c r="E3583" s="10">
        <v>5900</v>
      </c>
      <c r="F3583" s="10" t="s">
        <v>4884</v>
      </c>
      <c r="G3583" s="10"/>
      <c r="H3583" s="10">
        <v>286</v>
      </c>
      <c r="I3583" s="7"/>
    </row>
    <row r="3584" spans="1:9" hidden="1" x14ac:dyDescent="0.3">
      <c r="A3584" s="7" t="s">
        <v>4615</v>
      </c>
      <c r="B3584" s="7" t="s">
        <v>4617</v>
      </c>
      <c r="C3584" s="8">
        <v>43336</v>
      </c>
      <c r="D3584" s="9">
        <v>3540</v>
      </c>
      <c r="E3584" s="9"/>
      <c r="F3584" s="10" t="s">
        <v>4884</v>
      </c>
      <c r="G3584" s="10" t="str">
        <f>VLOOKUP(B:B,'[1]Billwise Report (10)'!$D:$H,5,0)</f>
        <v>Service</v>
      </c>
      <c r="H3584" s="10">
        <v>74</v>
      </c>
      <c r="I3584" s="7"/>
    </row>
    <row r="3585" spans="1:9" hidden="1" x14ac:dyDescent="0.3">
      <c r="A3585" s="7" t="s">
        <v>4615</v>
      </c>
      <c r="B3585" s="7" t="s">
        <v>4618</v>
      </c>
      <c r="C3585" s="8">
        <v>43368</v>
      </c>
      <c r="D3585" s="9">
        <v>3540</v>
      </c>
      <c r="E3585" s="9"/>
      <c r="F3585" s="10" t="s">
        <v>4884</v>
      </c>
      <c r="G3585" s="10" t="str">
        <f>VLOOKUP(B:B,'[1]Billwise Report (10)'!$D:$H,5,0)</f>
        <v>Service</v>
      </c>
      <c r="H3585" s="10">
        <v>42</v>
      </c>
      <c r="I3585" s="7"/>
    </row>
    <row r="3586" spans="1:9" hidden="1" x14ac:dyDescent="0.3">
      <c r="A3586" s="7" t="s">
        <v>4615</v>
      </c>
      <c r="B3586" s="7" t="s">
        <v>4619</v>
      </c>
      <c r="C3586" s="8">
        <v>43368</v>
      </c>
      <c r="D3586" s="9">
        <v>5310</v>
      </c>
      <c r="E3586" s="9"/>
      <c r="F3586" s="10" t="s">
        <v>4884</v>
      </c>
      <c r="G3586" s="10" t="str">
        <f>VLOOKUP(B:B,'[1]Billwise Report (10)'!$D:$H,5,0)</f>
        <v>Service</v>
      </c>
      <c r="H3586" s="10">
        <v>42</v>
      </c>
      <c r="I3586" s="7"/>
    </row>
    <row r="3587" spans="1:9" hidden="1" x14ac:dyDescent="0.3">
      <c r="A3587" s="7" t="s">
        <v>4615</v>
      </c>
      <c r="B3587" s="7" t="s">
        <v>4620</v>
      </c>
      <c r="C3587" s="8">
        <v>43398</v>
      </c>
      <c r="D3587" s="9">
        <v>3540</v>
      </c>
      <c r="E3587" s="9"/>
      <c r="F3587" s="10" t="s">
        <v>4884</v>
      </c>
      <c r="G3587" s="10" t="s">
        <v>135</v>
      </c>
      <c r="H3587" s="10">
        <v>12</v>
      </c>
      <c r="I3587" s="7"/>
    </row>
    <row r="3588" spans="1:9" x14ac:dyDescent="0.3">
      <c r="A3588" s="7" t="s">
        <v>4621</v>
      </c>
      <c r="B3588" s="7" t="s">
        <v>4622</v>
      </c>
      <c r="C3588" s="8">
        <v>43201</v>
      </c>
      <c r="D3588" s="9"/>
      <c r="E3588" s="10">
        <v>1000</v>
      </c>
      <c r="F3588" s="10" t="s">
        <v>4889</v>
      </c>
      <c r="G3588" s="10"/>
      <c r="H3588" s="10">
        <v>209</v>
      </c>
      <c r="I3588" s="7"/>
    </row>
    <row r="3589" spans="1:9" ht="31.2" hidden="1" x14ac:dyDescent="0.3">
      <c r="A3589" s="7" t="s">
        <v>4623</v>
      </c>
      <c r="B3589" s="7" t="s">
        <v>4624</v>
      </c>
      <c r="C3589" s="8">
        <v>43140</v>
      </c>
      <c r="D3589" s="9">
        <v>3540</v>
      </c>
      <c r="E3589" s="9"/>
      <c r="F3589" s="10" t="s">
        <v>4888</v>
      </c>
      <c r="G3589" s="10" t="str">
        <f>VLOOKUP(B:B,'[1]Billwise Report (10)'!$D:$H,5,0)</f>
        <v>Service</v>
      </c>
      <c r="H3589" s="10">
        <v>270</v>
      </c>
      <c r="I3589" s="7"/>
    </row>
    <row r="3590" spans="1:9" ht="31.2" hidden="1" x14ac:dyDescent="0.3">
      <c r="A3590" s="7" t="s">
        <v>4623</v>
      </c>
      <c r="B3590" s="7" t="s">
        <v>4625</v>
      </c>
      <c r="C3590" s="8">
        <v>43144</v>
      </c>
      <c r="D3590" s="9">
        <v>7080</v>
      </c>
      <c r="E3590" s="9"/>
      <c r="F3590" s="10" t="s">
        <v>4888</v>
      </c>
      <c r="G3590" s="10" t="str">
        <f>VLOOKUP(B:B,'[1]Billwise Report (10)'!$D:$H,5,0)</f>
        <v>Service</v>
      </c>
      <c r="H3590" s="10">
        <v>266</v>
      </c>
      <c r="I3590" s="7"/>
    </row>
    <row r="3591" spans="1:9" ht="31.2" hidden="1" x14ac:dyDescent="0.3">
      <c r="A3591" s="7" t="s">
        <v>4623</v>
      </c>
      <c r="B3591" s="7" t="s">
        <v>4626</v>
      </c>
      <c r="C3591" s="8">
        <v>43376</v>
      </c>
      <c r="D3591" s="9"/>
      <c r="E3591" s="9">
        <v>193919</v>
      </c>
      <c r="F3591" s="10" t="s">
        <v>4888</v>
      </c>
      <c r="G3591" s="10"/>
      <c r="H3591" s="10">
        <v>34</v>
      </c>
      <c r="I3591" s="7" t="s">
        <v>4627</v>
      </c>
    </row>
    <row r="3592" spans="1:9" hidden="1" x14ac:dyDescent="0.3">
      <c r="A3592" s="7" t="s">
        <v>4628</v>
      </c>
      <c r="B3592" s="7" t="s">
        <v>4629</v>
      </c>
      <c r="C3592" s="8">
        <v>43144</v>
      </c>
      <c r="D3592" s="9">
        <v>3540</v>
      </c>
      <c r="E3592" s="9"/>
      <c r="F3592" s="10" t="s">
        <v>4888</v>
      </c>
      <c r="G3592" s="10" t="str">
        <f>VLOOKUP(B:B,'[1]Billwise Report (10)'!$D:$H,5,0)</f>
        <v>Service</v>
      </c>
      <c r="H3592" s="10">
        <v>266</v>
      </c>
      <c r="I3592" s="7"/>
    </row>
    <row r="3593" spans="1:9" x14ac:dyDescent="0.3">
      <c r="A3593" s="7" t="s">
        <v>4630</v>
      </c>
      <c r="B3593" s="7" t="s">
        <v>4631</v>
      </c>
      <c r="C3593" s="8">
        <v>43152</v>
      </c>
      <c r="D3593" s="9">
        <v>27705000.140000001</v>
      </c>
      <c r="E3593" s="9"/>
      <c r="F3593" s="10" t="s">
        <v>4885</v>
      </c>
      <c r="G3593" s="10" t="str">
        <f>VLOOKUP(B:B,'[1]Billwise Report (10)'!$D:$H,5,0)</f>
        <v>Machine</v>
      </c>
      <c r="H3593" s="10">
        <v>258</v>
      </c>
      <c r="I3593" s="7"/>
    </row>
    <row r="3594" spans="1:9" x14ac:dyDescent="0.3">
      <c r="A3594" s="7" t="s">
        <v>4630</v>
      </c>
      <c r="B3594" s="7" t="s">
        <v>4632</v>
      </c>
      <c r="C3594" s="8">
        <v>43158</v>
      </c>
      <c r="D3594" s="9">
        <v>78749.66</v>
      </c>
      <c r="E3594" s="9"/>
      <c r="F3594" s="10" t="s">
        <v>4885</v>
      </c>
      <c r="G3594" s="10" t="str">
        <f>VLOOKUP(B:B,'[1]Billwise Report (10)'!$D:$H,5,0)</f>
        <v>Sales</v>
      </c>
      <c r="H3594" s="10">
        <v>252</v>
      </c>
      <c r="I3594" s="7"/>
    </row>
    <row r="3595" spans="1:9" x14ac:dyDescent="0.3">
      <c r="A3595" s="7" t="s">
        <v>4630</v>
      </c>
      <c r="B3595" s="7" t="s">
        <v>4633</v>
      </c>
      <c r="C3595" s="8">
        <v>43160</v>
      </c>
      <c r="D3595" s="9"/>
      <c r="E3595" s="10">
        <v>76873</v>
      </c>
      <c r="F3595" s="10" t="s">
        <v>4885</v>
      </c>
      <c r="G3595" s="10"/>
      <c r="H3595" s="10">
        <v>250</v>
      </c>
      <c r="I3595" s="7"/>
    </row>
    <row r="3596" spans="1:9" x14ac:dyDescent="0.3">
      <c r="A3596" s="7" t="s">
        <v>4630</v>
      </c>
      <c r="B3596" s="7" t="s">
        <v>4634</v>
      </c>
      <c r="C3596" s="8">
        <v>43165</v>
      </c>
      <c r="D3596" s="9">
        <v>295000</v>
      </c>
      <c r="E3596" s="9"/>
      <c r="F3596" s="10" t="s">
        <v>4885</v>
      </c>
      <c r="G3596" s="10" t="str">
        <f>VLOOKUP(B:B,'[1]Billwise Report (10)'!$D:$H,5,0)</f>
        <v>Machine</v>
      </c>
      <c r="H3596" s="10">
        <v>245</v>
      </c>
      <c r="I3596" s="7"/>
    </row>
    <row r="3597" spans="1:9" x14ac:dyDescent="0.3">
      <c r="A3597" s="7" t="s">
        <v>4630</v>
      </c>
      <c r="B3597" s="7" t="s">
        <v>4635</v>
      </c>
      <c r="C3597" s="8">
        <v>43272</v>
      </c>
      <c r="D3597" s="9">
        <v>47200</v>
      </c>
      <c r="E3597" s="9"/>
      <c r="F3597" s="10" t="s">
        <v>4885</v>
      </c>
      <c r="G3597" s="10" t="str">
        <f>VLOOKUP(B:B,'[1]Billwise Report (10)'!$D:$H,5,0)</f>
        <v>Service</v>
      </c>
      <c r="H3597" s="10">
        <v>138</v>
      </c>
      <c r="I3597" s="7"/>
    </row>
    <row r="3598" spans="1:9" x14ac:dyDescent="0.3">
      <c r="A3598" s="7" t="s">
        <v>4636</v>
      </c>
      <c r="B3598" s="7" t="s">
        <v>4637</v>
      </c>
      <c r="C3598" s="8">
        <v>43164</v>
      </c>
      <c r="D3598" s="9"/>
      <c r="E3598" s="9">
        <v>50</v>
      </c>
      <c r="F3598" s="10" t="s">
        <v>4887</v>
      </c>
      <c r="G3598" s="10"/>
      <c r="H3598" s="10">
        <v>246</v>
      </c>
      <c r="I3598" s="7"/>
    </row>
    <row r="3599" spans="1:9" x14ac:dyDescent="0.3">
      <c r="A3599" s="7" t="s">
        <v>4636</v>
      </c>
      <c r="B3599" s="7" t="s">
        <v>4638</v>
      </c>
      <c r="C3599" s="8">
        <v>43318</v>
      </c>
      <c r="D3599" s="9"/>
      <c r="E3599" s="10">
        <v>29534.21</v>
      </c>
      <c r="F3599" s="10" t="s">
        <v>4887</v>
      </c>
      <c r="G3599" s="10"/>
      <c r="H3599" s="10">
        <v>92</v>
      </c>
      <c r="I3599" s="7" t="s">
        <v>4639</v>
      </c>
    </row>
    <row r="3600" spans="1:9" x14ac:dyDescent="0.3">
      <c r="A3600" s="7" t="s">
        <v>4640</v>
      </c>
      <c r="B3600" s="7" t="s">
        <v>4641</v>
      </c>
      <c r="C3600" s="8">
        <v>43158</v>
      </c>
      <c r="D3600" s="9"/>
      <c r="E3600" s="9">
        <v>237943.04000000001</v>
      </c>
      <c r="F3600" s="10" t="s">
        <v>4886</v>
      </c>
      <c r="G3600" s="10"/>
      <c r="H3600" s="10">
        <v>252</v>
      </c>
      <c r="I3600" s="7"/>
    </row>
    <row r="3601" spans="1:9" x14ac:dyDescent="0.3">
      <c r="A3601" s="7" t="s">
        <v>4640</v>
      </c>
      <c r="B3601" s="7" t="s">
        <v>4642</v>
      </c>
      <c r="C3601" s="8">
        <v>43220</v>
      </c>
      <c r="D3601" s="9">
        <v>13446.1</v>
      </c>
      <c r="E3601" s="9"/>
      <c r="F3601" s="10" t="s">
        <v>4886</v>
      </c>
      <c r="G3601" s="10" t="str">
        <f>VLOOKUP(B:B,'[1]Billwise Report (10)'!$D:$H,5,0)</f>
        <v>Sales</v>
      </c>
      <c r="H3601" s="10">
        <v>190</v>
      </c>
      <c r="I3601" s="7"/>
    </row>
    <row r="3602" spans="1:9" ht="31.2" x14ac:dyDescent="0.3">
      <c r="A3602" s="7" t="s">
        <v>4009</v>
      </c>
      <c r="B3602" s="7" t="s">
        <v>4016</v>
      </c>
      <c r="C3602" s="8">
        <v>42877</v>
      </c>
      <c r="D3602" s="9">
        <v>6900</v>
      </c>
      <c r="E3602" s="9"/>
      <c r="F3602" s="10" t="s">
        <v>4886</v>
      </c>
      <c r="G3602" s="10" t="str">
        <f>VLOOKUP(B:B,'[1]Billwise Report (10)'!$D:$H,5,0)</f>
        <v>Service</v>
      </c>
      <c r="H3602" s="10">
        <v>533</v>
      </c>
      <c r="I3602" s="7"/>
    </row>
    <row r="3603" spans="1:9" x14ac:dyDescent="0.3">
      <c r="A3603" s="7" t="s">
        <v>4640</v>
      </c>
      <c r="B3603" s="7" t="s">
        <v>4644</v>
      </c>
      <c r="C3603" s="8">
        <v>43348</v>
      </c>
      <c r="D3603" s="9">
        <v>94128.6</v>
      </c>
      <c r="E3603" s="9"/>
      <c r="F3603" s="10" t="s">
        <v>4886</v>
      </c>
      <c r="G3603" s="10" t="str">
        <f>VLOOKUP(B:B,'[1]Billwise Report (10)'!$D:$H,5,0)</f>
        <v>Sales</v>
      </c>
      <c r="H3603" s="10">
        <v>62</v>
      </c>
      <c r="I3603" s="7"/>
    </row>
    <row r="3604" spans="1:9" x14ac:dyDescent="0.3">
      <c r="A3604" s="7" t="s">
        <v>4640</v>
      </c>
      <c r="B3604" s="7" t="s">
        <v>4645</v>
      </c>
      <c r="C3604" s="8">
        <v>43354</v>
      </c>
      <c r="D3604" s="9">
        <v>162123.85</v>
      </c>
      <c r="E3604" s="9"/>
      <c r="F3604" s="10" t="s">
        <v>4886</v>
      </c>
      <c r="G3604" s="10" t="str">
        <f>VLOOKUP(B:B,'[1]Billwise Report (10)'!$D:$H,5,0)</f>
        <v>Sales</v>
      </c>
      <c r="H3604" s="10">
        <v>56</v>
      </c>
      <c r="I3604" s="7"/>
    </row>
    <row r="3605" spans="1:9" x14ac:dyDescent="0.3">
      <c r="A3605" s="7" t="s">
        <v>4640</v>
      </c>
      <c r="B3605" s="7" t="s">
        <v>4646</v>
      </c>
      <c r="C3605" s="8">
        <v>43354</v>
      </c>
      <c r="D3605" s="9">
        <v>74827.45</v>
      </c>
      <c r="E3605" s="9"/>
      <c r="F3605" s="10" t="s">
        <v>4886</v>
      </c>
      <c r="G3605" s="10" t="str">
        <f>VLOOKUP(B:B,'[1]Billwise Report (10)'!$D:$H,5,0)</f>
        <v>Sales</v>
      </c>
      <c r="H3605" s="10">
        <v>56</v>
      </c>
      <c r="I3605" s="7"/>
    </row>
    <row r="3606" spans="1:9" x14ac:dyDescent="0.3">
      <c r="A3606" s="7" t="s">
        <v>4640</v>
      </c>
      <c r="B3606" s="7" t="s">
        <v>4647</v>
      </c>
      <c r="C3606" s="8">
        <v>43354</v>
      </c>
      <c r="D3606" s="9">
        <v>230007.96</v>
      </c>
      <c r="E3606" s="9"/>
      <c r="F3606" s="10" t="s">
        <v>4886</v>
      </c>
      <c r="G3606" s="10" t="str">
        <f>VLOOKUP(B:B,'[1]Billwise Report (10)'!$D:$H,5,0)</f>
        <v>Sales</v>
      </c>
      <c r="H3606" s="10">
        <v>56</v>
      </c>
      <c r="I3606" s="7"/>
    </row>
    <row r="3607" spans="1:9" x14ac:dyDescent="0.3">
      <c r="A3607" s="7" t="s">
        <v>4640</v>
      </c>
      <c r="B3607" s="7" t="s">
        <v>4648</v>
      </c>
      <c r="C3607" s="8">
        <v>43354</v>
      </c>
      <c r="D3607" s="9">
        <v>208085.62</v>
      </c>
      <c r="E3607" s="9"/>
      <c r="F3607" s="10" t="s">
        <v>4886</v>
      </c>
      <c r="G3607" s="10" t="str">
        <f>VLOOKUP(B:B,'[1]Billwise Report (10)'!$D:$H,5,0)</f>
        <v>Sales</v>
      </c>
      <c r="H3607" s="10">
        <v>56</v>
      </c>
      <c r="I3607" s="7"/>
    </row>
    <row r="3608" spans="1:9" x14ac:dyDescent="0.3">
      <c r="A3608" s="7" t="s">
        <v>4640</v>
      </c>
      <c r="B3608" s="7" t="s">
        <v>4649</v>
      </c>
      <c r="C3608" s="8">
        <v>43354</v>
      </c>
      <c r="D3608" s="9">
        <v>79537.97</v>
      </c>
      <c r="E3608" s="9"/>
      <c r="F3608" s="10" t="s">
        <v>4886</v>
      </c>
      <c r="G3608" s="10" t="str">
        <f>VLOOKUP(B:B,'[1]Billwise Report (10)'!$D:$H,5,0)</f>
        <v>Sales</v>
      </c>
      <c r="H3608" s="10">
        <v>56</v>
      </c>
      <c r="I3608" s="7"/>
    </row>
    <row r="3609" spans="1:9" x14ac:dyDescent="0.3">
      <c r="A3609" s="7" t="s">
        <v>4640</v>
      </c>
      <c r="B3609" s="7" t="s">
        <v>4650</v>
      </c>
      <c r="C3609" s="8">
        <v>43377</v>
      </c>
      <c r="D3609" s="9">
        <v>357735.77</v>
      </c>
      <c r="E3609" s="9"/>
      <c r="F3609" s="10" t="s">
        <v>4886</v>
      </c>
      <c r="G3609" s="10" t="s">
        <v>4895</v>
      </c>
      <c r="H3609" s="10">
        <v>33</v>
      </c>
      <c r="I3609" s="7"/>
    </row>
    <row r="3610" spans="1:9" x14ac:dyDescent="0.3">
      <c r="A3610" s="7" t="s">
        <v>4640</v>
      </c>
      <c r="B3610" s="7" t="s">
        <v>4651</v>
      </c>
      <c r="C3610" s="8">
        <v>43377</v>
      </c>
      <c r="D3610" s="9">
        <v>154636.64000000001</v>
      </c>
      <c r="E3610" s="9"/>
      <c r="F3610" s="10" t="s">
        <v>4886</v>
      </c>
      <c r="G3610" s="10" t="s">
        <v>4895</v>
      </c>
      <c r="H3610" s="10">
        <v>33</v>
      </c>
      <c r="I3610" s="7"/>
    </row>
    <row r="3611" spans="1:9" x14ac:dyDescent="0.3">
      <c r="A3611" s="7" t="s">
        <v>4640</v>
      </c>
      <c r="B3611" s="7" t="s">
        <v>4652</v>
      </c>
      <c r="C3611" s="8">
        <v>43396</v>
      </c>
      <c r="D3611" s="9">
        <v>589351.61</v>
      </c>
      <c r="E3611" s="9"/>
      <c r="F3611" s="10" t="s">
        <v>4886</v>
      </c>
      <c r="G3611" s="10" t="s">
        <v>4895</v>
      </c>
      <c r="H3611" s="10">
        <v>14</v>
      </c>
      <c r="I3611" s="7"/>
    </row>
    <row r="3612" spans="1:9" x14ac:dyDescent="0.3">
      <c r="A3612" s="7" t="s">
        <v>4640</v>
      </c>
      <c r="B3612" s="7" t="s">
        <v>4653</v>
      </c>
      <c r="C3612" s="8">
        <v>43397</v>
      </c>
      <c r="D3612" s="9">
        <v>204236.42</v>
      </c>
      <c r="E3612" s="9"/>
      <c r="F3612" s="10" t="s">
        <v>4886</v>
      </c>
      <c r="G3612" s="10" t="s">
        <v>4895</v>
      </c>
      <c r="H3612" s="10">
        <v>13</v>
      </c>
      <c r="I3612" s="7"/>
    </row>
    <row r="3613" spans="1:9" x14ac:dyDescent="0.3">
      <c r="A3613" s="7" t="s">
        <v>4640</v>
      </c>
      <c r="B3613" s="7" t="s">
        <v>4654</v>
      </c>
      <c r="C3613" s="8">
        <v>43397</v>
      </c>
      <c r="D3613" s="9">
        <v>352895.69</v>
      </c>
      <c r="E3613" s="9"/>
      <c r="F3613" s="10" t="s">
        <v>4886</v>
      </c>
      <c r="G3613" s="10" t="s">
        <v>4895</v>
      </c>
      <c r="H3613" s="10">
        <v>13</v>
      </c>
      <c r="I3613" s="7"/>
    </row>
    <row r="3614" spans="1:9" x14ac:dyDescent="0.3">
      <c r="A3614" s="7" t="s">
        <v>4640</v>
      </c>
      <c r="B3614" s="7" t="s">
        <v>4655</v>
      </c>
      <c r="C3614" s="8">
        <v>43397</v>
      </c>
      <c r="D3614" s="9">
        <v>299454.78999999998</v>
      </c>
      <c r="E3614" s="9"/>
      <c r="F3614" s="10" t="s">
        <v>4886</v>
      </c>
      <c r="G3614" s="10" t="s">
        <v>4895</v>
      </c>
      <c r="H3614" s="10">
        <v>13</v>
      </c>
      <c r="I3614" s="7"/>
    </row>
    <row r="3615" spans="1:9" x14ac:dyDescent="0.3">
      <c r="A3615" s="7" t="s">
        <v>4640</v>
      </c>
      <c r="B3615" s="7" t="s">
        <v>4656</v>
      </c>
      <c r="C3615" s="8">
        <v>43406</v>
      </c>
      <c r="D3615" s="9">
        <v>48984.160000000003</v>
      </c>
      <c r="E3615" s="9"/>
      <c r="F3615" s="10" t="s">
        <v>4886</v>
      </c>
      <c r="G3615" s="10" t="s">
        <v>4895</v>
      </c>
      <c r="H3615" s="10">
        <v>4</v>
      </c>
      <c r="I3615" s="7"/>
    </row>
    <row r="3616" spans="1:9" x14ac:dyDescent="0.3">
      <c r="A3616" s="7" t="s">
        <v>4657</v>
      </c>
      <c r="B3616" s="7" t="s">
        <v>4658</v>
      </c>
      <c r="C3616" s="8">
        <v>43273</v>
      </c>
      <c r="D3616" s="9"/>
      <c r="E3616" s="10">
        <v>2500</v>
      </c>
      <c r="F3616" s="10" t="s">
        <v>4889</v>
      </c>
      <c r="G3616" s="10"/>
      <c r="H3616" s="10">
        <v>137</v>
      </c>
      <c r="I3616" s="7" t="s">
        <v>4659</v>
      </c>
    </row>
    <row r="3617" spans="1:9" x14ac:dyDescent="0.3">
      <c r="A3617" s="7" t="s">
        <v>4657</v>
      </c>
      <c r="B3617" s="7" t="s">
        <v>4660</v>
      </c>
      <c r="C3617" s="8">
        <v>43286</v>
      </c>
      <c r="D3617" s="9">
        <v>815161</v>
      </c>
      <c r="E3617" s="9"/>
      <c r="F3617" s="10" t="s">
        <v>4889</v>
      </c>
      <c r="G3617" s="10" t="str">
        <f>VLOOKUP(B:B,'[1]Billwise Report (10)'!$D:$H,5,0)</f>
        <v>Machine</v>
      </c>
      <c r="H3617" s="10">
        <v>124</v>
      </c>
      <c r="I3617" s="7"/>
    </row>
    <row r="3618" spans="1:9" x14ac:dyDescent="0.3">
      <c r="A3618" s="7" t="s">
        <v>4657</v>
      </c>
      <c r="B3618" s="7" t="s">
        <v>4661</v>
      </c>
      <c r="C3618" s="8">
        <v>43307</v>
      </c>
      <c r="D3618" s="9">
        <v>18172</v>
      </c>
      <c r="E3618" s="9"/>
      <c r="F3618" s="10" t="s">
        <v>4889</v>
      </c>
      <c r="G3618" s="10" t="str">
        <f>VLOOKUP(B:B,'[1]Billwise Report (10)'!$D:$H,5,0)</f>
        <v>Machine</v>
      </c>
      <c r="H3618" s="10">
        <v>103</v>
      </c>
      <c r="I3618" s="7"/>
    </row>
    <row r="3619" spans="1:9" hidden="1" x14ac:dyDescent="0.3">
      <c r="A3619" s="7" t="s">
        <v>4662</v>
      </c>
      <c r="B3619" s="7" t="s">
        <v>4663</v>
      </c>
      <c r="C3619" s="8">
        <v>43168</v>
      </c>
      <c r="D3619" s="9"/>
      <c r="E3619" s="9">
        <v>1125000</v>
      </c>
      <c r="F3619" s="10" t="s">
        <v>4890</v>
      </c>
      <c r="G3619" s="10"/>
      <c r="H3619" s="10">
        <v>242</v>
      </c>
      <c r="I3619" s="7"/>
    </row>
    <row r="3620" spans="1:9" ht="31.2" hidden="1" x14ac:dyDescent="0.3">
      <c r="A3620" s="7" t="s">
        <v>4664</v>
      </c>
      <c r="B3620" s="7" t="s">
        <v>4665</v>
      </c>
      <c r="C3620" s="8">
        <v>43335</v>
      </c>
      <c r="D3620" s="9">
        <v>43306000</v>
      </c>
      <c r="E3620" s="9"/>
      <c r="F3620" s="10" t="s">
        <v>4884</v>
      </c>
      <c r="G3620" s="10" t="str">
        <f>VLOOKUP(B:B,'[1]Billwise Report (10)'!$D:$H,5,0)</f>
        <v>Machine</v>
      </c>
      <c r="H3620" s="10">
        <v>75</v>
      </c>
      <c r="I3620" s="7"/>
    </row>
    <row r="3621" spans="1:9" x14ac:dyDescent="0.3">
      <c r="A3621" s="7" t="s">
        <v>4666</v>
      </c>
      <c r="B3621" s="7" t="s">
        <v>4667</v>
      </c>
      <c r="C3621" s="8">
        <v>43333</v>
      </c>
      <c r="D3621" s="9">
        <v>5310</v>
      </c>
      <c r="E3621" s="9"/>
      <c r="F3621" s="10" t="s">
        <v>4885</v>
      </c>
      <c r="G3621" s="10" t="str">
        <f>VLOOKUP(B:B,'[1]Billwise Report (10)'!$D:$H,5,0)</f>
        <v>Service</v>
      </c>
      <c r="H3621" s="10">
        <v>77</v>
      </c>
      <c r="I3621" s="7"/>
    </row>
    <row r="3622" spans="1:9" x14ac:dyDescent="0.3">
      <c r="A3622" s="7" t="s">
        <v>4666</v>
      </c>
      <c r="B3622" s="7" t="s">
        <v>4668</v>
      </c>
      <c r="C3622" s="8">
        <v>43347</v>
      </c>
      <c r="D3622" s="9">
        <v>15340</v>
      </c>
      <c r="E3622" s="9"/>
      <c r="F3622" s="10" t="s">
        <v>4885</v>
      </c>
      <c r="G3622" s="10" t="str">
        <f>VLOOKUP(B:B,'[1]Billwise Report (10)'!$D:$H,5,0)</f>
        <v>Service</v>
      </c>
      <c r="H3622" s="10">
        <v>63</v>
      </c>
      <c r="I3622" s="7"/>
    </row>
    <row r="3623" spans="1:9" hidden="1" x14ac:dyDescent="0.3">
      <c r="A3623" s="7" t="s">
        <v>4669</v>
      </c>
      <c r="B3623" s="7" t="s">
        <v>4670</v>
      </c>
      <c r="C3623" s="8">
        <v>43190</v>
      </c>
      <c r="D3623" s="9"/>
      <c r="E3623" s="9">
        <v>100000</v>
      </c>
      <c r="F3623" s="10" t="s">
        <v>4888</v>
      </c>
      <c r="G3623" s="10"/>
      <c r="H3623" s="10">
        <v>220</v>
      </c>
      <c r="I3623" s="7"/>
    </row>
    <row r="3624" spans="1:9" ht="31.2" hidden="1" x14ac:dyDescent="0.3">
      <c r="A3624" s="7" t="s">
        <v>4671</v>
      </c>
      <c r="B3624" s="7" t="s">
        <v>4672</v>
      </c>
      <c r="C3624" s="8">
        <v>43235</v>
      </c>
      <c r="D3624" s="9"/>
      <c r="E3624" s="10">
        <v>6291.47</v>
      </c>
      <c r="F3624" s="10" t="s">
        <v>4884</v>
      </c>
      <c r="G3624" s="10"/>
      <c r="H3624" s="10">
        <v>175</v>
      </c>
      <c r="I3624" s="7" t="s">
        <v>4673</v>
      </c>
    </row>
    <row r="3625" spans="1:9" hidden="1" x14ac:dyDescent="0.3">
      <c r="A3625" s="7" t="s">
        <v>4674</v>
      </c>
      <c r="B3625" s="7" t="s">
        <v>4675</v>
      </c>
      <c r="C3625" s="8">
        <v>43298</v>
      </c>
      <c r="D3625" s="9">
        <v>18850500</v>
      </c>
      <c r="E3625" s="9"/>
      <c r="F3625" s="10" t="s">
        <v>4888</v>
      </c>
      <c r="G3625" s="10" t="str">
        <f>VLOOKUP(B:B,'[1]Billwise Report (10)'!$D:$H,5,0)</f>
        <v>Machine</v>
      </c>
      <c r="H3625" s="10">
        <v>112</v>
      </c>
      <c r="I3625" s="7"/>
    </row>
    <row r="3626" spans="1:9" x14ac:dyDescent="0.3">
      <c r="A3626" s="7" t="s">
        <v>4676</v>
      </c>
      <c r="B3626" s="7" t="s">
        <v>4677</v>
      </c>
      <c r="C3626" s="8">
        <v>43362</v>
      </c>
      <c r="D3626" s="9">
        <v>25000000</v>
      </c>
      <c r="E3626" s="9"/>
      <c r="F3626" s="10" t="s">
        <v>4885</v>
      </c>
      <c r="G3626" s="10" t="str">
        <f>VLOOKUP(B:B,'[1]Billwise Report (10)'!$D:$H,5,0)</f>
        <v>Machine</v>
      </c>
      <c r="H3626" s="10">
        <v>48</v>
      </c>
      <c r="I3626" s="7"/>
    </row>
    <row r="3627" spans="1:9" ht="31.2" x14ac:dyDescent="0.3">
      <c r="A3627" s="7" t="s">
        <v>4678</v>
      </c>
      <c r="B3627" s="7" t="s">
        <v>4679</v>
      </c>
      <c r="C3627" s="8">
        <v>43174</v>
      </c>
      <c r="D3627" s="9">
        <v>14160</v>
      </c>
      <c r="E3627" s="9"/>
      <c r="F3627" s="10" t="s">
        <v>4889</v>
      </c>
      <c r="G3627" s="10" t="s">
        <v>135</v>
      </c>
      <c r="H3627" s="10">
        <v>236</v>
      </c>
    </row>
    <row r="3628" spans="1:9" ht="31.2" x14ac:dyDescent="0.3">
      <c r="A3628" s="7" t="s">
        <v>4678</v>
      </c>
      <c r="B3628" s="7" t="s">
        <v>4680</v>
      </c>
      <c r="C3628" s="8">
        <v>43271</v>
      </c>
      <c r="D3628" s="9">
        <v>36816</v>
      </c>
      <c r="E3628" s="9"/>
      <c r="F3628" s="10" t="s">
        <v>4889</v>
      </c>
      <c r="G3628" s="10" t="str">
        <f>VLOOKUP(B:B,'[1]Billwise Report (10)'!$D:$H,5,0)</f>
        <v>Service</v>
      </c>
      <c r="H3628" s="10">
        <v>139</v>
      </c>
      <c r="I3628" s="7"/>
    </row>
    <row r="3629" spans="1:9" ht="31.2" x14ac:dyDescent="0.3">
      <c r="A3629" s="7" t="s">
        <v>4678</v>
      </c>
      <c r="B3629" s="7" t="s">
        <v>4681</v>
      </c>
      <c r="C3629" s="8">
        <v>43300</v>
      </c>
      <c r="D3629" s="9">
        <v>14160</v>
      </c>
      <c r="E3629" s="9"/>
      <c r="F3629" s="10" t="s">
        <v>4889</v>
      </c>
      <c r="G3629" s="10" t="str">
        <f>VLOOKUP(B:B,'[1]Billwise Report (10)'!$D:$H,5,0)</f>
        <v>Service</v>
      </c>
      <c r="H3629" s="10">
        <v>110</v>
      </c>
      <c r="I3629" s="7"/>
    </row>
    <row r="3630" spans="1:9" hidden="1" x14ac:dyDescent="0.3">
      <c r="A3630" s="7" t="s">
        <v>4682</v>
      </c>
      <c r="B3630" s="7" t="s">
        <v>4683</v>
      </c>
      <c r="C3630" s="8">
        <v>43290</v>
      </c>
      <c r="D3630" s="9">
        <v>13230000</v>
      </c>
      <c r="E3630" s="9"/>
      <c r="F3630" s="10" t="s">
        <v>4888</v>
      </c>
      <c r="G3630" s="10" t="str">
        <f>VLOOKUP(B:B,'[1]Billwise Report (10)'!$D:$H,5,0)</f>
        <v>Machine</v>
      </c>
      <c r="H3630" s="10">
        <v>120</v>
      </c>
      <c r="I3630" s="7"/>
    </row>
    <row r="3631" spans="1:9" x14ac:dyDescent="0.3">
      <c r="A3631" s="7" t="s">
        <v>4684</v>
      </c>
      <c r="B3631" s="7" t="s">
        <v>3473</v>
      </c>
      <c r="C3631" s="8">
        <v>43191</v>
      </c>
      <c r="D3631" s="9">
        <v>50310.879999999997</v>
      </c>
      <c r="E3631" s="9"/>
      <c r="F3631" s="10" t="s">
        <v>4885</v>
      </c>
      <c r="G3631" s="10"/>
      <c r="H3631" s="10">
        <v>219</v>
      </c>
      <c r="I3631" s="7"/>
    </row>
    <row r="3632" spans="1:9" x14ac:dyDescent="0.3">
      <c r="A3632" s="7" t="s">
        <v>4684</v>
      </c>
      <c r="B3632" s="7" t="s">
        <v>4685</v>
      </c>
      <c r="C3632" s="8">
        <v>43276</v>
      </c>
      <c r="D3632" s="9">
        <v>1680000</v>
      </c>
      <c r="E3632" s="9"/>
      <c r="F3632" s="10" t="s">
        <v>4885</v>
      </c>
      <c r="G3632" s="10" t="str">
        <f>VLOOKUP(B:B,'[1]Billwise Report (10)'!$D:$H,5,0)</f>
        <v>Machine</v>
      </c>
      <c r="H3632" s="10">
        <v>134</v>
      </c>
      <c r="I3632" s="7"/>
    </row>
    <row r="3633" spans="1:9" x14ac:dyDescent="0.3">
      <c r="A3633" s="7" t="s">
        <v>4684</v>
      </c>
      <c r="B3633" s="7" t="s">
        <v>4686</v>
      </c>
      <c r="C3633" s="8">
        <v>43284</v>
      </c>
      <c r="D3633" s="9">
        <v>81420</v>
      </c>
      <c r="E3633" s="9"/>
      <c r="F3633" s="10" t="s">
        <v>4885</v>
      </c>
      <c r="G3633" s="10" t="str">
        <f>VLOOKUP(B:B,'[1]Billwise Report (10)'!$D:$H,5,0)</f>
        <v>Service</v>
      </c>
      <c r="H3633" s="10">
        <v>126</v>
      </c>
      <c r="I3633" s="7"/>
    </row>
    <row r="3634" spans="1:9" x14ac:dyDescent="0.3">
      <c r="A3634" s="7" t="s">
        <v>4684</v>
      </c>
      <c r="B3634" s="7" t="s">
        <v>4687</v>
      </c>
      <c r="C3634" s="8">
        <v>43291</v>
      </c>
      <c r="D3634" s="9"/>
      <c r="E3634" s="9">
        <v>152727</v>
      </c>
      <c r="F3634" s="10" t="s">
        <v>4885</v>
      </c>
      <c r="G3634" s="10"/>
      <c r="H3634" s="10">
        <v>119</v>
      </c>
      <c r="I3634" s="7"/>
    </row>
    <row r="3635" spans="1:9" x14ac:dyDescent="0.3">
      <c r="A3635" s="7" t="s">
        <v>4684</v>
      </c>
      <c r="B3635" s="7" t="s">
        <v>4688</v>
      </c>
      <c r="C3635" s="8">
        <v>43322</v>
      </c>
      <c r="D3635" s="9"/>
      <c r="E3635" s="9">
        <v>152727</v>
      </c>
      <c r="F3635" s="10" t="s">
        <v>4885</v>
      </c>
      <c r="G3635" s="10"/>
      <c r="H3635" s="10">
        <v>88</v>
      </c>
      <c r="I3635" s="7"/>
    </row>
    <row r="3636" spans="1:9" x14ac:dyDescent="0.3">
      <c r="A3636" s="7" t="s">
        <v>4684</v>
      </c>
      <c r="B3636" s="7" t="s">
        <v>4689</v>
      </c>
      <c r="C3636" s="8">
        <v>43328</v>
      </c>
      <c r="D3636" s="9">
        <v>10620</v>
      </c>
      <c r="E3636" s="9"/>
      <c r="F3636" s="10" t="s">
        <v>4885</v>
      </c>
      <c r="G3636" s="10" t="str">
        <f>VLOOKUP(B:B,'[1]Billwise Report (10)'!$D:$H,5,0)</f>
        <v>Service</v>
      </c>
      <c r="H3636" s="10">
        <v>82</v>
      </c>
      <c r="I3636" s="7"/>
    </row>
    <row r="3637" spans="1:9" x14ac:dyDescent="0.3">
      <c r="A3637" s="7" t="s">
        <v>4684</v>
      </c>
      <c r="B3637" s="7" t="s">
        <v>4690</v>
      </c>
      <c r="C3637" s="8">
        <v>43354</v>
      </c>
      <c r="D3637" s="9"/>
      <c r="E3637" s="9">
        <v>152727</v>
      </c>
      <c r="F3637" s="10" t="s">
        <v>4885</v>
      </c>
      <c r="G3637" s="10"/>
      <c r="H3637" s="10">
        <v>56</v>
      </c>
      <c r="I3637" s="7"/>
    </row>
    <row r="3638" spans="1:9" x14ac:dyDescent="0.3">
      <c r="A3638" s="7" t="s">
        <v>4684</v>
      </c>
      <c r="B3638" s="7" t="s">
        <v>4691</v>
      </c>
      <c r="C3638" s="8">
        <v>43354</v>
      </c>
      <c r="D3638" s="9"/>
      <c r="E3638" s="10">
        <v>50905.36</v>
      </c>
      <c r="F3638" s="10" t="s">
        <v>4885</v>
      </c>
      <c r="G3638" s="10"/>
      <c r="H3638" s="10">
        <v>56</v>
      </c>
      <c r="I3638" s="7" t="s">
        <v>4692</v>
      </c>
    </row>
    <row r="3639" spans="1:9" x14ac:dyDescent="0.3">
      <c r="A3639" s="7" t="s">
        <v>4693</v>
      </c>
      <c r="B3639" s="7" t="s">
        <v>4694</v>
      </c>
      <c r="C3639" s="8">
        <v>43284</v>
      </c>
      <c r="D3639" s="9"/>
      <c r="E3639" s="10">
        <v>9767.5</v>
      </c>
      <c r="F3639" s="10" t="s">
        <v>4886</v>
      </c>
      <c r="G3639" s="10"/>
      <c r="H3639" s="10">
        <v>126</v>
      </c>
      <c r="I3639" s="7" t="s">
        <v>4695</v>
      </c>
    </row>
    <row r="3640" spans="1:9" x14ac:dyDescent="0.3">
      <c r="A3640" s="7" t="s">
        <v>4693</v>
      </c>
      <c r="B3640" s="7" t="s">
        <v>4696</v>
      </c>
      <c r="C3640" s="8">
        <v>43409</v>
      </c>
      <c r="D3640" s="9"/>
      <c r="E3640" s="9">
        <v>105146</v>
      </c>
      <c r="F3640" s="10" t="s">
        <v>4886</v>
      </c>
      <c r="G3640" s="10"/>
      <c r="H3640" s="10">
        <v>1</v>
      </c>
      <c r="I3640" s="7" t="s">
        <v>4697</v>
      </c>
    </row>
    <row r="3641" spans="1:9" x14ac:dyDescent="0.3">
      <c r="A3641" s="7" t="s">
        <v>4698</v>
      </c>
      <c r="B3641" s="7" t="s">
        <v>4699</v>
      </c>
      <c r="C3641" s="8">
        <v>43402</v>
      </c>
      <c r="D3641" s="9"/>
      <c r="E3641" s="10">
        <v>13082</v>
      </c>
      <c r="F3641" s="10" t="s">
        <v>4885</v>
      </c>
      <c r="G3641" s="10"/>
      <c r="H3641" s="10">
        <v>8</v>
      </c>
      <c r="I3641" s="7" t="s">
        <v>4700</v>
      </c>
    </row>
    <row r="3642" spans="1:9" hidden="1" x14ac:dyDescent="0.3">
      <c r="A3642" s="7" t="s">
        <v>4701</v>
      </c>
      <c r="B3642" s="7" t="s">
        <v>4702</v>
      </c>
      <c r="C3642" s="8">
        <v>43322</v>
      </c>
      <c r="D3642" s="9">
        <v>3540</v>
      </c>
      <c r="E3642" s="9"/>
      <c r="F3642" s="10" t="s">
        <v>4884</v>
      </c>
      <c r="G3642" s="10" t="str">
        <f>VLOOKUP(B:B,'[1]Billwise Report (10)'!$D:$H,5,0)</f>
        <v>Service</v>
      </c>
      <c r="H3642" s="10">
        <v>88</v>
      </c>
      <c r="I3642" s="7"/>
    </row>
    <row r="3643" spans="1:9" hidden="1" x14ac:dyDescent="0.3">
      <c r="A3643" s="7" t="s">
        <v>4703</v>
      </c>
      <c r="B3643" s="7" t="s">
        <v>4704</v>
      </c>
      <c r="C3643" s="8">
        <v>43292</v>
      </c>
      <c r="D3643" s="9">
        <v>45670</v>
      </c>
      <c r="E3643" s="9"/>
      <c r="F3643" s="10" t="s">
        <v>4888</v>
      </c>
      <c r="G3643" s="10" t="str">
        <f>VLOOKUP(B:B,'[1]Billwise Report (10)'!$D:$H,5,0)</f>
        <v>Service</v>
      </c>
      <c r="H3643" s="10">
        <v>118</v>
      </c>
      <c r="I3643" s="7"/>
    </row>
    <row r="3644" spans="1:9" hidden="1" x14ac:dyDescent="0.3">
      <c r="A3644" s="7" t="s">
        <v>4703</v>
      </c>
      <c r="B3644" s="7" t="s">
        <v>4705</v>
      </c>
      <c r="C3644" s="8">
        <v>43363</v>
      </c>
      <c r="D3644" s="9">
        <v>35400</v>
      </c>
      <c r="E3644" s="9"/>
      <c r="F3644" s="10" t="s">
        <v>4888</v>
      </c>
      <c r="G3644" s="10" t="s">
        <v>4898</v>
      </c>
      <c r="H3644" s="10">
        <v>47</v>
      </c>
      <c r="I3644" s="7"/>
    </row>
    <row r="3645" spans="1:9" hidden="1" x14ac:dyDescent="0.3">
      <c r="A3645" s="7" t="s">
        <v>4706</v>
      </c>
      <c r="B3645" s="7" t="s">
        <v>4707</v>
      </c>
      <c r="C3645" s="8">
        <v>43362</v>
      </c>
      <c r="D3645" s="9"/>
      <c r="E3645" s="10">
        <v>2266</v>
      </c>
      <c r="F3645" s="10" t="s">
        <v>4884</v>
      </c>
      <c r="G3645" s="10"/>
      <c r="H3645" s="10">
        <v>48</v>
      </c>
      <c r="I3645" s="7" t="s">
        <v>4708</v>
      </c>
    </row>
    <row r="3646" spans="1:9" ht="31.2" hidden="1" x14ac:dyDescent="0.3">
      <c r="A3646" s="7" t="s">
        <v>4706</v>
      </c>
      <c r="B3646" s="7" t="s">
        <v>4709</v>
      </c>
      <c r="C3646" s="8">
        <v>43362</v>
      </c>
      <c r="D3646" s="9"/>
      <c r="E3646" s="10">
        <v>10620.2</v>
      </c>
      <c r="F3646" s="10" t="s">
        <v>4884</v>
      </c>
      <c r="G3646" s="10"/>
      <c r="H3646" s="10">
        <v>48</v>
      </c>
      <c r="I3646" s="7" t="s">
        <v>4710</v>
      </c>
    </row>
    <row r="3647" spans="1:9" hidden="1" x14ac:dyDescent="0.3">
      <c r="A3647" s="7" t="s">
        <v>4706</v>
      </c>
      <c r="B3647" s="7" t="s">
        <v>4711</v>
      </c>
      <c r="C3647" s="8">
        <v>43381</v>
      </c>
      <c r="D3647" s="9"/>
      <c r="E3647" s="10">
        <v>57284</v>
      </c>
      <c r="F3647" s="10" t="s">
        <v>4884</v>
      </c>
      <c r="G3647" s="10"/>
      <c r="H3647" s="10">
        <v>29</v>
      </c>
      <c r="I3647" s="7"/>
    </row>
    <row r="3648" spans="1:9" hidden="1" x14ac:dyDescent="0.3">
      <c r="A3648" s="7" t="s">
        <v>4706</v>
      </c>
      <c r="B3648" s="7" t="s">
        <v>4712</v>
      </c>
      <c r="C3648" s="8">
        <v>43388</v>
      </c>
      <c r="D3648" s="9">
        <v>10620</v>
      </c>
      <c r="E3648" s="9"/>
      <c r="F3648" s="10" t="s">
        <v>4884</v>
      </c>
      <c r="G3648" s="10" t="s">
        <v>48</v>
      </c>
      <c r="H3648" s="10">
        <v>22</v>
      </c>
      <c r="I3648" s="7"/>
    </row>
    <row r="3649" spans="1:9" x14ac:dyDescent="0.3">
      <c r="A3649" s="7" t="s">
        <v>4713</v>
      </c>
      <c r="B3649" s="7" t="s">
        <v>4715</v>
      </c>
      <c r="C3649" s="8">
        <v>43271</v>
      </c>
      <c r="D3649" s="9"/>
      <c r="E3649" s="10">
        <v>40000</v>
      </c>
      <c r="F3649" s="10" t="s">
        <v>4885</v>
      </c>
      <c r="G3649" s="10"/>
      <c r="H3649" s="10">
        <v>139</v>
      </c>
      <c r="I3649" s="7" t="s">
        <v>2576</v>
      </c>
    </row>
    <row r="3650" spans="1:9" x14ac:dyDescent="0.3">
      <c r="A3650" s="7" t="s">
        <v>4713</v>
      </c>
      <c r="B3650" s="7" t="s">
        <v>4714</v>
      </c>
      <c r="C3650" s="8">
        <v>43285</v>
      </c>
      <c r="D3650" s="9">
        <v>17500001</v>
      </c>
      <c r="E3650" s="9"/>
      <c r="F3650" s="10" t="s">
        <v>4885</v>
      </c>
      <c r="G3650" s="10" t="str">
        <f>VLOOKUP(B:B,'[1]Billwise Report (10)'!$D:$H,5,0)</f>
        <v>Machine</v>
      </c>
      <c r="H3650" s="10">
        <v>125</v>
      </c>
      <c r="I3650" s="7"/>
    </row>
    <row r="3651" spans="1:9" hidden="1" x14ac:dyDescent="0.3">
      <c r="A3651" s="7" t="s">
        <v>4716</v>
      </c>
      <c r="B3651" s="7" t="s">
        <v>4717</v>
      </c>
      <c r="C3651" s="8">
        <v>43246</v>
      </c>
      <c r="D3651" s="9">
        <v>740745</v>
      </c>
      <c r="E3651" s="9"/>
      <c r="F3651" s="10" t="s">
        <v>4884</v>
      </c>
      <c r="G3651" s="10" t="str">
        <f>VLOOKUP(B:B,'[1]Billwise Report (10)'!$D:$H,5,0)</f>
        <v>Sales</v>
      </c>
      <c r="H3651" s="10">
        <v>164</v>
      </c>
      <c r="I3651" s="7"/>
    </row>
    <row r="3652" spans="1:9" hidden="1" x14ac:dyDescent="0.3">
      <c r="A3652" s="7" t="s">
        <v>4716</v>
      </c>
      <c r="B3652" s="7" t="s">
        <v>4718</v>
      </c>
      <c r="C3652" s="8">
        <v>43251</v>
      </c>
      <c r="D3652" s="9"/>
      <c r="E3652" s="10">
        <v>35153</v>
      </c>
      <c r="F3652" s="10" t="s">
        <v>4884</v>
      </c>
      <c r="G3652" s="10"/>
      <c r="H3652" s="10">
        <v>159</v>
      </c>
      <c r="I3652" s="7" t="s">
        <v>4719</v>
      </c>
    </row>
    <row r="3653" spans="1:9" hidden="1" x14ac:dyDescent="0.3">
      <c r="A3653" s="7" t="s">
        <v>4716</v>
      </c>
      <c r="B3653" s="7" t="s">
        <v>4720</v>
      </c>
      <c r="C3653" s="8">
        <v>43322</v>
      </c>
      <c r="D3653" s="9"/>
      <c r="E3653" s="10">
        <v>65377</v>
      </c>
      <c r="F3653" s="10" t="s">
        <v>4884</v>
      </c>
      <c r="G3653" s="10"/>
      <c r="H3653" s="10">
        <v>88</v>
      </c>
      <c r="I3653" s="7" t="s">
        <v>4721</v>
      </c>
    </row>
    <row r="3654" spans="1:9" hidden="1" x14ac:dyDescent="0.3">
      <c r="A3654" s="7" t="s">
        <v>4716</v>
      </c>
      <c r="B3654" s="7" t="s">
        <v>4722</v>
      </c>
      <c r="C3654" s="8">
        <v>43326</v>
      </c>
      <c r="D3654" s="9"/>
      <c r="E3654" s="10">
        <v>7264</v>
      </c>
      <c r="F3654" s="10" t="s">
        <v>4884</v>
      </c>
      <c r="G3654" s="10"/>
      <c r="H3654" s="10">
        <v>84</v>
      </c>
      <c r="I3654" s="7" t="s">
        <v>4721</v>
      </c>
    </row>
    <row r="3655" spans="1:9" hidden="1" x14ac:dyDescent="0.3">
      <c r="A3655" s="7" t="s">
        <v>4716</v>
      </c>
      <c r="B3655" s="7" t="s">
        <v>4723</v>
      </c>
      <c r="C3655" s="8">
        <v>43333</v>
      </c>
      <c r="D3655" s="9">
        <v>5186.1000000000004</v>
      </c>
      <c r="E3655" s="9"/>
      <c r="F3655" s="10" t="s">
        <v>4884</v>
      </c>
      <c r="G3655" s="10" t="str">
        <f>VLOOKUP(B:B,'[1]Billwise Report (10)'!$D:$H,5,0)</f>
        <v>Sales</v>
      </c>
      <c r="H3655" s="10">
        <v>77</v>
      </c>
      <c r="I3655" s="7"/>
    </row>
    <row r="3656" spans="1:9" ht="31.2" hidden="1" x14ac:dyDescent="0.3">
      <c r="A3656" s="7" t="s">
        <v>4724</v>
      </c>
      <c r="B3656" s="7" t="s">
        <v>4725</v>
      </c>
      <c r="C3656" s="8">
        <v>43238</v>
      </c>
      <c r="D3656" s="9"/>
      <c r="E3656" s="9">
        <v>500000</v>
      </c>
      <c r="F3656" s="10" t="s">
        <v>4888</v>
      </c>
      <c r="G3656" s="10"/>
      <c r="H3656" s="10">
        <v>172</v>
      </c>
      <c r="I3656" s="7" t="s">
        <v>4726</v>
      </c>
    </row>
    <row r="3657" spans="1:9" hidden="1" x14ac:dyDescent="0.3">
      <c r="A3657" s="7" t="s">
        <v>4727</v>
      </c>
      <c r="B3657" s="7" t="s">
        <v>4728</v>
      </c>
      <c r="C3657" s="8">
        <v>43238</v>
      </c>
      <c r="D3657" s="9"/>
      <c r="E3657" s="9">
        <v>500000</v>
      </c>
      <c r="F3657" s="10" t="s">
        <v>4884</v>
      </c>
      <c r="G3657" s="10"/>
      <c r="H3657" s="10">
        <v>172</v>
      </c>
      <c r="I3657" s="7" t="s">
        <v>48</v>
      </c>
    </row>
    <row r="3658" spans="1:9" hidden="1" x14ac:dyDescent="0.3">
      <c r="A3658" s="7" t="s">
        <v>4727</v>
      </c>
      <c r="B3658" s="7" t="s">
        <v>4729</v>
      </c>
      <c r="C3658" s="8">
        <v>43244</v>
      </c>
      <c r="D3658" s="9"/>
      <c r="E3658" s="9">
        <v>500000</v>
      </c>
      <c r="F3658" s="10" t="s">
        <v>4884</v>
      </c>
      <c r="G3658" s="10"/>
      <c r="H3658" s="10">
        <v>166</v>
      </c>
      <c r="I3658" s="7" t="s">
        <v>48</v>
      </c>
    </row>
    <row r="3659" spans="1:9" hidden="1" x14ac:dyDescent="0.3">
      <c r="A3659" s="7" t="s">
        <v>4730</v>
      </c>
      <c r="B3659" s="7" t="s">
        <v>4731</v>
      </c>
      <c r="C3659" s="8">
        <v>43242</v>
      </c>
      <c r="D3659" s="9">
        <v>27000000.359999999</v>
      </c>
      <c r="E3659" s="9"/>
      <c r="F3659" s="10" t="s">
        <v>4884</v>
      </c>
      <c r="G3659" s="10" t="str">
        <f>VLOOKUP(B:B,'[1]Billwise Report (10)'!$D:$H,5,0)</f>
        <v>Machine</v>
      </c>
      <c r="H3659" s="10">
        <v>168</v>
      </c>
      <c r="I3659" s="7"/>
    </row>
    <row r="3660" spans="1:9" hidden="1" x14ac:dyDescent="0.3">
      <c r="A3660" s="7" t="s">
        <v>4730</v>
      </c>
      <c r="B3660" s="7" t="s">
        <v>4732</v>
      </c>
      <c r="C3660" s="8">
        <v>43363</v>
      </c>
      <c r="D3660" s="9">
        <v>3540</v>
      </c>
      <c r="E3660" s="9"/>
      <c r="F3660" s="10" t="s">
        <v>4884</v>
      </c>
      <c r="G3660" s="10" t="str">
        <f>VLOOKUP(B:B,'[1]Billwise Report (10)'!$D:$H,5,0)</f>
        <v>Service</v>
      </c>
      <c r="H3660" s="10">
        <v>47</v>
      </c>
      <c r="I3660" s="7"/>
    </row>
    <row r="3661" spans="1:9" x14ac:dyDescent="0.3">
      <c r="A3661" s="7" t="s">
        <v>4733</v>
      </c>
      <c r="B3661" s="7" t="s">
        <v>4734</v>
      </c>
      <c r="C3661" s="8">
        <v>43307</v>
      </c>
      <c r="D3661" s="9">
        <v>3540</v>
      </c>
      <c r="E3661" s="9"/>
      <c r="F3661" s="10" t="s">
        <v>4889</v>
      </c>
      <c r="G3661" s="10" t="str">
        <f>VLOOKUP(B:B,'[1]Billwise Report (10)'!$D:$H,5,0)</f>
        <v>Service</v>
      </c>
      <c r="H3661" s="10">
        <v>103</v>
      </c>
      <c r="I3661" s="7"/>
    </row>
    <row r="3662" spans="1:9" x14ac:dyDescent="0.3">
      <c r="A3662" s="7" t="s">
        <v>4735</v>
      </c>
      <c r="B3662" s="7" t="s">
        <v>4736</v>
      </c>
      <c r="C3662" s="8">
        <v>43249</v>
      </c>
      <c r="D3662" s="9"/>
      <c r="E3662" s="10">
        <v>60000</v>
      </c>
      <c r="F3662" s="10" t="s">
        <v>4889</v>
      </c>
      <c r="G3662" s="10"/>
      <c r="H3662" s="10">
        <v>161</v>
      </c>
      <c r="I3662" s="7"/>
    </row>
    <row r="3663" spans="1:9" hidden="1" x14ac:dyDescent="0.3">
      <c r="A3663" s="7" t="s">
        <v>4737</v>
      </c>
      <c r="B3663" s="7" t="s">
        <v>4738</v>
      </c>
      <c r="C3663" s="8">
        <v>43211</v>
      </c>
      <c r="D3663" s="9"/>
      <c r="E3663" s="9">
        <v>1000000</v>
      </c>
      <c r="F3663" s="10" t="s">
        <v>4884</v>
      </c>
      <c r="G3663" s="10"/>
      <c r="H3663" s="10">
        <v>199</v>
      </c>
      <c r="I3663" s="7" t="s">
        <v>4739</v>
      </c>
    </row>
    <row r="3664" spans="1:9" hidden="1" x14ac:dyDescent="0.3">
      <c r="A3664" s="7" t="s">
        <v>4737</v>
      </c>
      <c r="B3664" s="7" t="s">
        <v>4740</v>
      </c>
      <c r="C3664" s="8">
        <v>43216</v>
      </c>
      <c r="D3664" s="9"/>
      <c r="E3664" s="9">
        <v>457800</v>
      </c>
      <c r="F3664" s="10" t="s">
        <v>4884</v>
      </c>
      <c r="G3664" s="10"/>
      <c r="H3664" s="10">
        <v>194</v>
      </c>
      <c r="I3664" s="7" t="s">
        <v>4739</v>
      </c>
    </row>
    <row r="3665" spans="1:9" hidden="1" x14ac:dyDescent="0.3">
      <c r="A3665" s="7" t="s">
        <v>4737</v>
      </c>
      <c r="B3665" s="7" t="s">
        <v>4741</v>
      </c>
      <c r="C3665" s="8">
        <v>43364</v>
      </c>
      <c r="D3665" s="9"/>
      <c r="E3665" s="9">
        <v>950000</v>
      </c>
      <c r="F3665" s="10" t="s">
        <v>4884</v>
      </c>
      <c r="G3665" s="10"/>
      <c r="H3665" s="10">
        <v>46</v>
      </c>
      <c r="I3665" s="7" t="s">
        <v>4739</v>
      </c>
    </row>
    <row r="3666" spans="1:9" hidden="1" x14ac:dyDescent="0.3">
      <c r="A3666" s="7" t="s">
        <v>4742</v>
      </c>
      <c r="B3666" s="7" t="s">
        <v>4744</v>
      </c>
      <c r="C3666" s="8">
        <v>43356</v>
      </c>
      <c r="D3666" s="9"/>
      <c r="E3666" s="10">
        <v>89208</v>
      </c>
      <c r="F3666" s="10" t="s">
        <v>4884</v>
      </c>
      <c r="G3666" s="10"/>
      <c r="H3666" s="10">
        <v>54</v>
      </c>
      <c r="I3666" s="7" t="s">
        <v>4743</v>
      </c>
    </row>
    <row r="3667" spans="1:9" ht="31.2" x14ac:dyDescent="0.3">
      <c r="A3667" s="7" t="s">
        <v>4009</v>
      </c>
      <c r="B3667" s="7" t="s">
        <v>4017</v>
      </c>
      <c r="C3667" s="8">
        <v>42877</v>
      </c>
      <c r="D3667" s="9">
        <v>13800</v>
      </c>
      <c r="E3667" s="9"/>
      <c r="F3667" s="10" t="s">
        <v>4886</v>
      </c>
      <c r="G3667" s="10" t="str">
        <f>VLOOKUP(B:B,'[1]Billwise Report (10)'!$D:$H,5,0)</f>
        <v>Service</v>
      </c>
      <c r="H3667" s="10">
        <v>533</v>
      </c>
      <c r="I3667" s="7"/>
    </row>
    <row r="3668" spans="1:9" ht="31.2" x14ac:dyDescent="0.3">
      <c r="A3668" s="7" t="s">
        <v>4009</v>
      </c>
      <c r="B3668" s="7" t="s">
        <v>4018</v>
      </c>
      <c r="C3668" s="8">
        <v>42910</v>
      </c>
      <c r="D3668" s="9">
        <v>3450</v>
      </c>
      <c r="E3668" s="9"/>
      <c r="F3668" s="10" t="s">
        <v>4886</v>
      </c>
      <c r="G3668" s="10" t="str">
        <f>VLOOKUP(B:B,'[1]Billwise Report (10)'!$D:$H,5,0)</f>
        <v>Service</v>
      </c>
      <c r="H3668" s="10">
        <v>500</v>
      </c>
      <c r="I3668" s="7"/>
    </row>
    <row r="3669" spans="1:9" ht="31.2" x14ac:dyDescent="0.3">
      <c r="A3669" s="7" t="s">
        <v>4009</v>
      </c>
      <c r="B3669" s="7" t="s">
        <v>4019</v>
      </c>
      <c r="C3669" s="8">
        <v>43117</v>
      </c>
      <c r="D3669" s="9">
        <v>14160</v>
      </c>
      <c r="E3669" s="9"/>
      <c r="F3669" s="10" t="s">
        <v>4886</v>
      </c>
      <c r="G3669" s="10" t="str">
        <f>VLOOKUP(B:B,'[1]Billwise Report (10)'!$D:$H,5,0)</f>
        <v>Service</v>
      </c>
      <c r="H3669" s="10">
        <v>293</v>
      </c>
      <c r="I3669" s="7"/>
    </row>
    <row r="3670" spans="1:9" ht="31.2" x14ac:dyDescent="0.3">
      <c r="A3670" s="7" t="s">
        <v>4009</v>
      </c>
      <c r="B3670" s="7" t="s">
        <v>4020</v>
      </c>
      <c r="C3670" s="8">
        <v>43143</v>
      </c>
      <c r="D3670" s="9">
        <v>30090</v>
      </c>
      <c r="E3670" s="9"/>
      <c r="F3670" s="10" t="s">
        <v>4886</v>
      </c>
      <c r="G3670" s="10" t="str">
        <f>VLOOKUP(B:B,'[1]Billwise Report (10)'!$D:$H,5,0)</f>
        <v>Service</v>
      </c>
      <c r="H3670" s="10">
        <v>267</v>
      </c>
      <c r="I3670" s="7"/>
    </row>
    <row r="3671" spans="1:9" ht="31.2" hidden="1" x14ac:dyDescent="0.3">
      <c r="A3671" s="7" t="s">
        <v>4750</v>
      </c>
      <c r="B3671" s="7" t="s">
        <v>4751</v>
      </c>
      <c r="C3671" s="8">
        <v>43238</v>
      </c>
      <c r="D3671" s="9"/>
      <c r="E3671" s="9">
        <v>1000000</v>
      </c>
      <c r="F3671" s="10" t="s">
        <v>4888</v>
      </c>
      <c r="G3671" s="10"/>
      <c r="H3671" s="10">
        <v>172</v>
      </c>
      <c r="I3671" s="7"/>
    </row>
    <row r="3672" spans="1:9" ht="31.2" hidden="1" x14ac:dyDescent="0.3">
      <c r="A3672" s="7" t="s">
        <v>4750</v>
      </c>
      <c r="B3672" s="7" t="s">
        <v>4752</v>
      </c>
      <c r="C3672" s="8">
        <v>43253</v>
      </c>
      <c r="D3672" s="9"/>
      <c r="E3672" s="9">
        <v>327300</v>
      </c>
      <c r="F3672" s="10" t="s">
        <v>4888</v>
      </c>
      <c r="G3672" s="10"/>
      <c r="H3672" s="10">
        <v>157</v>
      </c>
      <c r="I3672" s="7" t="s">
        <v>4753</v>
      </c>
    </row>
    <row r="3673" spans="1:9" ht="31.2" hidden="1" x14ac:dyDescent="0.3">
      <c r="A3673" s="7" t="s">
        <v>4750</v>
      </c>
      <c r="B3673" s="7" t="s">
        <v>4754</v>
      </c>
      <c r="C3673" s="8">
        <v>43286</v>
      </c>
      <c r="D3673" s="9"/>
      <c r="E3673" s="9">
        <v>2500000</v>
      </c>
      <c r="F3673" s="10" t="s">
        <v>4888</v>
      </c>
      <c r="G3673" s="10"/>
      <c r="H3673" s="10">
        <v>124</v>
      </c>
      <c r="I3673" s="7" t="s">
        <v>4755</v>
      </c>
    </row>
    <row r="3674" spans="1:9" ht="31.2" hidden="1" x14ac:dyDescent="0.3">
      <c r="A3674" s="7" t="s">
        <v>4750</v>
      </c>
      <c r="B3674" s="7" t="s">
        <v>4756</v>
      </c>
      <c r="C3674" s="8">
        <v>43368</v>
      </c>
      <c r="D3674" s="9"/>
      <c r="E3674" s="9">
        <v>1000000</v>
      </c>
      <c r="F3674" s="10" t="s">
        <v>4888</v>
      </c>
      <c r="G3674" s="10"/>
      <c r="H3674" s="10">
        <v>42</v>
      </c>
      <c r="I3674" s="7"/>
    </row>
    <row r="3675" spans="1:9" ht="31.2" hidden="1" x14ac:dyDescent="0.3">
      <c r="A3675" s="7" t="s">
        <v>4750</v>
      </c>
      <c r="B3675" s="7" t="s">
        <v>4757</v>
      </c>
      <c r="C3675" s="8">
        <v>43377</v>
      </c>
      <c r="D3675" s="9"/>
      <c r="E3675" s="9">
        <v>1500000</v>
      </c>
      <c r="F3675" s="10" t="s">
        <v>4888</v>
      </c>
      <c r="G3675" s="10"/>
      <c r="H3675" s="10">
        <v>33</v>
      </c>
      <c r="I3675" s="7" t="s">
        <v>4753</v>
      </c>
    </row>
    <row r="3676" spans="1:9" x14ac:dyDescent="0.3">
      <c r="A3676" s="7" t="s">
        <v>4758</v>
      </c>
      <c r="B3676" s="7" t="s">
        <v>4759</v>
      </c>
      <c r="C3676" s="8">
        <v>43264</v>
      </c>
      <c r="D3676" s="9">
        <v>3540</v>
      </c>
      <c r="E3676" s="9"/>
      <c r="F3676" s="10" t="s">
        <v>4885</v>
      </c>
      <c r="G3676" s="10" t="str">
        <f>VLOOKUP(B:B,'[1]Billwise Report (10)'!$D:$H,5,0)</f>
        <v>Service</v>
      </c>
      <c r="H3676" s="10">
        <v>146</v>
      </c>
      <c r="I3676" s="7"/>
    </row>
    <row r="3677" spans="1:9" x14ac:dyDescent="0.3">
      <c r="A3677" s="7" t="s">
        <v>4760</v>
      </c>
      <c r="B3677" s="7" t="s">
        <v>4761</v>
      </c>
      <c r="C3677" s="8">
        <v>43362</v>
      </c>
      <c r="D3677" s="9"/>
      <c r="E3677" s="10">
        <v>22900</v>
      </c>
      <c r="F3677" s="10" t="s">
        <v>4887</v>
      </c>
      <c r="G3677" s="10"/>
      <c r="H3677" s="10">
        <v>48</v>
      </c>
      <c r="I3677" s="7" t="s">
        <v>48</v>
      </c>
    </row>
    <row r="3678" spans="1:9" x14ac:dyDescent="0.3">
      <c r="A3678" s="7" t="s">
        <v>4760</v>
      </c>
      <c r="B3678" s="7" t="s">
        <v>4762</v>
      </c>
      <c r="C3678" s="8">
        <v>43400</v>
      </c>
      <c r="D3678" s="9">
        <v>77413.899999999994</v>
      </c>
      <c r="E3678" s="9"/>
      <c r="F3678" s="10" t="s">
        <v>4887</v>
      </c>
      <c r="G3678" s="10" t="s">
        <v>4895</v>
      </c>
      <c r="H3678" s="10">
        <v>10</v>
      </c>
      <c r="I3678" s="7"/>
    </row>
    <row r="3679" spans="1:9" hidden="1" x14ac:dyDescent="0.3">
      <c r="A3679" s="7" t="s">
        <v>4763</v>
      </c>
      <c r="B3679" s="7" t="s">
        <v>4764</v>
      </c>
      <c r="C3679" s="8">
        <v>43322</v>
      </c>
      <c r="D3679" s="9">
        <v>23600</v>
      </c>
      <c r="E3679" s="9"/>
      <c r="F3679" s="10" t="s">
        <v>4888</v>
      </c>
      <c r="G3679" s="10" t="str">
        <f>VLOOKUP(B:B,'[1]Billwise Report (10)'!$D:$H,5,0)</f>
        <v>Service</v>
      </c>
      <c r="H3679" s="10">
        <v>88</v>
      </c>
      <c r="I3679" s="7"/>
    </row>
    <row r="3680" spans="1:9" hidden="1" x14ac:dyDescent="0.3">
      <c r="A3680" s="7" t="s">
        <v>4763</v>
      </c>
      <c r="B3680" s="7" t="s">
        <v>4765</v>
      </c>
      <c r="C3680" s="8">
        <v>43399</v>
      </c>
      <c r="D3680" s="9">
        <v>30925.439999999999</v>
      </c>
      <c r="E3680" s="9"/>
      <c r="F3680" s="10" t="s">
        <v>4888</v>
      </c>
      <c r="G3680" s="10" t="s">
        <v>4895</v>
      </c>
      <c r="H3680" s="10">
        <v>11</v>
      </c>
      <c r="I3680" s="7"/>
    </row>
    <row r="3681" spans="1:9" x14ac:dyDescent="0.3">
      <c r="A3681" s="7" t="s">
        <v>4766</v>
      </c>
      <c r="B3681" s="7" t="s">
        <v>4767</v>
      </c>
      <c r="C3681" s="8">
        <v>43264</v>
      </c>
      <c r="D3681" s="9"/>
      <c r="E3681" s="9">
        <v>800000</v>
      </c>
      <c r="F3681" s="10" t="s">
        <v>4889</v>
      </c>
      <c r="G3681" s="10"/>
      <c r="H3681" s="10">
        <v>146</v>
      </c>
      <c r="I3681" s="7" t="s">
        <v>4768</v>
      </c>
    </row>
    <row r="3682" spans="1:9" x14ac:dyDescent="0.3">
      <c r="A3682" s="7" t="s">
        <v>4766</v>
      </c>
      <c r="B3682" s="7" t="s">
        <v>4769</v>
      </c>
      <c r="C3682" s="8">
        <v>43313</v>
      </c>
      <c r="D3682" s="9"/>
      <c r="E3682" s="9">
        <v>1500000</v>
      </c>
      <c r="F3682" s="10" t="s">
        <v>4889</v>
      </c>
      <c r="G3682" s="10"/>
      <c r="H3682" s="10">
        <v>97</v>
      </c>
      <c r="I3682" s="7" t="s">
        <v>4768</v>
      </c>
    </row>
    <row r="3683" spans="1:9" hidden="1" x14ac:dyDescent="0.3">
      <c r="A3683" s="7" t="s">
        <v>4770</v>
      </c>
      <c r="B3683" s="7" t="s">
        <v>4771</v>
      </c>
      <c r="C3683" s="8">
        <v>43297</v>
      </c>
      <c r="D3683" s="9">
        <v>66359.66</v>
      </c>
      <c r="E3683" s="9"/>
      <c r="F3683" s="10" t="s">
        <v>4884</v>
      </c>
      <c r="G3683" s="10" t="str">
        <f>VLOOKUP(B:B,'[1]Billwise Report (10)'!$D:$H,5,0)</f>
        <v>Service</v>
      </c>
      <c r="H3683" s="10">
        <v>113</v>
      </c>
      <c r="I3683" s="7"/>
    </row>
    <row r="3684" spans="1:9" hidden="1" x14ac:dyDescent="0.3">
      <c r="A3684" s="7" t="s">
        <v>4770</v>
      </c>
      <c r="B3684" s="7" t="s">
        <v>4772</v>
      </c>
      <c r="C3684" s="8">
        <v>43363</v>
      </c>
      <c r="D3684" s="9">
        <v>32730.84</v>
      </c>
      <c r="E3684" s="9"/>
      <c r="F3684" s="10" t="s">
        <v>4884</v>
      </c>
      <c r="G3684" s="10" t="str">
        <f>VLOOKUP(B:B,'[1]Billwise Report (10)'!$D:$H,5,0)</f>
        <v>Service</v>
      </c>
      <c r="H3684" s="10">
        <v>47</v>
      </c>
      <c r="I3684" s="7"/>
    </row>
    <row r="3685" spans="1:9" hidden="1" x14ac:dyDescent="0.3">
      <c r="A3685" s="7" t="s">
        <v>4770</v>
      </c>
      <c r="B3685" s="7" t="s">
        <v>4773</v>
      </c>
      <c r="C3685" s="8">
        <v>43402</v>
      </c>
      <c r="D3685" s="9"/>
      <c r="E3685" s="9">
        <v>220126.56</v>
      </c>
      <c r="F3685" s="10" t="s">
        <v>4884</v>
      </c>
      <c r="G3685" s="10"/>
      <c r="H3685" s="10">
        <v>8</v>
      </c>
      <c r="I3685" s="7"/>
    </row>
    <row r="3686" spans="1:9" x14ac:dyDescent="0.3">
      <c r="A3686" s="7" t="s">
        <v>4774</v>
      </c>
      <c r="B3686" s="7" t="s">
        <v>4775</v>
      </c>
      <c r="C3686" s="8">
        <v>43353</v>
      </c>
      <c r="D3686" s="9">
        <v>27040100</v>
      </c>
      <c r="E3686" s="9"/>
      <c r="F3686" s="10" t="s">
        <v>4885</v>
      </c>
      <c r="G3686" s="10" t="str">
        <f>VLOOKUP(B:B,'[1]Billwise Report (10)'!$D:$H,5,0)</f>
        <v>Machine</v>
      </c>
      <c r="H3686" s="10">
        <v>57</v>
      </c>
      <c r="I3686" s="7"/>
    </row>
    <row r="3687" spans="1:9" x14ac:dyDescent="0.3">
      <c r="A3687" s="7" t="s">
        <v>4774</v>
      </c>
      <c r="B3687" s="7" t="s">
        <v>4776</v>
      </c>
      <c r="C3687" s="8">
        <v>43371</v>
      </c>
      <c r="D3687" s="9"/>
      <c r="E3687" s="9">
        <v>1417751.4</v>
      </c>
      <c r="F3687" s="10" t="s">
        <v>4885</v>
      </c>
      <c r="G3687" s="10"/>
      <c r="H3687" s="10">
        <v>39</v>
      </c>
      <c r="I3687" s="7" t="s">
        <v>4777</v>
      </c>
    </row>
    <row r="3688" spans="1:9" ht="31.2" x14ac:dyDescent="0.3">
      <c r="A3688" s="7" t="s">
        <v>4778</v>
      </c>
      <c r="B3688" s="7" t="s">
        <v>4779</v>
      </c>
      <c r="C3688" s="8">
        <v>43298</v>
      </c>
      <c r="D3688" s="9">
        <v>1314508.2</v>
      </c>
      <c r="E3688" s="9"/>
      <c r="F3688" s="10" t="s">
        <v>4885</v>
      </c>
      <c r="G3688" s="10" t="str">
        <f>VLOOKUP(B:B,'[1]Billwise Report (10)'!$D:$H,5,0)</f>
        <v>Machine</v>
      </c>
      <c r="H3688" s="10">
        <v>112</v>
      </c>
      <c r="I3688" s="7"/>
    </row>
    <row r="3689" spans="1:9" ht="31.2" x14ac:dyDescent="0.3">
      <c r="A3689" s="7" t="s">
        <v>4778</v>
      </c>
      <c r="B3689" s="7" t="s">
        <v>4780</v>
      </c>
      <c r="C3689" s="8">
        <v>43306</v>
      </c>
      <c r="D3689" s="9">
        <v>376331.5</v>
      </c>
      <c r="E3689" s="9"/>
      <c r="F3689" s="10" t="s">
        <v>4885</v>
      </c>
      <c r="G3689" s="10" t="str">
        <f>VLOOKUP(B:B,'[1]Billwise Report (10)'!$D:$H,5,0)</f>
        <v>Machine</v>
      </c>
      <c r="H3689" s="10">
        <v>104</v>
      </c>
      <c r="I3689" s="7"/>
    </row>
    <row r="3690" spans="1:9" ht="31.2" x14ac:dyDescent="0.3">
      <c r="A3690" s="7" t="s">
        <v>4778</v>
      </c>
      <c r="B3690" s="7" t="s">
        <v>4781</v>
      </c>
      <c r="C3690" s="8">
        <v>43343</v>
      </c>
      <c r="D3690" s="9">
        <v>4462642</v>
      </c>
      <c r="E3690" s="9"/>
      <c r="F3690" s="10" t="s">
        <v>4885</v>
      </c>
      <c r="G3690" s="10" t="str">
        <f>VLOOKUP(B:B,'[1]Billwise Report (10)'!$D:$H,5,0)</f>
        <v>Machine</v>
      </c>
      <c r="H3690" s="10">
        <v>67</v>
      </c>
      <c r="I3690" s="7"/>
    </row>
    <row r="3691" spans="1:9" ht="31.2" x14ac:dyDescent="0.3">
      <c r="A3691" s="7" t="s">
        <v>4778</v>
      </c>
      <c r="B3691" s="7" t="s">
        <v>4782</v>
      </c>
      <c r="C3691" s="8">
        <v>43343</v>
      </c>
      <c r="D3691" s="9">
        <v>35484181.200000003</v>
      </c>
      <c r="E3691" s="9"/>
      <c r="F3691" s="10" t="s">
        <v>4885</v>
      </c>
      <c r="G3691" s="10" t="str">
        <f>VLOOKUP(B:B,'[1]Billwise Report (10)'!$D:$H,5,0)</f>
        <v>Machine</v>
      </c>
      <c r="H3691" s="10">
        <v>67</v>
      </c>
      <c r="I3691" s="7"/>
    </row>
    <row r="3692" spans="1:9" ht="31.2" x14ac:dyDescent="0.3">
      <c r="A3692" s="7" t="s">
        <v>4778</v>
      </c>
      <c r="B3692" s="7" t="s">
        <v>4783</v>
      </c>
      <c r="C3692" s="8">
        <v>43357</v>
      </c>
      <c r="D3692" s="9">
        <v>283436</v>
      </c>
      <c r="E3692" s="9"/>
      <c r="F3692" s="10" t="s">
        <v>4885</v>
      </c>
      <c r="G3692" s="10" t="str">
        <f>VLOOKUP(B:B,'[1]Billwise Report (10)'!$D:$H,5,0)</f>
        <v>Machine</v>
      </c>
      <c r="H3692" s="10">
        <v>53</v>
      </c>
      <c r="I3692" s="7"/>
    </row>
    <row r="3693" spans="1:9" ht="31.2" hidden="1" x14ac:dyDescent="0.3">
      <c r="A3693" s="7" t="s">
        <v>4784</v>
      </c>
      <c r="B3693" s="7" t="s">
        <v>4785</v>
      </c>
      <c r="C3693" s="8">
        <v>43357</v>
      </c>
      <c r="D3693" s="9">
        <v>826000</v>
      </c>
      <c r="E3693" s="9"/>
      <c r="F3693" s="10" t="s">
        <v>4890</v>
      </c>
      <c r="G3693" s="10" t="str">
        <f>VLOOKUP(B:B,'[1]Billwise Report (10)'!$D:$H,5,0)</f>
        <v>Machine</v>
      </c>
      <c r="H3693" s="10">
        <v>53</v>
      </c>
      <c r="I3693" s="7"/>
    </row>
    <row r="3694" spans="1:9" ht="31.2" hidden="1" x14ac:dyDescent="0.3">
      <c r="A3694" s="7" t="s">
        <v>4786</v>
      </c>
      <c r="B3694" s="7" t="s">
        <v>4787</v>
      </c>
      <c r="C3694" s="8">
        <v>43277</v>
      </c>
      <c r="D3694" s="9"/>
      <c r="E3694" s="9">
        <v>500000</v>
      </c>
      <c r="F3694" s="10" t="s">
        <v>4884</v>
      </c>
      <c r="G3694" s="10"/>
      <c r="H3694" s="10">
        <v>133</v>
      </c>
      <c r="I3694" s="7" t="s">
        <v>4788</v>
      </c>
    </row>
    <row r="3695" spans="1:9" hidden="1" x14ac:dyDescent="0.3">
      <c r="A3695" s="7" t="s">
        <v>4789</v>
      </c>
      <c r="B3695" s="7" t="s">
        <v>4790</v>
      </c>
      <c r="C3695" s="8">
        <v>43311</v>
      </c>
      <c r="D3695" s="9">
        <v>28685800</v>
      </c>
      <c r="E3695" s="9"/>
      <c r="F3695" s="10" t="s">
        <v>4884</v>
      </c>
      <c r="G3695" s="10" t="str">
        <f>VLOOKUP(B:B,'[1]Billwise Report (10)'!$D:$H,5,0)</f>
        <v>Machine</v>
      </c>
      <c r="H3695" s="10">
        <v>99</v>
      </c>
      <c r="I3695" s="7"/>
    </row>
    <row r="3696" spans="1:9" x14ac:dyDescent="0.3">
      <c r="A3696" s="7" t="s">
        <v>4791</v>
      </c>
      <c r="B3696" s="7" t="s">
        <v>4792</v>
      </c>
      <c r="C3696" s="8">
        <v>43364</v>
      </c>
      <c r="D3696" s="9">
        <v>5900</v>
      </c>
      <c r="E3696" s="9"/>
      <c r="F3696" s="10" t="s">
        <v>4885</v>
      </c>
      <c r="G3696" s="10" t="str">
        <f>VLOOKUP(B:B,'[1]Billwise Report (10)'!$D:$H,5,0)</f>
        <v>Service</v>
      </c>
      <c r="H3696" s="10">
        <v>46</v>
      </c>
      <c r="I3696" s="7"/>
    </row>
    <row r="3697" spans="1:9" x14ac:dyDescent="0.3">
      <c r="A3697" s="7" t="s">
        <v>4791</v>
      </c>
      <c r="B3697" s="7" t="s">
        <v>4793</v>
      </c>
      <c r="C3697" s="8">
        <v>43388</v>
      </c>
      <c r="D3697" s="9"/>
      <c r="E3697" s="10">
        <v>29991.68</v>
      </c>
      <c r="F3697" s="10" t="s">
        <v>4885</v>
      </c>
      <c r="G3697" s="10"/>
      <c r="H3697" s="10">
        <v>22</v>
      </c>
      <c r="I3697" s="7"/>
    </row>
    <row r="3698" spans="1:9" x14ac:dyDescent="0.3">
      <c r="A3698" s="7" t="s">
        <v>4794</v>
      </c>
      <c r="B3698" s="7" t="s">
        <v>4795</v>
      </c>
      <c r="C3698" s="8">
        <v>43329</v>
      </c>
      <c r="D3698" s="9">
        <v>300058.82</v>
      </c>
      <c r="E3698" s="9"/>
      <c r="F3698" s="10" t="s">
        <v>4885</v>
      </c>
      <c r="G3698" s="10" t="str">
        <f>VLOOKUP(B:B,'[1]Billwise Report (10)'!$D:$H,5,0)</f>
        <v>Machine</v>
      </c>
      <c r="H3698" s="10">
        <v>81</v>
      </c>
      <c r="I3698" s="7"/>
    </row>
    <row r="3699" spans="1:9" x14ac:dyDescent="0.3">
      <c r="A3699" s="7" t="s">
        <v>4796</v>
      </c>
      <c r="B3699" s="7" t="s">
        <v>4797</v>
      </c>
      <c r="C3699" s="8">
        <v>43284</v>
      </c>
      <c r="D3699" s="9">
        <v>3540</v>
      </c>
      <c r="E3699" s="9"/>
      <c r="F3699" s="10" t="s">
        <v>4885</v>
      </c>
      <c r="G3699" s="10" t="str">
        <f>VLOOKUP(B:B,'[1]Billwise Report (10)'!$D:$H,5,0)</f>
        <v>Service</v>
      </c>
      <c r="H3699" s="10">
        <v>126</v>
      </c>
      <c r="I3699" s="7"/>
    </row>
    <row r="3700" spans="1:9" hidden="1" x14ac:dyDescent="0.3">
      <c r="A3700" s="7" t="s">
        <v>4798</v>
      </c>
      <c r="B3700" s="7" t="s">
        <v>4799</v>
      </c>
      <c r="C3700" s="8">
        <v>43332</v>
      </c>
      <c r="D3700" s="9"/>
      <c r="E3700" s="10">
        <v>2606</v>
      </c>
      <c r="F3700" s="10" t="s">
        <v>4884</v>
      </c>
      <c r="G3700" s="10"/>
      <c r="H3700" s="10">
        <v>78</v>
      </c>
      <c r="I3700" s="7" t="s">
        <v>4800</v>
      </c>
    </row>
    <row r="3701" spans="1:9" hidden="1" x14ac:dyDescent="0.3">
      <c r="A3701" s="7" t="s">
        <v>4801</v>
      </c>
      <c r="B3701" s="7" t="s">
        <v>4802</v>
      </c>
      <c r="C3701" s="8">
        <v>43369</v>
      </c>
      <c r="D3701" s="9">
        <v>8850</v>
      </c>
      <c r="E3701" s="9"/>
      <c r="F3701" s="10" t="s">
        <v>4890</v>
      </c>
      <c r="G3701" s="10" t="str">
        <f>VLOOKUP(B:B,'[1]Billwise Report (10)'!$D:$H,5,0)</f>
        <v>Service</v>
      </c>
      <c r="H3701" s="10">
        <v>41</v>
      </c>
      <c r="I3701" s="7"/>
    </row>
    <row r="3702" spans="1:9" hidden="1" x14ac:dyDescent="0.3">
      <c r="A3702" s="7" t="s">
        <v>4801</v>
      </c>
      <c r="B3702" s="7" t="s">
        <v>4803</v>
      </c>
      <c r="C3702" s="8">
        <v>43369</v>
      </c>
      <c r="D3702" s="9">
        <v>14160</v>
      </c>
      <c r="E3702" s="9"/>
      <c r="F3702" s="10" t="s">
        <v>4890</v>
      </c>
      <c r="G3702" s="10" t="str">
        <f>VLOOKUP(B:B,'[1]Billwise Report (10)'!$D:$H,5,0)</f>
        <v>Service</v>
      </c>
      <c r="H3702" s="10">
        <v>41</v>
      </c>
      <c r="I3702" s="7"/>
    </row>
    <row r="3703" spans="1:9" hidden="1" x14ac:dyDescent="0.3">
      <c r="A3703" s="7" t="s">
        <v>4801</v>
      </c>
      <c r="B3703" s="7" t="s">
        <v>4804</v>
      </c>
      <c r="C3703" s="8">
        <v>43369</v>
      </c>
      <c r="D3703" s="9">
        <v>73632</v>
      </c>
      <c r="E3703" s="9"/>
      <c r="F3703" s="10" t="s">
        <v>4890</v>
      </c>
      <c r="G3703" s="10" t="str">
        <f>VLOOKUP(B:B,'[1]Billwise Report (10)'!$D:$H,5,0)</f>
        <v>Service</v>
      </c>
      <c r="H3703" s="10">
        <v>41</v>
      </c>
      <c r="I3703" s="7"/>
    </row>
    <row r="3704" spans="1:9" hidden="1" x14ac:dyDescent="0.3">
      <c r="A3704" s="7" t="s">
        <v>4805</v>
      </c>
      <c r="B3704" s="7" t="s">
        <v>4806</v>
      </c>
      <c r="C3704" s="8">
        <v>43294</v>
      </c>
      <c r="D3704" s="9"/>
      <c r="E3704" s="10">
        <v>1042</v>
      </c>
      <c r="F3704" s="10" t="s">
        <v>4884</v>
      </c>
      <c r="G3704" s="10"/>
      <c r="H3704" s="10">
        <v>116</v>
      </c>
      <c r="I3704" s="7" t="s">
        <v>4</v>
      </c>
    </row>
    <row r="3705" spans="1:9" x14ac:dyDescent="0.3">
      <c r="A3705" s="7" t="s">
        <v>4807</v>
      </c>
      <c r="B3705" s="7" t="s">
        <v>4809</v>
      </c>
      <c r="C3705" s="8">
        <v>43364</v>
      </c>
      <c r="D3705" s="9">
        <v>3540</v>
      </c>
      <c r="E3705" s="9"/>
      <c r="F3705" s="10" t="s">
        <v>4885</v>
      </c>
      <c r="G3705" s="10" t="str">
        <f>VLOOKUP(B:B,'[1]Billwise Report (10)'!$D:$H,5,0)</f>
        <v>Service</v>
      </c>
      <c r="H3705" s="10">
        <v>46</v>
      </c>
      <c r="I3705" s="7"/>
    </row>
    <row r="3706" spans="1:9" x14ac:dyDescent="0.3">
      <c r="A3706" s="7" t="s">
        <v>4807</v>
      </c>
      <c r="B3706" s="7" t="s">
        <v>4808</v>
      </c>
      <c r="C3706" s="8">
        <v>43364</v>
      </c>
      <c r="D3706" s="9">
        <v>33200</v>
      </c>
      <c r="E3706" s="9"/>
      <c r="F3706" s="10" t="s">
        <v>4885</v>
      </c>
      <c r="G3706" s="10" t="str">
        <f>VLOOKUP(B:B,'[1]Billwise Report (10)'!$D:$H,5,0)</f>
        <v>Service</v>
      </c>
      <c r="H3706" s="10">
        <v>46</v>
      </c>
      <c r="I3706" s="7"/>
    </row>
    <row r="3707" spans="1:9" x14ac:dyDescent="0.3">
      <c r="A3707" s="7" t="s">
        <v>4807</v>
      </c>
      <c r="B3707" s="7" t="s">
        <v>4810</v>
      </c>
      <c r="C3707" s="8">
        <v>43369</v>
      </c>
      <c r="D3707" s="9"/>
      <c r="E3707" s="10">
        <v>4543</v>
      </c>
      <c r="F3707" s="10" t="s">
        <v>4885</v>
      </c>
      <c r="G3707" s="10"/>
      <c r="H3707" s="10">
        <v>41</v>
      </c>
      <c r="I3707" s="7" t="s">
        <v>4811</v>
      </c>
    </row>
    <row r="3708" spans="1:9" x14ac:dyDescent="0.3">
      <c r="A3708" s="7" t="s">
        <v>4807</v>
      </c>
      <c r="B3708" s="7" t="s">
        <v>4812</v>
      </c>
      <c r="C3708" s="8">
        <v>43383</v>
      </c>
      <c r="D3708" s="9">
        <v>10620</v>
      </c>
      <c r="E3708" s="9"/>
      <c r="F3708" s="10" t="s">
        <v>4885</v>
      </c>
      <c r="G3708" s="10" t="s">
        <v>135</v>
      </c>
      <c r="H3708" s="10">
        <v>27</v>
      </c>
      <c r="I3708" s="7"/>
    </row>
    <row r="3709" spans="1:9" x14ac:dyDescent="0.3">
      <c r="A3709" s="7" t="s">
        <v>4807</v>
      </c>
      <c r="B3709" s="7" t="s">
        <v>4813</v>
      </c>
      <c r="C3709" s="8">
        <v>43396</v>
      </c>
      <c r="D3709" s="9">
        <v>5310</v>
      </c>
      <c r="E3709" s="9"/>
      <c r="F3709" s="10" t="s">
        <v>4885</v>
      </c>
      <c r="G3709" s="10" t="s">
        <v>135</v>
      </c>
      <c r="H3709" s="10">
        <v>14</v>
      </c>
      <c r="I3709" s="7"/>
    </row>
    <row r="3710" spans="1:9" x14ac:dyDescent="0.3">
      <c r="A3710" s="7" t="s">
        <v>4807</v>
      </c>
      <c r="B3710" s="7" t="s">
        <v>4814</v>
      </c>
      <c r="C3710" s="8">
        <v>43396</v>
      </c>
      <c r="D3710" s="9">
        <v>5310</v>
      </c>
      <c r="E3710" s="9"/>
      <c r="F3710" s="10" t="s">
        <v>4885</v>
      </c>
      <c r="G3710" s="10" t="s">
        <v>135</v>
      </c>
      <c r="H3710" s="10">
        <v>14</v>
      </c>
      <c r="I3710" s="7"/>
    </row>
    <row r="3711" spans="1:9" ht="31.2" hidden="1" x14ac:dyDescent="0.3">
      <c r="A3711" s="7" t="s">
        <v>4815</v>
      </c>
      <c r="B3711" s="7" t="s">
        <v>4816</v>
      </c>
      <c r="C3711" s="8">
        <v>43336</v>
      </c>
      <c r="D3711" s="9">
        <v>19780.34</v>
      </c>
      <c r="E3711" s="9"/>
      <c r="F3711" s="10" t="s">
        <v>4888</v>
      </c>
      <c r="G3711" s="10" t="str">
        <f>VLOOKUP(B:B,'[1]Billwise Report (10)'!$D:$H,5,0)</f>
        <v>Service</v>
      </c>
      <c r="H3711" s="10">
        <v>74</v>
      </c>
      <c r="I3711" s="7"/>
    </row>
    <row r="3712" spans="1:9" ht="31.2" hidden="1" x14ac:dyDescent="0.3">
      <c r="A3712" s="7" t="s">
        <v>4817</v>
      </c>
      <c r="B3712" s="7" t="s">
        <v>4818</v>
      </c>
      <c r="C3712" s="8">
        <v>43322</v>
      </c>
      <c r="D3712" s="9">
        <v>17700</v>
      </c>
      <c r="E3712" s="9"/>
      <c r="F3712" s="10" t="s">
        <v>4884</v>
      </c>
      <c r="G3712" s="10" t="str">
        <f>VLOOKUP(B:B,'[1]Billwise Report (10)'!$D:$H,5,0)</f>
        <v>Service</v>
      </c>
      <c r="H3712" s="10">
        <v>88</v>
      </c>
      <c r="I3712" s="7"/>
    </row>
    <row r="3713" spans="1:9" ht="31.2" hidden="1" x14ac:dyDescent="0.3">
      <c r="A3713" s="7" t="s">
        <v>4817</v>
      </c>
      <c r="B3713" s="7" t="s">
        <v>4819</v>
      </c>
      <c r="C3713" s="8">
        <v>43336</v>
      </c>
      <c r="D3713" s="9">
        <v>3540</v>
      </c>
      <c r="E3713" s="9"/>
      <c r="F3713" s="10" t="s">
        <v>4884</v>
      </c>
      <c r="G3713" s="10" t="str">
        <f>VLOOKUP(B:B,'[1]Billwise Report (10)'!$D:$H,5,0)</f>
        <v>Service</v>
      </c>
      <c r="H3713" s="10">
        <v>74</v>
      </c>
      <c r="I3713" s="7"/>
    </row>
    <row r="3714" spans="1:9" hidden="1" x14ac:dyDescent="0.3">
      <c r="A3714" s="7" t="s">
        <v>4820</v>
      </c>
      <c r="B3714" s="7" t="s">
        <v>4821</v>
      </c>
      <c r="C3714" s="8">
        <v>43313</v>
      </c>
      <c r="D3714" s="9">
        <v>17.7</v>
      </c>
      <c r="E3714" s="9"/>
      <c r="F3714" s="10" t="s">
        <v>4888</v>
      </c>
      <c r="G3714" s="10" t="str">
        <f>VLOOKUP(B:B,'[1]Billwise Report (10)'!$D:$H,5,0)</f>
        <v>Sales</v>
      </c>
      <c r="H3714" s="10">
        <v>97</v>
      </c>
      <c r="I3714" s="7"/>
    </row>
    <row r="3715" spans="1:9" hidden="1" x14ac:dyDescent="0.3">
      <c r="A3715" s="7" t="s">
        <v>4820</v>
      </c>
      <c r="B3715" s="7" t="s">
        <v>4822</v>
      </c>
      <c r="C3715" s="8">
        <v>43390</v>
      </c>
      <c r="D3715" s="9"/>
      <c r="E3715" s="9">
        <v>115606.3</v>
      </c>
      <c r="F3715" s="10" t="s">
        <v>4888</v>
      </c>
      <c r="G3715" s="10"/>
      <c r="H3715" s="10">
        <v>20</v>
      </c>
      <c r="I3715" s="7" t="s">
        <v>4823</v>
      </c>
    </row>
    <row r="3716" spans="1:9" ht="31.2" hidden="1" x14ac:dyDescent="0.3">
      <c r="A3716" s="7" t="s">
        <v>4824</v>
      </c>
      <c r="B3716" s="7" t="s">
        <v>4825</v>
      </c>
      <c r="C3716" s="8">
        <v>43281</v>
      </c>
      <c r="D3716" s="9"/>
      <c r="E3716" s="10">
        <v>82648</v>
      </c>
      <c r="F3716" s="10" t="s">
        <v>4891</v>
      </c>
      <c r="G3716" s="10"/>
      <c r="H3716" s="10">
        <v>129</v>
      </c>
      <c r="I3716" s="7"/>
    </row>
    <row r="3717" spans="1:9" ht="31.2" hidden="1" x14ac:dyDescent="0.3">
      <c r="A3717" s="7" t="s">
        <v>4824</v>
      </c>
      <c r="B3717" s="7" t="s">
        <v>4826</v>
      </c>
      <c r="C3717" s="8">
        <v>43319</v>
      </c>
      <c r="D3717" s="9">
        <v>173679.48</v>
      </c>
      <c r="E3717" s="9"/>
      <c r="F3717" s="10" t="s">
        <v>4891</v>
      </c>
      <c r="G3717" s="10" t="str">
        <f>VLOOKUP(B:B,'[1]Billwise Report (10)'!$D:$H,5,0)</f>
        <v>Sales</v>
      </c>
      <c r="H3717" s="10">
        <v>91</v>
      </c>
      <c r="I3717" s="7"/>
    </row>
    <row r="3718" spans="1:9" ht="31.2" hidden="1" x14ac:dyDescent="0.3">
      <c r="A3718" s="7" t="s">
        <v>4824</v>
      </c>
      <c r="B3718" s="7" t="s">
        <v>4827</v>
      </c>
      <c r="C3718" s="8">
        <v>43364</v>
      </c>
      <c r="D3718" s="9"/>
      <c r="E3718" s="10">
        <v>11088</v>
      </c>
      <c r="F3718" s="10" t="s">
        <v>4891</v>
      </c>
      <c r="G3718" s="10"/>
      <c r="H3718" s="10">
        <v>46</v>
      </c>
      <c r="I3718" s="7" t="s">
        <v>4828</v>
      </c>
    </row>
    <row r="3719" spans="1:9" ht="31.2" hidden="1" x14ac:dyDescent="0.3">
      <c r="A3719" s="7" t="s">
        <v>4829</v>
      </c>
      <c r="B3719" s="7" t="s">
        <v>4830</v>
      </c>
      <c r="C3719" s="8">
        <v>43318</v>
      </c>
      <c r="D3719" s="9"/>
      <c r="E3719" s="9">
        <v>221040</v>
      </c>
      <c r="F3719" s="10" t="s">
        <v>4884</v>
      </c>
      <c r="G3719" s="10"/>
      <c r="H3719" s="10">
        <v>92</v>
      </c>
      <c r="I3719" s="7" t="s">
        <v>4831</v>
      </c>
    </row>
    <row r="3720" spans="1:9" ht="31.2" hidden="1" x14ac:dyDescent="0.3">
      <c r="A3720" s="7" t="s">
        <v>4829</v>
      </c>
      <c r="B3720" s="7" t="s">
        <v>4832</v>
      </c>
      <c r="C3720" s="8">
        <v>43337</v>
      </c>
      <c r="D3720" s="9">
        <v>5310</v>
      </c>
      <c r="E3720" s="9"/>
      <c r="F3720" s="10" t="s">
        <v>4884</v>
      </c>
      <c r="G3720" s="10" t="str">
        <f>VLOOKUP(B:B,'[1]Billwise Report (10)'!$D:$H,5,0)</f>
        <v>Service</v>
      </c>
      <c r="H3720" s="10">
        <v>73</v>
      </c>
      <c r="I3720" s="7"/>
    </row>
    <row r="3721" spans="1:9" ht="31.2" hidden="1" x14ac:dyDescent="0.3">
      <c r="A3721" s="7" t="s">
        <v>4829</v>
      </c>
      <c r="B3721" s="7" t="s">
        <v>4833</v>
      </c>
      <c r="C3721" s="8">
        <v>43337</v>
      </c>
      <c r="D3721" s="9">
        <v>8850</v>
      </c>
      <c r="E3721" s="9"/>
      <c r="F3721" s="10" t="s">
        <v>4884</v>
      </c>
      <c r="G3721" s="10" t="str">
        <f>VLOOKUP(B:B,'[1]Billwise Report (10)'!$D:$H,5,0)</f>
        <v>Service</v>
      </c>
      <c r="H3721" s="10">
        <v>73</v>
      </c>
      <c r="I3721" s="7"/>
    </row>
    <row r="3722" spans="1:9" ht="31.2" hidden="1" x14ac:dyDescent="0.3">
      <c r="A3722" s="7" t="s">
        <v>4829</v>
      </c>
      <c r="B3722" s="7" t="s">
        <v>4834</v>
      </c>
      <c r="C3722" s="8">
        <v>43337</v>
      </c>
      <c r="D3722" s="9">
        <v>3540</v>
      </c>
      <c r="E3722" s="9"/>
      <c r="F3722" s="10" t="s">
        <v>4884</v>
      </c>
      <c r="G3722" s="10" t="str">
        <f>VLOOKUP(B:B,'[1]Billwise Report (10)'!$D:$H,5,0)</f>
        <v>Service</v>
      </c>
      <c r="H3722" s="10">
        <v>73</v>
      </c>
      <c r="I3722" s="7"/>
    </row>
    <row r="3723" spans="1:9" ht="31.2" hidden="1" x14ac:dyDescent="0.3">
      <c r="A3723" s="7" t="s">
        <v>4835</v>
      </c>
      <c r="B3723" s="7" t="s">
        <v>4836</v>
      </c>
      <c r="C3723" s="8">
        <v>43308</v>
      </c>
      <c r="D3723" s="9"/>
      <c r="E3723" s="9">
        <v>1000000</v>
      </c>
      <c r="F3723" s="10" t="s">
        <v>4884</v>
      </c>
      <c r="G3723" s="10"/>
      <c r="H3723" s="10">
        <v>102</v>
      </c>
      <c r="I3723" s="7" t="s">
        <v>4837</v>
      </c>
    </row>
    <row r="3724" spans="1:9" ht="31.2" hidden="1" x14ac:dyDescent="0.3">
      <c r="A3724" s="7" t="s">
        <v>4835</v>
      </c>
      <c r="B3724" s="7" t="s">
        <v>4838</v>
      </c>
      <c r="C3724" s="8">
        <v>43355</v>
      </c>
      <c r="D3724" s="9"/>
      <c r="E3724" s="9">
        <v>6500000</v>
      </c>
      <c r="F3724" s="10" t="s">
        <v>4884</v>
      </c>
      <c r="G3724" s="10"/>
      <c r="H3724" s="10">
        <v>55</v>
      </c>
      <c r="I3724" s="7" t="s">
        <v>4837</v>
      </c>
    </row>
    <row r="3725" spans="1:9" x14ac:dyDescent="0.3">
      <c r="A3725" s="7" t="s">
        <v>4839</v>
      </c>
      <c r="B3725" s="7" t="s">
        <v>4840</v>
      </c>
      <c r="C3725" s="8">
        <v>43349</v>
      </c>
      <c r="D3725" s="9">
        <v>3540</v>
      </c>
      <c r="E3725" s="9"/>
      <c r="F3725" s="10" t="s">
        <v>4885</v>
      </c>
      <c r="G3725" s="10" t="str">
        <f>VLOOKUP(B:B,'[1]Billwise Report (10)'!$D:$H,5,0)</f>
        <v>Service</v>
      </c>
      <c r="H3725" s="10">
        <v>61</v>
      </c>
      <c r="I3725" s="7"/>
    </row>
    <row r="3726" spans="1:9" x14ac:dyDescent="0.3">
      <c r="A3726" s="7" t="s">
        <v>4839</v>
      </c>
      <c r="B3726" s="7" t="s">
        <v>4841</v>
      </c>
      <c r="C3726" s="8">
        <v>43395</v>
      </c>
      <c r="D3726" s="9">
        <v>8850</v>
      </c>
      <c r="E3726" s="9"/>
      <c r="F3726" s="10" t="s">
        <v>4885</v>
      </c>
      <c r="G3726" s="10" t="s">
        <v>135</v>
      </c>
      <c r="H3726" s="10">
        <v>15</v>
      </c>
      <c r="I3726" s="7"/>
    </row>
    <row r="3727" spans="1:9" ht="31.2" hidden="1" x14ac:dyDescent="0.3">
      <c r="A3727" s="7" t="s">
        <v>4842</v>
      </c>
      <c r="B3727" s="7" t="s">
        <v>4843</v>
      </c>
      <c r="C3727" s="8">
        <v>43326</v>
      </c>
      <c r="D3727" s="9">
        <v>7306308.2400000002</v>
      </c>
      <c r="E3727" s="9"/>
      <c r="F3727" s="10" t="s">
        <v>4888</v>
      </c>
      <c r="G3727" s="10" t="str">
        <f>VLOOKUP(B:B,'[1]Billwise Report (10)'!$D:$H,5,0)</f>
        <v>Machine</v>
      </c>
      <c r="H3727" s="10">
        <v>84</v>
      </c>
      <c r="I3727" s="7"/>
    </row>
    <row r="3728" spans="1:9" hidden="1" x14ac:dyDescent="0.3">
      <c r="A3728" s="7" t="s">
        <v>4844</v>
      </c>
      <c r="B3728" s="7" t="s">
        <v>4845</v>
      </c>
      <c r="C3728" s="8">
        <v>43298</v>
      </c>
      <c r="D3728" s="9"/>
      <c r="E3728" s="10">
        <v>35400</v>
      </c>
      <c r="F3728" s="10" t="s">
        <v>4891</v>
      </c>
      <c r="G3728" s="10"/>
      <c r="H3728" s="10">
        <v>112</v>
      </c>
      <c r="I3728" s="7" t="s">
        <v>1482</v>
      </c>
    </row>
    <row r="3729" spans="1:9" hidden="1" x14ac:dyDescent="0.3">
      <c r="A3729" s="7" t="s">
        <v>4846</v>
      </c>
      <c r="B3729" s="7" t="s">
        <v>4847</v>
      </c>
      <c r="C3729" s="8">
        <v>43306</v>
      </c>
      <c r="D3729" s="9"/>
      <c r="E3729" s="10">
        <v>31093</v>
      </c>
      <c r="F3729" s="10" t="s">
        <v>4891</v>
      </c>
      <c r="G3729" s="10"/>
      <c r="H3729" s="10">
        <v>104</v>
      </c>
      <c r="I3729" s="7"/>
    </row>
    <row r="3730" spans="1:9" ht="31.2" x14ac:dyDescent="0.3">
      <c r="A3730" s="7" t="s">
        <v>4848</v>
      </c>
      <c r="B3730" s="7" t="s">
        <v>4849</v>
      </c>
      <c r="C3730" s="8">
        <v>43347</v>
      </c>
      <c r="D3730" s="9"/>
      <c r="E3730" s="9">
        <v>2616000</v>
      </c>
      <c r="F3730" s="10" t="s">
        <v>4886</v>
      </c>
      <c r="G3730" s="10"/>
      <c r="H3730" s="10">
        <v>63</v>
      </c>
      <c r="I3730" s="7" t="s">
        <v>4850</v>
      </c>
    </row>
    <row r="3731" spans="1:9" ht="31.2" x14ac:dyDescent="0.3">
      <c r="A3731" s="7" t="s">
        <v>4848</v>
      </c>
      <c r="B3731" s="7" t="s">
        <v>4851</v>
      </c>
      <c r="C3731" s="8">
        <v>43347</v>
      </c>
      <c r="D3731" s="9"/>
      <c r="E3731" s="9">
        <v>175000</v>
      </c>
      <c r="F3731" s="10" t="s">
        <v>4886</v>
      </c>
      <c r="G3731" s="10"/>
      <c r="H3731" s="10">
        <v>63</v>
      </c>
      <c r="I3731" s="7" t="s">
        <v>4850</v>
      </c>
    </row>
    <row r="3732" spans="1:9" ht="31.2" x14ac:dyDescent="0.3">
      <c r="A3732" s="7" t="s">
        <v>4848</v>
      </c>
      <c r="B3732" s="7" t="s">
        <v>4852</v>
      </c>
      <c r="C3732" s="8">
        <v>43347</v>
      </c>
      <c r="D3732" s="9"/>
      <c r="E3732" s="9">
        <v>155000</v>
      </c>
      <c r="F3732" s="10" t="s">
        <v>4886</v>
      </c>
      <c r="G3732" s="10"/>
      <c r="H3732" s="10">
        <v>63</v>
      </c>
      <c r="I3732" s="7" t="s">
        <v>4850</v>
      </c>
    </row>
    <row r="3733" spans="1:9" x14ac:dyDescent="0.3">
      <c r="A3733" s="7" t="s">
        <v>4853</v>
      </c>
      <c r="B3733" s="7" t="s">
        <v>4854</v>
      </c>
      <c r="C3733" s="8">
        <v>43355</v>
      </c>
      <c r="D3733" s="9"/>
      <c r="E3733" s="10">
        <v>50000</v>
      </c>
      <c r="F3733" s="10" t="s">
        <v>4889</v>
      </c>
      <c r="G3733" s="10"/>
      <c r="H3733" s="10">
        <v>55</v>
      </c>
      <c r="I3733" s="7"/>
    </row>
    <row r="3734" spans="1:9" x14ac:dyDescent="0.3">
      <c r="A3734" s="7" t="s">
        <v>4853</v>
      </c>
      <c r="B3734" s="7" t="s">
        <v>4855</v>
      </c>
      <c r="C3734" s="8">
        <v>43402</v>
      </c>
      <c r="D3734" s="9"/>
      <c r="E3734" s="10">
        <v>50000</v>
      </c>
      <c r="F3734" s="10" t="s">
        <v>4889</v>
      </c>
      <c r="G3734" s="10"/>
      <c r="H3734" s="10">
        <v>8</v>
      </c>
      <c r="I3734" s="7" t="s">
        <v>3336</v>
      </c>
    </row>
    <row r="3735" spans="1:9" x14ac:dyDescent="0.3">
      <c r="A3735" s="7" t="s">
        <v>4856</v>
      </c>
      <c r="B3735" s="7" t="s">
        <v>4857</v>
      </c>
      <c r="C3735" s="8">
        <v>43399</v>
      </c>
      <c r="D3735" s="9"/>
      <c r="E3735" s="10">
        <v>7423.04</v>
      </c>
      <c r="F3735" s="10" t="s">
        <v>4885</v>
      </c>
      <c r="G3735" s="10"/>
      <c r="H3735" s="10">
        <v>11</v>
      </c>
      <c r="I3735" s="7" t="s">
        <v>4858</v>
      </c>
    </row>
    <row r="3736" spans="1:9" hidden="1" x14ac:dyDescent="0.3">
      <c r="A3736" s="7" t="s">
        <v>4859</v>
      </c>
      <c r="B3736" s="7" t="s">
        <v>4860</v>
      </c>
      <c r="C3736" s="8">
        <v>43350</v>
      </c>
      <c r="D3736" s="9"/>
      <c r="E3736" s="9">
        <v>1000000</v>
      </c>
      <c r="F3736" s="10" t="s">
        <v>4888</v>
      </c>
      <c r="G3736" s="10"/>
      <c r="H3736" s="10">
        <v>60</v>
      </c>
      <c r="I3736" s="7" t="s">
        <v>48</v>
      </c>
    </row>
    <row r="3737" spans="1:9" hidden="1" x14ac:dyDescent="0.3">
      <c r="A3737" s="7" t="s">
        <v>4859</v>
      </c>
      <c r="B3737" s="7" t="s">
        <v>4861</v>
      </c>
      <c r="C3737" s="8">
        <v>43399</v>
      </c>
      <c r="D3737" s="9"/>
      <c r="E3737" s="9">
        <v>1000000</v>
      </c>
      <c r="F3737" s="10" t="s">
        <v>4888</v>
      </c>
      <c r="G3737" s="10"/>
      <c r="H3737" s="10">
        <v>11</v>
      </c>
      <c r="I3737" s="7" t="s">
        <v>48</v>
      </c>
    </row>
    <row r="3738" spans="1:9" hidden="1" x14ac:dyDescent="0.3">
      <c r="A3738" s="7" t="s">
        <v>4862</v>
      </c>
      <c r="B3738" s="7" t="s">
        <v>4863</v>
      </c>
      <c r="C3738" s="8">
        <v>43367</v>
      </c>
      <c r="D3738" s="9"/>
      <c r="E3738" s="9">
        <v>1000000</v>
      </c>
      <c r="F3738" s="10" t="s">
        <v>4884</v>
      </c>
      <c r="G3738" s="10"/>
      <c r="H3738" s="10">
        <v>43</v>
      </c>
      <c r="I3738" s="7" t="s">
        <v>48</v>
      </c>
    </row>
    <row r="3739" spans="1:9" hidden="1" x14ac:dyDescent="0.3">
      <c r="A3739" s="7" t="s">
        <v>4862</v>
      </c>
      <c r="B3739" s="7" t="s">
        <v>4864</v>
      </c>
      <c r="C3739" s="8">
        <v>43399</v>
      </c>
      <c r="D3739" s="9"/>
      <c r="E3739" s="9">
        <v>2500000</v>
      </c>
      <c r="F3739" s="10" t="s">
        <v>4884</v>
      </c>
      <c r="G3739" s="10"/>
      <c r="H3739" s="10">
        <v>11</v>
      </c>
      <c r="I3739" s="7"/>
    </row>
    <row r="3740" spans="1:9" x14ac:dyDescent="0.3">
      <c r="A3740" s="7" t="s">
        <v>4865</v>
      </c>
      <c r="B3740" s="7" t="s">
        <v>4866</v>
      </c>
      <c r="C3740" s="8">
        <v>43368</v>
      </c>
      <c r="D3740" s="9"/>
      <c r="E3740" s="9">
        <v>590</v>
      </c>
      <c r="F3740" s="10" t="s">
        <v>4889</v>
      </c>
      <c r="G3740" s="10"/>
      <c r="H3740" s="10">
        <v>42</v>
      </c>
      <c r="I3740" s="7" t="s">
        <v>4</v>
      </c>
    </row>
    <row r="3741" spans="1:9" x14ac:dyDescent="0.3">
      <c r="A3741" s="7" t="s">
        <v>4867</v>
      </c>
      <c r="B3741" s="7" t="s">
        <v>4868</v>
      </c>
      <c r="C3741" s="8">
        <v>43370</v>
      </c>
      <c r="D3741" s="9"/>
      <c r="E3741" s="9">
        <v>2000000</v>
      </c>
      <c r="F3741" s="10" t="s">
        <v>4885</v>
      </c>
      <c r="G3741" s="10"/>
      <c r="H3741" s="10">
        <v>40</v>
      </c>
      <c r="I3741" s="7" t="s">
        <v>48</v>
      </c>
    </row>
    <row r="3742" spans="1:9" x14ac:dyDescent="0.3">
      <c r="A3742" s="7" t="s">
        <v>4869</v>
      </c>
      <c r="B3742" s="7" t="s">
        <v>4870</v>
      </c>
      <c r="C3742" s="8">
        <v>43409</v>
      </c>
      <c r="D3742" s="9"/>
      <c r="E3742" s="10">
        <v>22678</v>
      </c>
      <c r="F3742" s="10" t="s">
        <v>4889</v>
      </c>
      <c r="G3742" s="10"/>
      <c r="H3742" s="10">
        <v>1</v>
      </c>
      <c r="I3742" s="7" t="s">
        <v>4871</v>
      </c>
    </row>
    <row r="3743" spans="1:9" x14ac:dyDescent="0.3">
      <c r="A3743" s="7" t="s">
        <v>4872</v>
      </c>
      <c r="B3743" s="7" t="s">
        <v>4873</v>
      </c>
      <c r="C3743" s="8">
        <v>43388</v>
      </c>
      <c r="D3743" s="9">
        <v>14311.04</v>
      </c>
      <c r="E3743" s="9"/>
      <c r="F3743" s="10" t="s">
        <v>4885</v>
      </c>
      <c r="G3743" s="10" t="s">
        <v>4895</v>
      </c>
      <c r="H3743" s="10">
        <v>22</v>
      </c>
      <c r="I3743" s="7"/>
    </row>
    <row r="3744" spans="1:9" ht="31.2" x14ac:dyDescent="0.3">
      <c r="A3744" s="7" t="s">
        <v>4874</v>
      </c>
      <c r="B3744" s="7" t="s">
        <v>4875</v>
      </c>
      <c r="C3744" s="8">
        <v>43363</v>
      </c>
      <c r="D3744" s="9"/>
      <c r="E3744" s="9">
        <v>3084000</v>
      </c>
      <c r="F3744" s="10" t="s">
        <v>4885</v>
      </c>
      <c r="G3744" s="10"/>
      <c r="H3744" s="10">
        <v>47</v>
      </c>
      <c r="I3744" s="7" t="s">
        <v>4876</v>
      </c>
    </row>
    <row r="3745" spans="1:9" ht="31.2" x14ac:dyDescent="0.3">
      <c r="A3745" s="7" t="s">
        <v>4874</v>
      </c>
      <c r="B3745" s="7" t="s">
        <v>4877</v>
      </c>
      <c r="C3745" s="8">
        <v>43369</v>
      </c>
      <c r="D3745" s="9"/>
      <c r="E3745" s="9">
        <v>1400000</v>
      </c>
      <c r="F3745" s="10" t="s">
        <v>4885</v>
      </c>
      <c r="G3745" s="10"/>
      <c r="H3745" s="10">
        <v>41</v>
      </c>
      <c r="I3745" s="7" t="s">
        <v>4876</v>
      </c>
    </row>
    <row r="3746" spans="1:9" ht="31.2" x14ac:dyDescent="0.3">
      <c r="A3746" s="7" t="s">
        <v>4874</v>
      </c>
      <c r="B3746" s="7" t="s">
        <v>4878</v>
      </c>
      <c r="C3746" s="8">
        <v>43371</v>
      </c>
      <c r="D3746" s="9"/>
      <c r="E3746" s="9">
        <v>534302</v>
      </c>
      <c r="F3746" s="10" t="s">
        <v>4885</v>
      </c>
      <c r="G3746" s="10"/>
      <c r="H3746" s="10">
        <v>39</v>
      </c>
      <c r="I3746" s="7" t="s">
        <v>4876</v>
      </c>
    </row>
    <row r="3747" spans="1:9" ht="31.2" x14ac:dyDescent="0.3">
      <c r="A3747" s="7" t="s">
        <v>4874</v>
      </c>
      <c r="B3747" s="7" t="s">
        <v>4879</v>
      </c>
      <c r="C3747" s="8">
        <v>43385</v>
      </c>
      <c r="D3747" s="9">
        <v>13806000</v>
      </c>
      <c r="E3747" s="9"/>
      <c r="F3747" s="10" t="s">
        <v>4885</v>
      </c>
      <c r="G3747" s="10" t="s">
        <v>48</v>
      </c>
      <c r="H3747" s="10">
        <v>25</v>
      </c>
      <c r="I3747" s="7"/>
    </row>
    <row r="3749" spans="1:9" x14ac:dyDescent="0.3">
      <c r="E3749" s="12"/>
    </row>
    <row r="3750" spans="1:9" x14ac:dyDescent="0.3">
      <c r="E3750" s="12"/>
    </row>
  </sheetData>
  <autoFilter ref="A5:I3747" xr:uid="{00000000-0009-0000-0000-000000000000}">
    <filterColumn colId="5">
      <filters>
        <filter val="Bangalore"/>
        <filter val="Chennai"/>
        <filter val="Coimbatore"/>
        <filter val="Hyderabad"/>
      </filters>
    </filterColumn>
    <sortState ref="A36:I3436">
      <sortCondition ref="A5:A3747"/>
    </sortState>
  </autoFilter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213"/>
  <sheetViews>
    <sheetView tabSelected="1" workbookViewId="0">
      <selection activeCell="B203" sqref="B203"/>
    </sheetView>
  </sheetViews>
  <sheetFormatPr defaultRowHeight="14.25" customHeight="1" x14ac:dyDescent="0.3"/>
  <cols>
    <col min="1" max="1" width="26.44140625" customWidth="1"/>
    <col min="2" max="2" width="50.5546875" bestFit="1" customWidth="1"/>
    <col min="3" max="3" width="17.6640625" customWidth="1"/>
    <col min="4" max="4" width="17.5546875" style="96" customWidth="1"/>
    <col min="5" max="5" width="12.6640625" customWidth="1"/>
    <col min="6" max="6" width="20.6640625" bestFit="1" customWidth="1"/>
    <col min="7" max="7" width="26.109375" style="96" customWidth="1"/>
    <col min="9" max="9" width="23.88671875" customWidth="1"/>
    <col min="10" max="10" width="13.33203125" customWidth="1"/>
    <col min="11" max="11" width="11.44140625" customWidth="1"/>
    <col min="12" max="12" width="20.33203125" customWidth="1"/>
    <col min="13" max="13" width="19.88671875" bestFit="1" customWidth="1"/>
  </cols>
  <sheetData>
    <row r="1" spans="1:14" ht="32.25" customHeight="1" x14ac:dyDescent="0.3">
      <c r="A1" s="18" t="s">
        <v>4938</v>
      </c>
      <c r="B1" s="18" t="s">
        <v>0</v>
      </c>
      <c r="C1" s="18" t="s">
        <v>1</v>
      </c>
      <c r="D1" s="87" t="s">
        <v>2</v>
      </c>
      <c r="E1" s="18" t="s">
        <v>4881</v>
      </c>
      <c r="F1" s="18" t="s">
        <v>4903</v>
      </c>
      <c r="G1" s="87" t="s">
        <v>5014</v>
      </c>
      <c r="H1" s="18" t="s">
        <v>4897</v>
      </c>
      <c r="I1" s="18" t="s">
        <v>4934</v>
      </c>
      <c r="J1" s="18" t="s">
        <v>4937</v>
      </c>
      <c r="K1" s="18" t="s">
        <v>4935</v>
      </c>
      <c r="L1" s="18" t="s">
        <v>4936</v>
      </c>
      <c r="M1" s="84" t="s">
        <v>5009</v>
      </c>
      <c r="N1" s="84" t="s">
        <v>5011</v>
      </c>
    </row>
    <row r="2" spans="1:14" ht="14.25" hidden="1" customHeight="1" x14ac:dyDescent="0.3">
      <c r="A2" s="44" t="s">
        <v>4939</v>
      </c>
      <c r="B2" s="19" t="s">
        <v>60</v>
      </c>
      <c r="C2" s="19" t="s">
        <v>62</v>
      </c>
      <c r="D2" s="88">
        <v>42794</v>
      </c>
      <c r="E2" s="20">
        <v>5175</v>
      </c>
      <c r="F2" s="35">
        <f>E2</f>
        <v>5175</v>
      </c>
      <c r="G2" s="88">
        <v>43434</v>
      </c>
      <c r="H2" s="22">
        <f>G2-D2</f>
        <v>640</v>
      </c>
      <c r="I2" s="19"/>
      <c r="J2" s="19"/>
      <c r="K2" s="36"/>
      <c r="L2" s="36"/>
    </row>
    <row r="3" spans="1:14" ht="14.25" hidden="1" customHeight="1" x14ac:dyDescent="0.3">
      <c r="A3" s="44" t="s">
        <v>4939</v>
      </c>
      <c r="B3" s="28" t="s">
        <v>66</v>
      </c>
      <c r="C3" s="19" t="s">
        <v>4968</v>
      </c>
      <c r="D3" s="88">
        <v>43428</v>
      </c>
      <c r="E3" s="20">
        <v>3540</v>
      </c>
      <c r="F3" s="35">
        <f>E3</f>
        <v>3540</v>
      </c>
      <c r="G3" s="88">
        <v>43434</v>
      </c>
      <c r="H3" s="22">
        <f>G3-D3</f>
        <v>6</v>
      </c>
      <c r="I3" s="19"/>
      <c r="J3" s="19"/>
      <c r="K3" s="36"/>
      <c r="L3" s="36"/>
    </row>
    <row r="4" spans="1:14" ht="14.25" hidden="1" customHeight="1" x14ac:dyDescent="0.3">
      <c r="A4" s="44" t="s">
        <v>4939</v>
      </c>
      <c r="B4" s="19" t="s">
        <v>4904</v>
      </c>
      <c r="C4" s="19" t="s">
        <v>4905</v>
      </c>
      <c r="D4" s="88">
        <v>43416</v>
      </c>
      <c r="E4" s="20">
        <v>3540</v>
      </c>
      <c r="F4" s="35">
        <f>E4+E5+E6</f>
        <v>23010</v>
      </c>
      <c r="G4" s="88">
        <v>43434</v>
      </c>
      <c r="H4" s="22">
        <f>G4-D4</f>
        <v>18</v>
      </c>
      <c r="I4" s="19"/>
      <c r="J4" s="19"/>
      <c r="K4" s="36"/>
      <c r="L4" s="36"/>
    </row>
    <row r="5" spans="1:14" ht="14.25" hidden="1" customHeight="1" x14ac:dyDescent="0.3">
      <c r="A5" s="44" t="s">
        <v>4939</v>
      </c>
      <c r="B5" s="19" t="s">
        <v>4904</v>
      </c>
      <c r="C5" s="19" t="s">
        <v>4956</v>
      </c>
      <c r="D5" s="88">
        <v>43417</v>
      </c>
      <c r="E5" s="20">
        <v>3540</v>
      </c>
      <c r="F5" s="35"/>
      <c r="G5" s="88">
        <v>43434</v>
      </c>
      <c r="H5" s="22">
        <f>G5-D5</f>
        <v>17</v>
      </c>
      <c r="I5" s="19"/>
      <c r="J5" s="19"/>
      <c r="K5" s="36"/>
      <c r="L5" s="36"/>
    </row>
    <row r="6" spans="1:14" ht="14.25" hidden="1" customHeight="1" x14ac:dyDescent="0.3">
      <c r="A6" s="44" t="s">
        <v>4939</v>
      </c>
      <c r="B6" s="19" t="s">
        <v>4904</v>
      </c>
      <c r="C6" s="19" t="s">
        <v>4969</v>
      </c>
      <c r="D6" s="88">
        <v>43428</v>
      </c>
      <c r="E6" s="20">
        <v>15930</v>
      </c>
      <c r="F6" s="35"/>
      <c r="G6" s="88">
        <v>43434</v>
      </c>
      <c r="H6" s="22">
        <f>G6-D6</f>
        <v>6</v>
      </c>
      <c r="I6" s="19"/>
      <c r="J6" s="19"/>
      <c r="K6" s="36"/>
      <c r="L6" s="36"/>
    </row>
    <row r="7" spans="1:14" s="3" customFormat="1" ht="14.25" hidden="1" customHeight="1" x14ac:dyDescent="0.3">
      <c r="A7" s="44" t="s">
        <v>4939</v>
      </c>
      <c r="B7" s="30" t="s">
        <v>107</v>
      </c>
      <c r="C7" s="7" t="s">
        <v>109</v>
      </c>
      <c r="D7" s="89">
        <v>43363</v>
      </c>
      <c r="E7" s="13">
        <v>47200</v>
      </c>
      <c r="F7" s="7"/>
      <c r="G7" s="88">
        <v>43434</v>
      </c>
      <c r="H7" s="7">
        <v>78</v>
      </c>
      <c r="I7" s="7"/>
      <c r="J7" s="7"/>
    </row>
    <row r="8" spans="1:14" ht="14.25" hidden="1" customHeight="1" x14ac:dyDescent="0.3">
      <c r="A8" s="44" t="s">
        <v>4939</v>
      </c>
      <c r="B8" s="19" t="s">
        <v>4966</v>
      </c>
      <c r="C8" s="19" t="s">
        <v>4967</v>
      </c>
      <c r="D8" s="88">
        <v>43428</v>
      </c>
      <c r="E8" s="20">
        <v>5310</v>
      </c>
      <c r="F8" s="35">
        <f>E8</f>
        <v>5310</v>
      </c>
      <c r="G8" s="88">
        <v>43434</v>
      </c>
      <c r="H8" s="22">
        <f t="shared" ref="H8:H39" si="0">G8-D8</f>
        <v>6</v>
      </c>
      <c r="I8" s="19"/>
      <c r="J8" s="19"/>
      <c r="K8" s="36"/>
      <c r="L8" s="36"/>
    </row>
    <row r="9" spans="1:14" ht="14.25" hidden="1" customHeight="1" x14ac:dyDescent="0.3">
      <c r="A9" s="19" t="s">
        <v>4940</v>
      </c>
      <c r="B9" s="28" t="s">
        <v>151</v>
      </c>
      <c r="C9" s="19" t="s">
        <v>155</v>
      </c>
      <c r="D9" s="88">
        <v>43097</v>
      </c>
      <c r="E9" s="20">
        <v>3540</v>
      </c>
      <c r="F9" s="35">
        <f>E9</f>
        <v>3540</v>
      </c>
      <c r="G9" s="88">
        <v>43434</v>
      </c>
      <c r="H9" s="22">
        <f t="shared" si="0"/>
        <v>337</v>
      </c>
      <c r="I9" s="19"/>
      <c r="J9" s="19"/>
      <c r="K9" s="36"/>
      <c r="L9" s="36"/>
    </row>
    <row r="10" spans="1:14" ht="14.25" hidden="1" customHeight="1" x14ac:dyDescent="0.3">
      <c r="A10" s="19" t="s">
        <v>4940</v>
      </c>
      <c r="B10" s="19" t="s">
        <v>4906</v>
      </c>
      <c r="C10" s="19" t="s">
        <v>4907</v>
      </c>
      <c r="D10" s="88">
        <v>43416</v>
      </c>
      <c r="E10" s="20">
        <v>5310</v>
      </c>
      <c r="F10" s="35">
        <f>E10</f>
        <v>5310</v>
      </c>
      <c r="G10" s="88">
        <v>43434</v>
      </c>
      <c r="H10" s="22">
        <f t="shared" si="0"/>
        <v>18</v>
      </c>
      <c r="I10" s="19"/>
      <c r="J10" s="19"/>
      <c r="K10" s="36"/>
      <c r="L10" s="36"/>
    </row>
    <row r="11" spans="1:14" ht="14.25" hidden="1" customHeight="1" x14ac:dyDescent="0.3">
      <c r="A11" s="19" t="s">
        <v>4940</v>
      </c>
      <c r="B11" s="19" t="s">
        <v>259</v>
      </c>
      <c r="C11" s="19" t="s">
        <v>262</v>
      </c>
      <c r="D11" s="88">
        <v>43364</v>
      </c>
      <c r="E11" s="20">
        <v>5310</v>
      </c>
      <c r="F11" s="35">
        <f>E11+E12</f>
        <v>8850</v>
      </c>
      <c r="G11" s="88">
        <v>43434</v>
      </c>
      <c r="H11" s="22">
        <f t="shared" si="0"/>
        <v>70</v>
      </c>
      <c r="I11" s="19"/>
      <c r="J11" s="19"/>
      <c r="K11" s="36"/>
      <c r="L11" s="36"/>
    </row>
    <row r="12" spans="1:14" ht="14.25" hidden="1" customHeight="1" x14ac:dyDescent="0.3">
      <c r="A12" s="19" t="s">
        <v>4940</v>
      </c>
      <c r="B12" s="19" t="s">
        <v>259</v>
      </c>
      <c r="C12" s="19" t="s">
        <v>263</v>
      </c>
      <c r="D12" s="88">
        <v>43374</v>
      </c>
      <c r="E12" s="20">
        <v>3540</v>
      </c>
      <c r="F12" s="35"/>
      <c r="G12" s="88">
        <v>43434</v>
      </c>
      <c r="H12" s="22">
        <f t="shared" si="0"/>
        <v>60</v>
      </c>
      <c r="I12" s="19"/>
      <c r="J12" s="19"/>
      <c r="K12" s="36"/>
      <c r="L12" s="36"/>
    </row>
    <row r="13" spans="1:14" ht="14.25" hidden="1" customHeight="1" x14ac:dyDescent="0.3">
      <c r="A13" s="19" t="s">
        <v>4940</v>
      </c>
      <c r="B13" s="28" t="s">
        <v>269</v>
      </c>
      <c r="C13" s="19" t="s">
        <v>272</v>
      </c>
      <c r="D13" s="88">
        <v>43395</v>
      </c>
      <c r="E13" s="20">
        <v>3540</v>
      </c>
      <c r="F13" s="35">
        <f>E13</f>
        <v>3540</v>
      </c>
      <c r="G13" s="88">
        <v>43434</v>
      </c>
      <c r="H13" s="22">
        <f t="shared" si="0"/>
        <v>39</v>
      </c>
      <c r="I13" s="19"/>
      <c r="J13" s="19"/>
      <c r="K13" s="36"/>
      <c r="L13" s="36"/>
    </row>
    <row r="14" spans="1:14" ht="14.25" hidden="1" customHeight="1" x14ac:dyDescent="0.3">
      <c r="A14" s="19" t="s">
        <v>4940</v>
      </c>
      <c r="B14" s="28" t="s">
        <v>4970</v>
      </c>
      <c r="C14" s="19" t="s">
        <v>4971</v>
      </c>
      <c r="D14" s="88">
        <v>43428</v>
      </c>
      <c r="E14" s="20">
        <v>7080</v>
      </c>
      <c r="F14" s="35">
        <f>E14</f>
        <v>7080</v>
      </c>
      <c r="G14" s="88">
        <v>43434</v>
      </c>
      <c r="H14" s="22">
        <f t="shared" si="0"/>
        <v>6</v>
      </c>
      <c r="I14" s="19"/>
      <c r="J14" s="19"/>
      <c r="K14" s="36"/>
      <c r="L14" s="36"/>
    </row>
    <row r="15" spans="1:14" ht="14.25" hidden="1" customHeight="1" x14ac:dyDescent="0.3">
      <c r="A15" s="19" t="s">
        <v>4940</v>
      </c>
      <c r="B15" s="19" t="s">
        <v>288</v>
      </c>
      <c r="C15" s="19" t="s">
        <v>290</v>
      </c>
      <c r="D15" s="88">
        <v>43255</v>
      </c>
      <c r="E15" s="20">
        <v>3540</v>
      </c>
      <c r="F15" s="35">
        <f>E15</f>
        <v>3540</v>
      </c>
      <c r="G15" s="88">
        <v>43434</v>
      </c>
      <c r="H15" s="22">
        <f t="shared" si="0"/>
        <v>179</v>
      </c>
      <c r="I15" s="19"/>
      <c r="J15" s="19"/>
      <c r="K15" s="36"/>
      <c r="L15" s="36"/>
    </row>
    <row r="16" spans="1:14" ht="14.25" hidden="1" customHeight="1" x14ac:dyDescent="0.3">
      <c r="A16" s="37" t="s">
        <v>4940</v>
      </c>
      <c r="B16" s="49" t="s">
        <v>426</v>
      </c>
      <c r="C16" s="37" t="s">
        <v>428</v>
      </c>
      <c r="D16" s="90">
        <v>43313</v>
      </c>
      <c r="E16" s="38">
        <v>12390</v>
      </c>
      <c r="F16" s="39">
        <f>E16+E17+E18</f>
        <v>19470</v>
      </c>
      <c r="G16" s="88">
        <v>43434</v>
      </c>
      <c r="H16" s="40">
        <f t="shared" si="0"/>
        <v>121</v>
      </c>
      <c r="I16" s="37"/>
      <c r="J16" s="38">
        <v>12390</v>
      </c>
      <c r="K16" s="42"/>
      <c r="L16" s="42" t="s">
        <v>4955</v>
      </c>
    </row>
    <row r="17" spans="1:12" ht="14.25" hidden="1" customHeight="1" x14ac:dyDescent="0.3">
      <c r="A17" s="37" t="s">
        <v>4940</v>
      </c>
      <c r="B17" s="49" t="s">
        <v>426</v>
      </c>
      <c r="C17" s="37" t="s">
        <v>429</v>
      </c>
      <c r="D17" s="90">
        <v>43364</v>
      </c>
      <c r="E17" s="38">
        <v>3540</v>
      </c>
      <c r="F17" s="43"/>
      <c r="G17" s="88">
        <v>43434</v>
      </c>
      <c r="H17" s="40">
        <f t="shared" si="0"/>
        <v>70</v>
      </c>
      <c r="I17" s="37"/>
      <c r="J17" s="38">
        <v>3540</v>
      </c>
      <c r="K17" s="42"/>
      <c r="L17" s="42" t="s">
        <v>4955</v>
      </c>
    </row>
    <row r="18" spans="1:12" ht="14.25" hidden="1" customHeight="1" x14ac:dyDescent="0.3">
      <c r="A18" s="37" t="s">
        <v>4940</v>
      </c>
      <c r="B18" s="49" t="s">
        <v>426</v>
      </c>
      <c r="C18" s="37" t="s">
        <v>430</v>
      </c>
      <c r="D18" s="90">
        <v>43374</v>
      </c>
      <c r="E18" s="38">
        <v>3540</v>
      </c>
      <c r="F18" s="43"/>
      <c r="G18" s="88">
        <v>43434</v>
      </c>
      <c r="H18" s="40">
        <f t="shared" si="0"/>
        <v>60</v>
      </c>
      <c r="I18" s="37"/>
      <c r="J18" s="38">
        <v>3540</v>
      </c>
      <c r="K18" s="42"/>
      <c r="L18" s="42" t="s">
        <v>4955</v>
      </c>
    </row>
    <row r="19" spans="1:12" ht="14.25" hidden="1" customHeight="1" x14ac:dyDescent="0.3">
      <c r="A19" s="50" t="s">
        <v>4940</v>
      </c>
      <c r="B19" s="57" t="s">
        <v>426</v>
      </c>
      <c r="C19" s="19" t="s">
        <v>4972</v>
      </c>
      <c r="D19" s="91">
        <v>43428</v>
      </c>
      <c r="E19" s="51">
        <v>7080</v>
      </c>
      <c r="F19" s="52">
        <f>E19</f>
        <v>7080</v>
      </c>
      <c r="G19" s="88">
        <v>43434</v>
      </c>
      <c r="H19" s="22">
        <f t="shared" si="0"/>
        <v>6</v>
      </c>
      <c r="I19" s="50"/>
      <c r="J19" s="51"/>
      <c r="K19" s="55"/>
      <c r="L19" s="55"/>
    </row>
    <row r="20" spans="1:12" ht="14.25" hidden="1" customHeight="1" x14ac:dyDescent="0.3">
      <c r="A20" s="19" t="s">
        <v>4940</v>
      </c>
      <c r="B20" s="19" t="s">
        <v>635</v>
      </c>
      <c r="C20" s="19" t="s">
        <v>636</v>
      </c>
      <c r="D20" s="88">
        <v>43383</v>
      </c>
      <c r="E20" s="20">
        <v>3540</v>
      </c>
      <c r="F20" s="35">
        <f>E20</f>
        <v>3540</v>
      </c>
      <c r="G20" s="88">
        <v>43434</v>
      </c>
      <c r="H20" s="22">
        <f t="shared" si="0"/>
        <v>51</v>
      </c>
      <c r="I20" s="19"/>
      <c r="J20" s="19"/>
      <c r="K20" s="36"/>
      <c r="L20" s="36"/>
    </row>
    <row r="21" spans="1:12" ht="14.25" hidden="1" customHeight="1" x14ac:dyDescent="0.3">
      <c r="A21" s="19" t="s">
        <v>4940</v>
      </c>
      <c r="B21" s="28" t="s">
        <v>4293</v>
      </c>
      <c r="C21" s="19" t="s">
        <v>4294</v>
      </c>
      <c r="D21" s="88">
        <v>43264</v>
      </c>
      <c r="E21" s="20">
        <v>14455.6</v>
      </c>
      <c r="F21" s="35">
        <f>E21</f>
        <v>14455.6</v>
      </c>
      <c r="G21" s="88">
        <v>43434</v>
      </c>
      <c r="H21" s="22">
        <f t="shared" si="0"/>
        <v>170</v>
      </c>
      <c r="I21" s="19"/>
      <c r="J21" s="19"/>
      <c r="K21" s="36"/>
      <c r="L21" s="36"/>
    </row>
    <row r="22" spans="1:12" ht="14.25" hidden="1" customHeight="1" x14ac:dyDescent="0.3">
      <c r="A22" s="14" t="s">
        <v>4941</v>
      </c>
      <c r="B22" s="19" t="s">
        <v>4807</v>
      </c>
      <c r="C22" s="19" t="s">
        <v>4809</v>
      </c>
      <c r="D22" s="88">
        <v>43364</v>
      </c>
      <c r="E22" s="20">
        <v>3540</v>
      </c>
      <c r="F22" s="35">
        <f>E22+E23+E24+E25+E26+E27+E28+E29+E30+E31+E32</f>
        <v>88070</v>
      </c>
      <c r="G22" s="88">
        <v>43434</v>
      </c>
      <c r="H22" s="22">
        <f t="shared" si="0"/>
        <v>70</v>
      </c>
      <c r="I22" s="19"/>
      <c r="J22" s="19"/>
      <c r="K22" s="36"/>
      <c r="L22" s="36"/>
    </row>
    <row r="23" spans="1:12" ht="14.25" hidden="1" customHeight="1" x14ac:dyDescent="0.3">
      <c r="A23" s="14" t="s">
        <v>4941</v>
      </c>
      <c r="B23" s="19" t="s">
        <v>4807</v>
      </c>
      <c r="C23" s="19" t="s">
        <v>4808</v>
      </c>
      <c r="D23" s="88">
        <v>43364</v>
      </c>
      <c r="E23" s="20">
        <v>33200</v>
      </c>
      <c r="F23" s="21"/>
      <c r="G23" s="88">
        <v>43434</v>
      </c>
      <c r="H23" s="22">
        <f t="shared" si="0"/>
        <v>70</v>
      </c>
      <c r="I23" s="19"/>
      <c r="J23" s="19"/>
      <c r="K23" s="36"/>
      <c r="L23" s="36"/>
    </row>
    <row r="24" spans="1:12" ht="14.25" hidden="1" customHeight="1" x14ac:dyDescent="0.3">
      <c r="A24" s="14" t="s">
        <v>4941</v>
      </c>
      <c r="B24" s="19" t="s">
        <v>4807</v>
      </c>
      <c r="C24" s="19" t="s">
        <v>4812</v>
      </c>
      <c r="D24" s="88">
        <v>43383</v>
      </c>
      <c r="E24" s="20">
        <v>10620</v>
      </c>
      <c r="F24" s="21"/>
      <c r="G24" s="88">
        <v>43434</v>
      </c>
      <c r="H24" s="22">
        <f t="shared" si="0"/>
        <v>51</v>
      </c>
      <c r="I24" s="19"/>
      <c r="J24" s="19"/>
      <c r="K24" s="36"/>
      <c r="L24" s="36"/>
    </row>
    <row r="25" spans="1:12" ht="14.25" hidden="1" customHeight="1" x14ac:dyDescent="0.3">
      <c r="A25" s="14" t="s">
        <v>4941</v>
      </c>
      <c r="B25" s="19" t="s">
        <v>4807</v>
      </c>
      <c r="C25" s="19" t="s">
        <v>4813</v>
      </c>
      <c r="D25" s="88">
        <v>43396</v>
      </c>
      <c r="E25" s="20">
        <v>5310</v>
      </c>
      <c r="F25" s="21"/>
      <c r="G25" s="88">
        <v>43434</v>
      </c>
      <c r="H25" s="22">
        <f t="shared" si="0"/>
        <v>38</v>
      </c>
      <c r="I25" s="19"/>
      <c r="J25" s="19"/>
      <c r="K25" s="36"/>
      <c r="L25" s="36"/>
    </row>
    <row r="26" spans="1:12" ht="14.25" hidden="1" customHeight="1" x14ac:dyDescent="0.3">
      <c r="A26" s="14" t="s">
        <v>4941</v>
      </c>
      <c r="B26" s="19" t="s">
        <v>4807</v>
      </c>
      <c r="C26" s="19" t="s">
        <v>4814</v>
      </c>
      <c r="D26" s="88">
        <v>43396</v>
      </c>
      <c r="E26" s="20">
        <v>5310</v>
      </c>
      <c r="F26" s="21"/>
      <c r="G26" s="88">
        <v>43434</v>
      </c>
      <c r="H26" s="22">
        <f t="shared" si="0"/>
        <v>38</v>
      </c>
      <c r="I26" s="19"/>
      <c r="J26" s="19"/>
      <c r="K26" s="36"/>
      <c r="L26" s="36"/>
    </row>
    <row r="27" spans="1:12" ht="14.25" hidden="1" customHeight="1" x14ac:dyDescent="0.3">
      <c r="A27" s="14" t="s">
        <v>4941</v>
      </c>
      <c r="B27" s="19" t="s">
        <v>4807</v>
      </c>
      <c r="C27" s="19" t="s">
        <v>4908</v>
      </c>
      <c r="D27" s="88">
        <v>43416</v>
      </c>
      <c r="E27" s="20">
        <v>3540</v>
      </c>
      <c r="F27" s="21"/>
      <c r="G27" s="88">
        <v>43434</v>
      </c>
      <c r="H27" s="22">
        <f t="shared" si="0"/>
        <v>18</v>
      </c>
      <c r="I27" s="19"/>
      <c r="J27" s="19"/>
      <c r="K27" s="36"/>
      <c r="L27" s="36"/>
    </row>
    <row r="28" spans="1:12" ht="14.25" hidden="1" customHeight="1" x14ac:dyDescent="0.3">
      <c r="A28" s="14" t="s">
        <v>4941</v>
      </c>
      <c r="B28" s="19" t="s">
        <v>4807</v>
      </c>
      <c r="C28" s="19" t="s">
        <v>4909</v>
      </c>
      <c r="D28" s="88">
        <v>43416</v>
      </c>
      <c r="E28" s="20">
        <v>7080</v>
      </c>
      <c r="F28" s="21"/>
      <c r="G28" s="88">
        <v>43434</v>
      </c>
      <c r="H28" s="22">
        <f t="shared" si="0"/>
        <v>18</v>
      </c>
      <c r="I28" s="19"/>
      <c r="J28" s="19"/>
      <c r="K28" s="36"/>
      <c r="L28" s="36"/>
    </row>
    <row r="29" spans="1:12" ht="14.25" hidden="1" customHeight="1" x14ac:dyDescent="0.3">
      <c r="A29" s="14" t="s">
        <v>4941</v>
      </c>
      <c r="B29" s="19" t="s">
        <v>4807</v>
      </c>
      <c r="C29" s="19" t="s">
        <v>4910</v>
      </c>
      <c r="D29" s="88">
        <v>43416</v>
      </c>
      <c r="E29" s="20">
        <v>3540</v>
      </c>
      <c r="F29" s="21"/>
      <c r="G29" s="88">
        <v>43434</v>
      </c>
      <c r="H29" s="22">
        <f t="shared" si="0"/>
        <v>18</v>
      </c>
      <c r="I29" s="19"/>
      <c r="J29" s="19"/>
      <c r="K29" s="36"/>
      <c r="L29" s="36"/>
    </row>
    <row r="30" spans="1:12" ht="14.25" hidden="1" customHeight="1" x14ac:dyDescent="0.3">
      <c r="A30" s="14" t="s">
        <v>4941</v>
      </c>
      <c r="B30" s="19" t="s">
        <v>4807</v>
      </c>
      <c r="C30" s="19" t="s">
        <v>4957</v>
      </c>
      <c r="D30" s="88">
        <v>43417</v>
      </c>
      <c r="E30" s="20">
        <v>3540</v>
      </c>
      <c r="F30" s="21"/>
      <c r="G30" s="88">
        <v>43434</v>
      </c>
      <c r="H30" s="22">
        <f t="shared" si="0"/>
        <v>17</v>
      </c>
      <c r="I30" s="19"/>
      <c r="J30" s="19"/>
      <c r="K30" s="36"/>
      <c r="L30" s="36"/>
    </row>
    <row r="31" spans="1:12" ht="14.25" hidden="1" customHeight="1" x14ac:dyDescent="0.3">
      <c r="A31" s="14" t="s">
        <v>4941</v>
      </c>
      <c r="B31" s="19" t="s">
        <v>4807</v>
      </c>
      <c r="C31" s="19" t="s">
        <v>4973</v>
      </c>
      <c r="D31" s="88">
        <v>43428</v>
      </c>
      <c r="E31" s="20">
        <v>8850</v>
      </c>
      <c r="F31" s="21"/>
      <c r="G31" s="88">
        <v>43434</v>
      </c>
      <c r="H31" s="22">
        <f t="shared" si="0"/>
        <v>6</v>
      </c>
      <c r="I31" s="19"/>
      <c r="J31" s="19"/>
      <c r="K31" s="36"/>
      <c r="L31" s="36"/>
    </row>
    <row r="32" spans="1:12" ht="14.25" hidden="1" customHeight="1" x14ac:dyDescent="0.3">
      <c r="A32" s="14" t="s">
        <v>4941</v>
      </c>
      <c r="B32" s="19" t="s">
        <v>4807</v>
      </c>
      <c r="C32" s="19" t="s">
        <v>4974</v>
      </c>
      <c r="D32" s="88">
        <v>43428</v>
      </c>
      <c r="E32" s="20">
        <v>3540</v>
      </c>
      <c r="F32" s="21"/>
      <c r="G32" s="88">
        <v>43434</v>
      </c>
      <c r="H32" s="22">
        <f t="shared" si="0"/>
        <v>6</v>
      </c>
      <c r="I32" s="19"/>
      <c r="J32" s="19"/>
      <c r="K32" s="36"/>
      <c r="L32" s="36"/>
    </row>
    <row r="33" spans="1:12" ht="14.25" hidden="1" customHeight="1" x14ac:dyDescent="0.3">
      <c r="A33" s="14" t="s">
        <v>4941</v>
      </c>
      <c r="B33" s="19" t="s">
        <v>722</v>
      </c>
      <c r="C33" s="19" t="s">
        <v>724</v>
      </c>
      <c r="D33" s="88">
        <v>43077</v>
      </c>
      <c r="E33" s="20">
        <v>3540</v>
      </c>
      <c r="F33" s="35">
        <f>E33</f>
        <v>3540</v>
      </c>
      <c r="G33" s="88">
        <v>43434</v>
      </c>
      <c r="H33" s="22">
        <f t="shared" si="0"/>
        <v>357</v>
      </c>
      <c r="I33" s="19"/>
      <c r="J33" s="19"/>
      <c r="K33" s="36"/>
      <c r="L33" s="36"/>
    </row>
    <row r="34" spans="1:12" ht="14.25" hidden="1" customHeight="1" x14ac:dyDescent="0.3">
      <c r="A34" s="14" t="s">
        <v>4941</v>
      </c>
      <c r="B34" s="19" t="s">
        <v>4911</v>
      </c>
      <c r="C34" s="19" t="s">
        <v>4912</v>
      </c>
      <c r="D34" s="88">
        <v>43416</v>
      </c>
      <c r="E34" s="20">
        <v>3540</v>
      </c>
      <c r="F34" s="35">
        <f>E34</f>
        <v>3540</v>
      </c>
      <c r="G34" s="88">
        <v>43434</v>
      </c>
      <c r="H34" s="22">
        <f t="shared" si="0"/>
        <v>18</v>
      </c>
      <c r="I34" s="19"/>
      <c r="J34" s="19"/>
      <c r="K34" s="36"/>
      <c r="L34" s="36"/>
    </row>
    <row r="35" spans="1:12" ht="14.25" hidden="1" customHeight="1" x14ac:dyDescent="0.3">
      <c r="A35" s="14" t="s">
        <v>4941</v>
      </c>
      <c r="B35" s="28" t="s">
        <v>4238</v>
      </c>
      <c r="C35" s="19" t="s">
        <v>4239</v>
      </c>
      <c r="D35" s="88">
        <v>43153</v>
      </c>
      <c r="E35" s="20">
        <v>3540</v>
      </c>
      <c r="F35" s="35">
        <f>E35+E36</f>
        <v>7080</v>
      </c>
      <c r="G35" s="88">
        <v>43434</v>
      </c>
      <c r="H35" s="22">
        <f t="shared" si="0"/>
        <v>281</v>
      </c>
      <c r="I35" s="19"/>
      <c r="J35" s="19"/>
      <c r="K35" s="36"/>
      <c r="L35" s="36"/>
    </row>
    <row r="36" spans="1:12" ht="14.25" hidden="1" customHeight="1" x14ac:dyDescent="0.3">
      <c r="A36" s="14" t="s">
        <v>4941</v>
      </c>
      <c r="B36" s="28" t="s">
        <v>4238</v>
      </c>
      <c r="C36" s="19" t="s">
        <v>4240</v>
      </c>
      <c r="D36" s="88">
        <v>43246</v>
      </c>
      <c r="E36" s="20">
        <v>3540</v>
      </c>
      <c r="F36" s="21"/>
      <c r="G36" s="88">
        <v>43434</v>
      </c>
      <c r="H36" s="22">
        <f t="shared" si="0"/>
        <v>188</v>
      </c>
      <c r="I36" s="19"/>
      <c r="J36" s="19"/>
      <c r="K36" s="36"/>
      <c r="L36" s="36"/>
    </row>
    <row r="37" spans="1:12" ht="14.25" hidden="1" customHeight="1" x14ac:dyDescent="0.3">
      <c r="A37" s="14" t="s">
        <v>4941</v>
      </c>
      <c r="B37" s="28" t="s">
        <v>766</v>
      </c>
      <c r="C37" s="19" t="s">
        <v>767</v>
      </c>
      <c r="D37" s="88">
        <v>43321</v>
      </c>
      <c r="E37" s="20">
        <v>3540</v>
      </c>
      <c r="F37" s="35">
        <f>E37+E38</f>
        <v>10620</v>
      </c>
      <c r="G37" s="88">
        <v>43434</v>
      </c>
      <c r="H37" s="22">
        <f t="shared" si="0"/>
        <v>113</v>
      </c>
      <c r="I37" s="19"/>
      <c r="J37" s="19"/>
      <c r="K37" s="36"/>
      <c r="L37" s="36"/>
    </row>
    <row r="38" spans="1:12" ht="14.25" hidden="1" customHeight="1" x14ac:dyDescent="0.3">
      <c r="A38" s="14" t="s">
        <v>4941</v>
      </c>
      <c r="B38" s="28" t="s">
        <v>766</v>
      </c>
      <c r="C38" s="19" t="s">
        <v>4975</v>
      </c>
      <c r="D38" s="88">
        <v>43428</v>
      </c>
      <c r="E38" s="20">
        <v>7080</v>
      </c>
      <c r="F38" s="35"/>
      <c r="G38" s="88">
        <v>43434</v>
      </c>
      <c r="H38" s="22">
        <f t="shared" si="0"/>
        <v>6</v>
      </c>
      <c r="I38" s="19"/>
      <c r="J38" s="19"/>
      <c r="K38" s="36"/>
      <c r="L38" s="36"/>
    </row>
    <row r="39" spans="1:12" ht="14.25" hidden="1" customHeight="1" x14ac:dyDescent="0.3">
      <c r="A39" s="14" t="s">
        <v>4941</v>
      </c>
      <c r="B39" s="19" t="s">
        <v>853</v>
      </c>
      <c r="C39" s="19" t="s">
        <v>855</v>
      </c>
      <c r="D39" s="88">
        <v>42892</v>
      </c>
      <c r="E39" s="20">
        <v>5175</v>
      </c>
      <c r="F39" s="35">
        <f>E39+E40</f>
        <v>8715</v>
      </c>
      <c r="G39" s="88">
        <v>43434</v>
      </c>
      <c r="H39" s="22">
        <f t="shared" si="0"/>
        <v>542</v>
      </c>
      <c r="I39" s="19"/>
      <c r="J39" s="19"/>
      <c r="K39" s="36"/>
      <c r="L39" s="36"/>
    </row>
    <row r="40" spans="1:12" ht="14.25" hidden="1" customHeight="1" x14ac:dyDescent="0.3">
      <c r="A40" s="67" t="s">
        <v>4941</v>
      </c>
      <c r="B40" s="61" t="s">
        <v>856</v>
      </c>
      <c r="C40" s="61" t="s">
        <v>858</v>
      </c>
      <c r="D40" s="92">
        <v>43383</v>
      </c>
      <c r="E40" s="62">
        <v>3540</v>
      </c>
      <c r="F40" s="70"/>
      <c r="G40" s="92">
        <v>43434</v>
      </c>
      <c r="H40" s="64">
        <f t="shared" ref="H40:H71" si="1">G40-D40</f>
        <v>51</v>
      </c>
      <c r="I40" s="61"/>
      <c r="J40" s="61">
        <v>3540</v>
      </c>
      <c r="K40" s="68">
        <v>43441</v>
      </c>
      <c r="L40" s="65">
        <v>665601</v>
      </c>
    </row>
    <row r="41" spans="1:12" ht="14.25" hidden="1" customHeight="1" x14ac:dyDescent="0.3">
      <c r="A41" s="14" t="s">
        <v>4941</v>
      </c>
      <c r="B41" s="19" t="s">
        <v>4958</v>
      </c>
      <c r="C41" s="19" t="s">
        <v>4959</v>
      </c>
      <c r="D41" s="88">
        <v>43417</v>
      </c>
      <c r="E41" s="20">
        <v>3540</v>
      </c>
      <c r="F41" s="35">
        <f>E41</f>
        <v>3540</v>
      </c>
      <c r="G41" s="88">
        <v>43434</v>
      </c>
      <c r="H41" s="22">
        <f t="shared" si="1"/>
        <v>17</v>
      </c>
      <c r="I41" s="19"/>
      <c r="J41" s="19"/>
      <c r="K41" s="36"/>
      <c r="L41" s="36"/>
    </row>
    <row r="42" spans="1:12" ht="14.25" hidden="1" customHeight="1" x14ac:dyDescent="0.3">
      <c r="A42" s="14" t="s">
        <v>4941</v>
      </c>
      <c r="B42" s="19" t="s">
        <v>882</v>
      </c>
      <c r="C42" s="19" t="s">
        <v>883</v>
      </c>
      <c r="D42" s="88">
        <v>42870</v>
      </c>
      <c r="E42" s="20">
        <v>6900</v>
      </c>
      <c r="F42" s="35">
        <f>E42+E43+E44</f>
        <v>15660</v>
      </c>
      <c r="G42" s="88">
        <v>43434</v>
      </c>
      <c r="H42" s="22">
        <f t="shared" si="1"/>
        <v>564</v>
      </c>
      <c r="I42" s="19"/>
      <c r="J42" s="19"/>
      <c r="K42" s="36"/>
      <c r="L42" s="36"/>
    </row>
    <row r="43" spans="1:12" ht="14.25" hidden="1" customHeight="1" x14ac:dyDescent="0.3">
      <c r="A43" s="14" t="s">
        <v>4941</v>
      </c>
      <c r="B43" s="19" t="s">
        <v>882</v>
      </c>
      <c r="C43" s="19" t="s">
        <v>884</v>
      </c>
      <c r="D43" s="88">
        <v>42892</v>
      </c>
      <c r="E43" s="20">
        <v>3450</v>
      </c>
      <c r="F43" s="21"/>
      <c r="G43" s="88">
        <v>43434</v>
      </c>
      <c r="H43" s="22">
        <f t="shared" si="1"/>
        <v>542</v>
      </c>
      <c r="I43" s="19"/>
      <c r="J43" s="19"/>
      <c r="K43" s="36"/>
      <c r="L43" s="36"/>
    </row>
    <row r="44" spans="1:12" ht="14.25" hidden="1" customHeight="1" x14ac:dyDescent="0.3">
      <c r="A44" s="14" t="s">
        <v>4941</v>
      </c>
      <c r="B44" s="19" t="s">
        <v>882</v>
      </c>
      <c r="C44" s="19" t="s">
        <v>885</v>
      </c>
      <c r="D44" s="88">
        <v>43143</v>
      </c>
      <c r="E44" s="20">
        <v>5310</v>
      </c>
      <c r="F44" s="21"/>
      <c r="G44" s="88">
        <v>43434</v>
      </c>
      <c r="H44" s="22">
        <f t="shared" si="1"/>
        <v>291</v>
      </c>
      <c r="I44" s="19"/>
      <c r="J44" s="19"/>
      <c r="K44" s="36"/>
      <c r="L44" s="36"/>
    </row>
    <row r="45" spans="1:12" ht="14.25" hidden="1" customHeight="1" x14ac:dyDescent="0.3">
      <c r="A45" s="14" t="s">
        <v>4942</v>
      </c>
      <c r="B45" s="28" t="s">
        <v>893</v>
      </c>
      <c r="C45" s="19" t="s">
        <v>895</v>
      </c>
      <c r="D45" s="88">
        <v>43347</v>
      </c>
      <c r="E45" s="20">
        <v>20650</v>
      </c>
      <c r="F45" s="35">
        <f>E45</f>
        <v>20650</v>
      </c>
      <c r="G45" s="88">
        <v>43434</v>
      </c>
      <c r="H45" s="22">
        <f t="shared" si="1"/>
        <v>87</v>
      </c>
      <c r="I45" s="19"/>
      <c r="J45" s="19"/>
      <c r="K45" s="36"/>
      <c r="L45" s="36"/>
    </row>
    <row r="46" spans="1:12" ht="14.25" hidden="1" customHeight="1" x14ac:dyDescent="0.3">
      <c r="A46" s="14" t="s">
        <v>4942</v>
      </c>
      <c r="B46" s="28" t="s">
        <v>942</v>
      </c>
      <c r="C46" s="19" t="s">
        <v>944</v>
      </c>
      <c r="D46" s="88">
        <v>43123</v>
      </c>
      <c r="E46" s="20">
        <v>106200</v>
      </c>
      <c r="F46" s="35">
        <f>E46+E47+E48</f>
        <v>113280</v>
      </c>
      <c r="G46" s="88">
        <v>43434</v>
      </c>
      <c r="H46" s="22">
        <f t="shared" si="1"/>
        <v>311</v>
      </c>
      <c r="I46" s="19"/>
      <c r="J46" s="19"/>
      <c r="K46" s="36"/>
      <c r="L46" s="36"/>
    </row>
    <row r="47" spans="1:12" ht="14.25" hidden="1" customHeight="1" x14ac:dyDescent="0.3">
      <c r="A47" s="14" t="s">
        <v>4942</v>
      </c>
      <c r="B47" s="19" t="s">
        <v>942</v>
      </c>
      <c r="C47" s="19" t="s">
        <v>945</v>
      </c>
      <c r="D47" s="88">
        <v>43313</v>
      </c>
      <c r="E47" s="20">
        <v>3540</v>
      </c>
      <c r="F47" s="21"/>
      <c r="G47" s="88">
        <v>43434</v>
      </c>
      <c r="H47" s="22">
        <f t="shared" si="1"/>
        <v>121</v>
      </c>
      <c r="I47" s="19"/>
      <c r="J47" s="19"/>
      <c r="K47" s="36"/>
      <c r="L47" s="36"/>
    </row>
    <row r="48" spans="1:12" ht="14.25" hidden="1" customHeight="1" x14ac:dyDescent="0.3">
      <c r="A48" s="14" t="s">
        <v>4942</v>
      </c>
      <c r="B48" s="28" t="s">
        <v>942</v>
      </c>
      <c r="C48" s="19" t="s">
        <v>946</v>
      </c>
      <c r="D48" s="88">
        <v>43328</v>
      </c>
      <c r="E48" s="20">
        <v>3540</v>
      </c>
      <c r="F48" s="21"/>
      <c r="G48" s="88">
        <v>43434</v>
      </c>
      <c r="H48" s="22">
        <f t="shared" si="1"/>
        <v>106</v>
      </c>
      <c r="I48" s="19"/>
      <c r="J48" s="19"/>
      <c r="K48" s="36"/>
      <c r="L48" s="36"/>
    </row>
    <row r="49" spans="1:12" ht="14.25" hidden="1" customHeight="1" x14ac:dyDescent="0.3">
      <c r="A49" s="14" t="s">
        <v>4942</v>
      </c>
      <c r="B49" s="28" t="s">
        <v>4137</v>
      </c>
      <c r="C49" s="19" t="s">
        <v>4138</v>
      </c>
      <c r="D49" s="88">
        <v>43222</v>
      </c>
      <c r="E49" s="20">
        <v>1688.22</v>
      </c>
      <c r="F49" s="35">
        <f>E49</f>
        <v>1688.22</v>
      </c>
      <c r="G49" s="88">
        <v>43434</v>
      </c>
      <c r="H49" s="22">
        <f t="shared" si="1"/>
        <v>212</v>
      </c>
      <c r="I49" s="19"/>
      <c r="J49" s="19"/>
      <c r="K49" s="36"/>
      <c r="L49" s="36"/>
    </row>
    <row r="50" spans="1:12" ht="14.25" hidden="1" customHeight="1" x14ac:dyDescent="0.3">
      <c r="A50" s="14" t="s">
        <v>4942</v>
      </c>
      <c r="B50" s="28" t="s">
        <v>1051</v>
      </c>
      <c r="C50" s="19" t="s">
        <v>1052</v>
      </c>
      <c r="D50" s="88">
        <v>43229</v>
      </c>
      <c r="E50" s="20">
        <v>7080</v>
      </c>
      <c r="F50" s="35">
        <f>E50+E51</f>
        <v>12390</v>
      </c>
      <c r="G50" s="88">
        <v>43434</v>
      </c>
      <c r="H50" s="22">
        <f t="shared" si="1"/>
        <v>205</v>
      </c>
      <c r="I50" s="19"/>
      <c r="J50" s="19"/>
      <c r="K50" s="36"/>
      <c r="L50" s="36"/>
    </row>
    <row r="51" spans="1:12" ht="14.25" hidden="1" customHeight="1" x14ac:dyDescent="0.3">
      <c r="A51" s="14" t="s">
        <v>4942</v>
      </c>
      <c r="B51" s="28" t="s">
        <v>1051</v>
      </c>
      <c r="C51" s="19" t="s">
        <v>1054</v>
      </c>
      <c r="D51" s="88">
        <v>43328</v>
      </c>
      <c r="E51" s="20">
        <v>5310</v>
      </c>
      <c r="F51" s="21"/>
      <c r="G51" s="88">
        <v>43434</v>
      </c>
      <c r="H51" s="22">
        <f t="shared" si="1"/>
        <v>106</v>
      </c>
      <c r="I51" s="19"/>
      <c r="J51" s="19"/>
      <c r="K51" s="36"/>
      <c r="L51" s="36"/>
    </row>
    <row r="52" spans="1:12" ht="14.25" hidden="1" customHeight="1" x14ac:dyDescent="0.3">
      <c r="A52" s="14" t="s">
        <v>4942</v>
      </c>
      <c r="B52" s="28" t="s">
        <v>1097</v>
      </c>
      <c r="C52" s="19" t="s">
        <v>1098</v>
      </c>
      <c r="D52" s="88">
        <v>43066</v>
      </c>
      <c r="E52" s="20">
        <v>7080</v>
      </c>
      <c r="F52" s="35">
        <f>E52</f>
        <v>7080</v>
      </c>
      <c r="G52" s="88">
        <v>43434</v>
      </c>
      <c r="H52" s="22">
        <f t="shared" si="1"/>
        <v>368</v>
      </c>
      <c r="I52" s="19"/>
      <c r="J52" s="19"/>
      <c r="K52" s="36"/>
      <c r="L52" s="36"/>
    </row>
    <row r="53" spans="1:12" ht="14.25" hidden="1" customHeight="1" x14ac:dyDescent="0.3">
      <c r="A53" s="45" t="s">
        <v>4943</v>
      </c>
      <c r="B53" s="19" t="s">
        <v>1117</v>
      </c>
      <c r="C53" s="19" t="s">
        <v>1118</v>
      </c>
      <c r="D53" s="88">
        <v>43383</v>
      </c>
      <c r="E53" s="20">
        <v>3540</v>
      </c>
      <c r="F53" s="35">
        <f>E53</f>
        <v>3540</v>
      </c>
      <c r="G53" s="88">
        <v>43434</v>
      </c>
      <c r="H53" s="22">
        <f t="shared" si="1"/>
        <v>51</v>
      </c>
      <c r="I53" s="19"/>
      <c r="J53" s="19"/>
      <c r="K53" s="36"/>
      <c r="L53" s="36"/>
    </row>
    <row r="54" spans="1:12" ht="14.25" hidden="1" customHeight="1" x14ac:dyDescent="0.3">
      <c r="A54" s="45" t="s">
        <v>4943</v>
      </c>
      <c r="B54" s="19" t="s">
        <v>1125</v>
      </c>
      <c r="C54" s="19" t="s">
        <v>1127</v>
      </c>
      <c r="D54" s="88">
        <v>43144</v>
      </c>
      <c r="E54" s="20">
        <v>8850</v>
      </c>
      <c r="F54" s="35">
        <f>E54+E55+E56</f>
        <v>15930</v>
      </c>
      <c r="G54" s="88">
        <v>43434</v>
      </c>
      <c r="H54" s="22">
        <f t="shared" si="1"/>
        <v>290</v>
      </c>
      <c r="I54" s="19"/>
      <c r="J54" s="19"/>
      <c r="K54" s="36"/>
      <c r="L54" s="36"/>
    </row>
    <row r="55" spans="1:12" ht="14.25" hidden="1" customHeight="1" x14ac:dyDescent="0.3">
      <c r="A55" s="45" t="s">
        <v>4943</v>
      </c>
      <c r="B55" s="19" t="s">
        <v>1125</v>
      </c>
      <c r="C55" s="19" t="s">
        <v>1128</v>
      </c>
      <c r="D55" s="88">
        <v>43152</v>
      </c>
      <c r="E55" s="20">
        <v>3540</v>
      </c>
      <c r="F55" s="21"/>
      <c r="G55" s="88">
        <v>43434</v>
      </c>
      <c r="H55" s="22">
        <f t="shared" si="1"/>
        <v>282</v>
      </c>
      <c r="I55" s="19"/>
      <c r="J55" s="19"/>
      <c r="K55" s="36"/>
      <c r="L55" s="36"/>
    </row>
    <row r="56" spans="1:12" ht="14.25" hidden="1" customHeight="1" x14ac:dyDescent="0.3">
      <c r="A56" s="45" t="s">
        <v>4943</v>
      </c>
      <c r="B56" s="19" t="s">
        <v>1125</v>
      </c>
      <c r="C56" s="19" t="s">
        <v>1129</v>
      </c>
      <c r="D56" s="88">
        <v>43187</v>
      </c>
      <c r="E56" s="20">
        <v>3540</v>
      </c>
      <c r="F56" s="21"/>
      <c r="G56" s="88">
        <v>43434</v>
      </c>
      <c r="H56" s="22">
        <f t="shared" si="1"/>
        <v>247</v>
      </c>
      <c r="I56" s="19"/>
      <c r="J56" s="19"/>
      <c r="K56" s="36"/>
      <c r="L56" s="36"/>
    </row>
    <row r="57" spans="1:12" ht="14.25" hidden="1" customHeight="1" x14ac:dyDescent="0.3">
      <c r="A57" s="45" t="s">
        <v>4943</v>
      </c>
      <c r="B57" s="19" t="s">
        <v>1138</v>
      </c>
      <c r="C57" s="19" t="s">
        <v>1145</v>
      </c>
      <c r="D57" s="88">
        <v>43313</v>
      </c>
      <c r="E57" s="20">
        <v>10620</v>
      </c>
      <c r="F57" s="35">
        <f>E57</f>
        <v>10620</v>
      </c>
      <c r="G57" s="88">
        <v>43434</v>
      </c>
      <c r="H57" s="22">
        <f t="shared" si="1"/>
        <v>121</v>
      </c>
      <c r="I57" s="19"/>
      <c r="J57" s="19"/>
      <c r="K57" s="36"/>
      <c r="L57" s="36"/>
    </row>
    <row r="58" spans="1:12" ht="14.25" hidden="1" customHeight="1" x14ac:dyDescent="0.3">
      <c r="A58" s="45" t="s">
        <v>4943</v>
      </c>
      <c r="B58" s="19" t="s">
        <v>1165</v>
      </c>
      <c r="C58" s="19" t="s">
        <v>1166</v>
      </c>
      <c r="D58" s="88">
        <v>43190</v>
      </c>
      <c r="E58" s="20">
        <v>3540</v>
      </c>
      <c r="F58" s="35">
        <f>E58+E59+E60</f>
        <v>12390</v>
      </c>
      <c r="G58" s="88">
        <v>43434</v>
      </c>
      <c r="H58" s="22">
        <f t="shared" si="1"/>
        <v>244</v>
      </c>
      <c r="I58" s="19"/>
      <c r="J58" s="19"/>
      <c r="K58" s="36"/>
      <c r="L58" s="36"/>
    </row>
    <row r="59" spans="1:12" ht="14.25" hidden="1" customHeight="1" x14ac:dyDescent="0.3">
      <c r="A59" s="45" t="s">
        <v>4943</v>
      </c>
      <c r="B59" s="19" t="s">
        <v>1165</v>
      </c>
      <c r="C59" s="19" t="s">
        <v>1167</v>
      </c>
      <c r="D59" s="88">
        <v>43190</v>
      </c>
      <c r="E59" s="20">
        <v>5310</v>
      </c>
      <c r="F59" s="21"/>
      <c r="G59" s="88">
        <v>43434</v>
      </c>
      <c r="H59" s="22">
        <f t="shared" si="1"/>
        <v>244</v>
      </c>
      <c r="I59" s="19"/>
      <c r="J59" s="19"/>
      <c r="K59" s="36"/>
      <c r="L59" s="36"/>
    </row>
    <row r="60" spans="1:12" ht="14.25" hidden="1" customHeight="1" x14ac:dyDescent="0.3">
      <c r="A60" s="45" t="s">
        <v>4943</v>
      </c>
      <c r="B60" s="19" t="s">
        <v>1165</v>
      </c>
      <c r="C60" s="19" t="s">
        <v>1168</v>
      </c>
      <c r="D60" s="88">
        <v>43200</v>
      </c>
      <c r="E60" s="20">
        <v>3540</v>
      </c>
      <c r="F60" s="21"/>
      <c r="G60" s="88">
        <v>43434</v>
      </c>
      <c r="H60" s="22">
        <f t="shared" si="1"/>
        <v>234</v>
      </c>
      <c r="I60" s="19"/>
      <c r="J60" s="19"/>
      <c r="K60" s="36"/>
      <c r="L60" s="36"/>
    </row>
    <row r="61" spans="1:12" ht="14.25" hidden="1" customHeight="1" x14ac:dyDescent="0.3">
      <c r="A61" s="69" t="s">
        <v>4943</v>
      </c>
      <c r="B61" s="61" t="s">
        <v>1169</v>
      </c>
      <c r="C61" s="61" t="s">
        <v>1172</v>
      </c>
      <c r="D61" s="92">
        <v>43285</v>
      </c>
      <c r="E61" s="62">
        <v>3540</v>
      </c>
      <c r="F61" s="63">
        <f>E61+E62</f>
        <v>14160</v>
      </c>
      <c r="G61" s="92">
        <v>43434</v>
      </c>
      <c r="H61" s="64">
        <f t="shared" si="1"/>
        <v>149</v>
      </c>
      <c r="I61" s="61"/>
      <c r="J61" s="62">
        <v>3540</v>
      </c>
      <c r="K61" s="71">
        <v>43435</v>
      </c>
      <c r="L61" s="65">
        <v>445429</v>
      </c>
    </row>
    <row r="62" spans="1:12" ht="14.25" hidden="1" customHeight="1" x14ac:dyDescent="0.3">
      <c r="A62" s="69" t="s">
        <v>4943</v>
      </c>
      <c r="B62" s="61" t="s">
        <v>1169</v>
      </c>
      <c r="C62" s="61" t="s">
        <v>1173</v>
      </c>
      <c r="D62" s="92">
        <v>43307</v>
      </c>
      <c r="E62" s="62">
        <v>10620</v>
      </c>
      <c r="F62" s="70"/>
      <c r="G62" s="92">
        <v>43434</v>
      </c>
      <c r="H62" s="64">
        <f t="shared" si="1"/>
        <v>127</v>
      </c>
      <c r="I62" s="61"/>
      <c r="J62" s="62">
        <v>10620</v>
      </c>
      <c r="K62" s="71">
        <v>43435</v>
      </c>
      <c r="L62" s="65">
        <v>445429</v>
      </c>
    </row>
    <row r="63" spans="1:12" ht="14.25" hidden="1" customHeight="1" x14ac:dyDescent="0.3">
      <c r="A63" s="45" t="s">
        <v>4943</v>
      </c>
      <c r="B63" s="19" t="s">
        <v>1174</v>
      </c>
      <c r="C63" s="19" t="s">
        <v>1175</v>
      </c>
      <c r="D63" s="88">
        <v>43180</v>
      </c>
      <c r="E63" s="20">
        <v>1155</v>
      </c>
      <c r="F63" s="35">
        <f>E63</f>
        <v>1155</v>
      </c>
      <c r="G63" s="88">
        <v>43434</v>
      </c>
      <c r="H63" s="22">
        <f t="shared" si="1"/>
        <v>254</v>
      </c>
      <c r="I63" s="19" t="s">
        <v>4998</v>
      </c>
      <c r="J63" s="19"/>
      <c r="K63" s="36"/>
      <c r="L63" s="36"/>
    </row>
    <row r="64" spans="1:12" ht="14.25" hidden="1" customHeight="1" x14ac:dyDescent="0.3">
      <c r="A64" s="45" t="s">
        <v>4943</v>
      </c>
      <c r="B64" s="19" t="s">
        <v>1309</v>
      </c>
      <c r="C64" s="19" t="s">
        <v>1310</v>
      </c>
      <c r="D64" s="88">
        <v>43349</v>
      </c>
      <c r="E64" s="20">
        <v>5310</v>
      </c>
      <c r="F64" s="35">
        <f>E64+E65+E66+E67</f>
        <v>15930</v>
      </c>
      <c r="G64" s="88">
        <v>43434</v>
      </c>
      <c r="H64" s="22">
        <f t="shared" si="1"/>
        <v>85</v>
      </c>
      <c r="I64" s="19"/>
      <c r="J64" s="19"/>
      <c r="K64" s="36"/>
      <c r="L64" s="36"/>
    </row>
    <row r="65" spans="1:12" ht="14.25" hidden="1" customHeight="1" x14ac:dyDescent="0.3">
      <c r="A65" s="45" t="s">
        <v>4943</v>
      </c>
      <c r="B65" s="19" t="s">
        <v>1309</v>
      </c>
      <c r="C65" s="19" t="s">
        <v>1311</v>
      </c>
      <c r="D65" s="88">
        <v>43395</v>
      </c>
      <c r="E65" s="20">
        <v>3540</v>
      </c>
      <c r="F65" s="21"/>
      <c r="G65" s="88">
        <v>43434</v>
      </c>
      <c r="H65" s="22">
        <f t="shared" si="1"/>
        <v>39</v>
      </c>
      <c r="I65" s="19"/>
      <c r="J65" s="19"/>
      <c r="K65" s="36"/>
      <c r="L65" s="36"/>
    </row>
    <row r="66" spans="1:12" ht="14.25" hidden="1" customHeight="1" x14ac:dyDescent="0.3">
      <c r="A66" s="45" t="s">
        <v>4943</v>
      </c>
      <c r="B66" s="19" t="s">
        <v>1309</v>
      </c>
      <c r="C66" s="19" t="s">
        <v>4960</v>
      </c>
      <c r="D66" s="88">
        <v>43417</v>
      </c>
      <c r="E66" s="20">
        <v>3540</v>
      </c>
      <c r="F66" s="21"/>
      <c r="G66" s="88">
        <v>43434</v>
      </c>
      <c r="H66" s="22">
        <f t="shared" si="1"/>
        <v>17</v>
      </c>
      <c r="I66" s="19"/>
      <c r="J66" s="19"/>
      <c r="K66" s="36"/>
      <c r="L66" s="36"/>
    </row>
    <row r="67" spans="1:12" ht="14.25" hidden="1" customHeight="1" x14ac:dyDescent="0.3">
      <c r="A67" s="45" t="s">
        <v>4943</v>
      </c>
      <c r="B67" s="19" t="s">
        <v>1309</v>
      </c>
      <c r="C67" s="19" t="s">
        <v>4976</v>
      </c>
      <c r="D67" s="88">
        <v>43428</v>
      </c>
      <c r="E67" s="20">
        <v>3540</v>
      </c>
      <c r="F67" s="21"/>
      <c r="G67" s="88">
        <v>43434</v>
      </c>
      <c r="H67" s="22">
        <f t="shared" si="1"/>
        <v>6</v>
      </c>
      <c r="I67" s="19"/>
      <c r="J67" s="19"/>
      <c r="K67" s="36"/>
      <c r="L67" s="36"/>
    </row>
    <row r="68" spans="1:12" ht="14.25" hidden="1" customHeight="1" x14ac:dyDescent="0.3">
      <c r="A68" s="46" t="s">
        <v>4944</v>
      </c>
      <c r="B68" s="19" t="s">
        <v>1419</v>
      </c>
      <c r="C68" s="19" t="s">
        <v>4914</v>
      </c>
      <c r="D68" s="88">
        <v>43416</v>
      </c>
      <c r="E68" s="20">
        <v>3540</v>
      </c>
      <c r="F68" s="35">
        <f>E68</f>
        <v>3540</v>
      </c>
      <c r="G68" s="88">
        <v>43434</v>
      </c>
      <c r="H68" s="22">
        <f t="shared" si="1"/>
        <v>18</v>
      </c>
      <c r="I68" s="19"/>
      <c r="J68" s="19"/>
      <c r="K68" s="36"/>
      <c r="L68" s="36"/>
    </row>
    <row r="69" spans="1:12" ht="14.25" hidden="1" customHeight="1" x14ac:dyDescent="0.3">
      <c r="A69" s="46" t="s">
        <v>4944</v>
      </c>
      <c r="B69" s="28" t="s">
        <v>1449</v>
      </c>
      <c r="C69" s="19" t="s">
        <v>1450</v>
      </c>
      <c r="D69" s="88">
        <v>43152</v>
      </c>
      <c r="E69" s="20">
        <v>10620</v>
      </c>
      <c r="F69" s="35">
        <f>E69+E70+E71+E72</f>
        <v>33630</v>
      </c>
      <c r="G69" s="88">
        <v>43434</v>
      </c>
      <c r="H69" s="22">
        <f t="shared" si="1"/>
        <v>282</v>
      </c>
      <c r="I69" s="19"/>
      <c r="J69" s="19"/>
      <c r="K69" s="36"/>
      <c r="L69" s="36"/>
    </row>
    <row r="70" spans="1:12" ht="14.25" hidden="1" customHeight="1" x14ac:dyDescent="0.3">
      <c r="A70" s="46" t="s">
        <v>4944</v>
      </c>
      <c r="B70" s="28" t="s">
        <v>1449</v>
      </c>
      <c r="C70" s="19" t="s">
        <v>1451</v>
      </c>
      <c r="D70" s="88">
        <v>43152</v>
      </c>
      <c r="E70" s="20">
        <v>14160</v>
      </c>
      <c r="F70" s="58"/>
      <c r="G70" s="88">
        <v>43434</v>
      </c>
      <c r="H70" s="22">
        <f t="shared" si="1"/>
        <v>282</v>
      </c>
      <c r="I70" s="19"/>
      <c r="J70" s="19"/>
      <c r="K70" s="36"/>
      <c r="L70" s="36"/>
    </row>
    <row r="71" spans="1:12" ht="14.25" hidden="1" customHeight="1" x14ac:dyDescent="0.3">
      <c r="A71" s="46" t="s">
        <v>4944</v>
      </c>
      <c r="B71" s="28" t="s">
        <v>1449</v>
      </c>
      <c r="C71" s="19" t="s">
        <v>1452</v>
      </c>
      <c r="D71" s="88">
        <v>43243</v>
      </c>
      <c r="E71" s="20">
        <v>3540</v>
      </c>
      <c r="F71" s="59"/>
      <c r="G71" s="88">
        <v>43434</v>
      </c>
      <c r="H71" s="22">
        <f t="shared" si="1"/>
        <v>191</v>
      </c>
      <c r="I71" s="19"/>
      <c r="J71" s="19"/>
      <c r="K71" s="36"/>
      <c r="L71" s="36"/>
    </row>
    <row r="72" spans="1:12" ht="14.25" hidden="1" customHeight="1" x14ac:dyDescent="0.3">
      <c r="A72" s="46" t="s">
        <v>4944</v>
      </c>
      <c r="B72" s="28" t="s">
        <v>1449</v>
      </c>
      <c r="C72" s="19" t="s">
        <v>1453</v>
      </c>
      <c r="D72" s="88">
        <v>43255</v>
      </c>
      <c r="E72" s="20">
        <v>5310</v>
      </c>
      <c r="F72" s="21"/>
      <c r="G72" s="88">
        <v>43434</v>
      </c>
      <c r="H72" s="22">
        <f t="shared" ref="H72:H81" si="2">G72-D72</f>
        <v>179</v>
      </c>
      <c r="I72" s="19"/>
      <c r="J72" s="19"/>
      <c r="K72" s="36"/>
      <c r="L72" s="36"/>
    </row>
    <row r="73" spans="1:12" ht="14.25" hidden="1" customHeight="1" x14ac:dyDescent="0.3">
      <c r="A73" s="46" t="s">
        <v>4944</v>
      </c>
      <c r="B73" s="19" t="s">
        <v>1455</v>
      </c>
      <c r="C73" s="19" t="s">
        <v>1456</v>
      </c>
      <c r="D73" s="88">
        <v>43223</v>
      </c>
      <c r="E73" s="20">
        <v>3540</v>
      </c>
      <c r="F73" s="35">
        <f>E73+E74</f>
        <v>18290</v>
      </c>
      <c r="G73" s="88">
        <v>43434</v>
      </c>
      <c r="H73" s="22">
        <f t="shared" si="2"/>
        <v>211</v>
      </c>
      <c r="I73" s="19"/>
      <c r="J73" s="19"/>
      <c r="K73" s="36"/>
      <c r="L73" s="36"/>
    </row>
    <row r="74" spans="1:12" ht="14.25" hidden="1" customHeight="1" x14ac:dyDescent="0.3">
      <c r="A74" s="46" t="s">
        <v>4944</v>
      </c>
      <c r="B74" s="19" t="s">
        <v>1455</v>
      </c>
      <c r="C74" s="19" t="s">
        <v>1457</v>
      </c>
      <c r="D74" s="88">
        <v>43223</v>
      </c>
      <c r="E74" s="20">
        <v>14750</v>
      </c>
      <c r="F74" s="21"/>
      <c r="G74" s="88">
        <v>43434</v>
      </c>
      <c r="H74" s="22">
        <f t="shared" si="2"/>
        <v>211</v>
      </c>
      <c r="I74" s="19"/>
      <c r="J74" s="19"/>
      <c r="K74" s="36"/>
      <c r="L74" s="36"/>
    </row>
    <row r="75" spans="1:12" ht="14.25" hidden="1" customHeight="1" x14ac:dyDescent="0.3">
      <c r="A75" s="46" t="s">
        <v>4944</v>
      </c>
      <c r="B75" s="19" t="s">
        <v>1493</v>
      </c>
      <c r="C75" s="19" t="s">
        <v>1494</v>
      </c>
      <c r="D75" s="88">
        <v>43264</v>
      </c>
      <c r="E75" s="20">
        <v>5310</v>
      </c>
      <c r="F75" s="35">
        <f>E75+E76</f>
        <v>14160</v>
      </c>
      <c r="G75" s="88">
        <v>43434</v>
      </c>
      <c r="H75" s="22">
        <f t="shared" si="2"/>
        <v>170</v>
      </c>
      <c r="I75" s="19"/>
      <c r="J75" s="19"/>
      <c r="K75" s="36"/>
      <c r="L75" s="36"/>
    </row>
    <row r="76" spans="1:12" ht="14.25" hidden="1" customHeight="1" x14ac:dyDescent="0.3">
      <c r="A76" s="46" t="s">
        <v>4944</v>
      </c>
      <c r="B76" s="19" t="s">
        <v>1493</v>
      </c>
      <c r="C76" s="19" t="s">
        <v>1495</v>
      </c>
      <c r="D76" s="88">
        <v>43383</v>
      </c>
      <c r="E76" s="20">
        <v>8850</v>
      </c>
      <c r="F76" s="21"/>
      <c r="G76" s="88">
        <v>43434</v>
      </c>
      <c r="H76" s="22">
        <f t="shared" si="2"/>
        <v>51</v>
      </c>
      <c r="I76" s="19"/>
      <c r="J76" s="19"/>
      <c r="K76" s="36"/>
      <c r="L76" s="36"/>
    </row>
    <row r="77" spans="1:12" ht="14.25" hidden="1" customHeight="1" x14ac:dyDescent="0.3">
      <c r="A77" s="46" t="s">
        <v>4944</v>
      </c>
      <c r="B77" s="19" t="s">
        <v>1607</v>
      </c>
      <c r="C77" s="19" t="s">
        <v>4913</v>
      </c>
      <c r="D77" s="88">
        <v>43416</v>
      </c>
      <c r="E77" s="20">
        <v>5310</v>
      </c>
      <c r="F77" s="35">
        <f>E77+E78</f>
        <v>8850</v>
      </c>
      <c r="G77" s="88">
        <v>43434</v>
      </c>
      <c r="H77" s="22">
        <f t="shared" si="2"/>
        <v>18</v>
      </c>
      <c r="I77" s="19"/>
      <c r="J77" s="19"/>
      <c r="K77" s="36"/>
      <c r="L77" s="36"/>
    </row>
    <row r="78" spans="1:12" ht="14.25" hidden="1" customHeight="1" x14ac:dyDescent="0.3">
      <c r="A78" s="46" t="s">
        <v>4944</v>
      </c>
      <c r="B78" s="19" t="s">
        <v>1607</v>
      </c>
      <c r="C78" s="19" t="s">
        <v>4961</v>
      </c>
      <c r="D78" s="88">
        <v>43417</v>
      </c>
      <c r="E78" s="20">
        <v>3540</v>
      </c>
      <c r="F78" s="35"/>
      <c r="G78" s="88">
        <v>43434</v>
      </c>
      <c r="H78" s="22">
        <f t="shared" si="2"/>
        <v>17</v>
      </c>
      <c r="I78" s="19"/>
      <c r="J78" s="19"/>
      <c r="K78" s="36"/>
      <c r="L78" s="36"/>
    </row>
    <row r="79" spans="1:12" ht="14.25" hidden="1" customHeight="1" x14ac:dyDescent="0.3">
      <c r="A79" s="19" t="s">
        <v>4945</v>
      </c>
      <c r="B79" s="19" t="s">
        <v>1689</v>
      </c>
      <c r="C79" s="19" t="s">
        <v>5005</v>
      </c>
      <c r="D79" s="88">
        <v>43374</v>
      </c>
      <c r="E79" s="20">
        <v>17700</v>
      </c>
      <c r="F79" s="35">
        <f>E79</f>
        <v>17700</v>
      </c>
      <c r="G79" s="88">
        <v>43434</v>
      </c>
      <c r="H79" s="22">
        <f t="shared" si="2"/>
        <v>60</v>
      </c>
      <c r="I79" s="19"/>
      <c r="J79" s="19"/>
      <c r="K79" s="36"/>
      <c r="L79" s="36"/>
    </row>
    <row r="80" spans="1:12" ht="14.25" hidden="1" customHeight="1" x14ac:dyDescent="0.3">
      <c r="A80" s="19" t="s">
        <v>4945</v>
      </c>
      <c r="B80" s="28" t="s">
        <v>1718</v>
      </c>
      <c r="C80" s="19" t="s">
        <v>1723</v>
      </c>
      <c r="D80" s="88">
        <v>43070</v>
      </c>
      <c r="E80" s="20">
        <v>17700</v>
      </c>
      <c r="F80" s="35">
        <f>E80+E81+E82</f>
        <v>121012.54</v>
      </c>
      <c r="G80" s="88">
        <v>43434</v>
      </c>
      <c r="H80" s="22">
        <f t="shared" si="2"/>
        <v>364</v>
      </c>
      <c r="I80" s="19"/>
      <c r="J80" s="19"/>
      <c r="K80" s="36"/>
      <c r="L80" s="36"/>
    </row>
    <row r="81" spans="1:12" ht="14.25" hidden="1" customHeight="1" x14ac:dyDescent="0.3">
      <c r="A81" s="19" t="s">
        <v>4945</v>
      </c>
      <c r="B81" s="28" t="s">
        <v>1718</v>
      </c>
      <c r="C81" s="19" t="s">
        <v>1724</v>
      </c>
      <c r="D81" s="88">
        <v>43284</v>
      </c>
      <c r="E81" s="20">
        <v>5310</v>
      </c>
      <c r="F81" s="35"/>
      <c r="G81" s="88">
        <v>43434</v>
      </c>
      <c r="H81" s="22">
        <f t="shared" si="2"/>
        <v>150</v>
      </c>
      <c r="I81" s="19"/>
      <c r="J81" s="19"/>
      <c r="K81" s="36"/>
      <c r="L81" s="36"/>
    </row>
    <row r="82" spans="1:12" s="3" customFormat="1" ht="15.6" hidden="1" x14ac:dyDescent="0.3">
      <c r="A82" s="19" t="s">
        <v>4945</v>
      </c>
      <c r="B82" s="30" t="s">
        <v>1718</v>
      </c>
      <c r="C82" s="7" t="s">
        <v>5008</v>
      </c>
      <c r="D82" s="89">
        <v>43424</v>
      </c>
      <c r="E82" s="13">
        <v>98002.54</v>
      </c>
      <c r="F82" s="7"/>
      <c r="G82" s="88">
        <v>43434</v>
      </c>
      <c r="H82" s="7">
        <v>17</v>
      </c>
      <c r="I82" s="7"/>
      <c r="J82" s="7"/>
    </row>
    <row r="83" spans="1:12" ht="14.25" hidden="1" customHeight="1" x14ac:dyDescent="0.3">
      <c r="A83" s="19" t="s">
        <v>4945</v>
      </c>
      <c r="B83" s="28" t="s">
        <v>4915</v>
      </c>
      <c r="C83" s="19" t="s">
        <v>4916</v>
      </c>
      <c r="D83" s="88">
        <v>43416</v>
      </c>
      <c r="E83" s="20">
        <v>3540</v>
      </c>
      <c r="F83" s="35">
        <f>E83</f>
        <v>3540</v>
      </c>
      <c r="G83" s="88">
        <v>43434</v>
      </c>
      <c r="H83" s="22">
        <f t="shared" ref="H83:H109" si="3">G83-D83</f>
        <v>18</v>
      </c>
      <c r="I83" s="19"/>
      <c r="J83" s="19"/>
      <c r="K83" s="36"/>
      <c r="L83" s="36"/>
    </row>
    <row r="84" spans="1:12" ht="14.25" hidden="1" customHeight="1" x14ac:dyDescent="0.3">
      <c r="A84" s="37" t="s">
        <v>4945</v>
      </c>
      <c r="B84" s="49" t="s">
        <v>1788</v>
      </c>
      <c r="C84" s="37" t="s">
        <v>1790</v>
      </c>
      <c r="D84" s="90">
        <v>43171</v>
      </c>
      <c r="E84" s="38">
        <v>3540</v>
      </c>
      <c r="F84" s="39">
        <f>E84+E85</f>
        <v>7080</v>
      </c>
      <c r="G84" s="90">
        <v>43434</v>
      </c>
      <c r="H84" s="40">
        <f t="shared" si="3"/>
        <v>263</v>
      </c>
      <c r="I84" s="37"/>
      <c r="J84" s="38">
        <v>3540</v>
      </c>
      <c r="K84" s="41">
        <v>43447</v>
      </c>
      <c r="L84" s="42">
        <v>843493</v>
      </c>
    </row>
    <row r="85" spans="1:12" ht="14.25" hidden="1" customHeight="1" x14ac:dyDescent="0.3">
      <c r="A85" s="37" t="s">
        <v>4945</v>
      </c>
      <c r="B85" s="49" t="s">
        <v>1788</v>
      </c>
      <c r="C85" s="37" t="s">
        <v>1791</v>
      </c>
      <c r="D85" s="90">
        <v>43396</v>
      </c>
      <c r="E85" s="38">
        <v>3540</v>
      </c>
      <c r="F85" s="43"/>
      <c r="G85" s="90">
        <v>43434</v>
      </c>
      <c r="H85" s="40">
        <f t="shared" si="3"/>
        <v>38</v>
      </c>
      <c r="I85" s="37"/>
      <c r="J85" s="38">
        <v>3540</v>
      </c>
      <c r="K85" s="41">
        <v>43447</v>
      </c>
      <c r="L85" s="42">
        <v>843493</v>
      </c>
    </row>
    <row r="86" spans="1:12" ht="14.25" hidden="1" customHeight="1" x14ac:dyDescent="0.3">
      <c r="A86" s="19" t="s">
        <v>4945</v>
      </c>
      <c r="B86" s="28" t="s">
        <v>4977</v>
      </c>
      <c r="C86" s="19" t="s">
        <v>4978</v>
      </c>
      <c r="D86" s="88">
        <v>43428</v>
      </c>
      <c r="E86" s="20">
        <v>8850</v>
      </c>
      <c r="F86" s="35">
        <f>E86</f>
        <v>8850</v>
      </c>
      <c r="G86" s="88">
        <v>43434</v>
      </c>
      <c r="H86" s="22">
        <f t="shared" si="3"/>
        <v>6</v>
      </c>
      <c r="I86" s="19"/>
      <c r="J86" s="19"/>
      <c r="K86" s="36"/>
      <c r="L86" s="36"/>
    </row>
    <row r="87" spans="1:12" ht="14.25" hidden="1" customHeight="1" x14ac:dyDescent="0.3">
      <c r="A87" s="19" t="s">
        <v>4945</v>
      </c>
      <c r="B87" s="47" t="s">
        <v>1916</v>
      </c>
      <c r="C87" s="19" t="s">
        <v>1919</v>
      </c>
      <c r="D87" s="88">
        <v>43383</v>
      </c>
      <c r="E87" s="20">
        <v>21240</v>
      </c>
      <c r="F87" s="35">
        <f>E87+E88+E89</f>
        <v>31860</v>
      </c>
      <c r="G87" s="88">
        <v>43434</v>
      </c>
      <c r="H87" s="22">
        <f t="shared" si="3"/>
        <v>51</v>
      </c>
      <c r="I87" s="19"/>
      <c r="J87" s="19"/>
      <c r="K87" s="36"/>
      <c r="L87" s="36"/>
    </row>
    <row r="88" spans="1:12" ht="14.25" hidden="1" customHeight="1" x14ac:dyDescent="0.3">
      <c r="A88" s="19" t="s">
        <v>4945</v>
      </c>
      <c r="B88" s="47" t="s">
        <v>1916</v>
      </c>
      <c r="C88" s="19" t="s">
        <v>4917</v>
      </c>
      <c r="D88" s="88">
        <v>43416</v>
      </c>
      <c r="E88" s="20">
        <v>5310</v>
      </c>
      <c r="F88" s="35"/>
      <c r="G88" s="88">
        <v>43434</v>
      </c>
      <c r="H88" s="22">
        <f t="shared" si="3"/>
        <v>18</v>
      </c>
      <c r="I88" s="19"/>
      <c r="J88" s="19"/>
      <c r="K88" s="36"/>
      <c r="L88" s="36"/>
    </row>
    <row r="89" spans="1:12" ht="14.25" hidden="1" customHeight="1" x14ac:dyDescent="0.3">
      <c r="A89" s="19" t="s">
        <v>4945</v>
      </c>
      <c r="B89" s="47" t="s">
        <v>1916</v>
      </c>
      <c r="C89" s="19" t="s">
        <v>4983</v>
      </c>
      <c r="D89" s="88">
        <v>43428</v>
      </c>
      <c r="E89" s="20">
        <v>5310</v>
      </c>
      <c r="F89" s="35"/>
      <c r="G89" s="88">
        <v>43434</v>
      </c>
      <c r="H89" s="22">
        <f t="shared" si="3"/>
        <v>6</v>
      </c>
      <c r="I89" s="19"/>
      <c r="J89" s="19"/>
      <c r="K89" s="36"/>
      <c r="L89" s="36"/>
    </row>
    <row r="90" spans="1:12" ht="14.25" hidden="1" customHeight="1" x14ac:dyDescent="0.3">
      <c r="A90" s="19" t="s">
        <v>4945</v>
      </c>
      <c r="B90" s="47" t="s">
        <v>4982</v>
      </c>
      <c r="C90" s="19" t="s">
        <v>4981</v>
      </c>
      <c r="D90" s="88">
        <v>43428</v>
      </c>
      <c r="E90" s="20">
        <v>5310</v>
      </c>
      <c r="F90" s="35">
        <f>E90</f>
        <v>5310</v>
      </c>
      <c r="G90" s="88">
        <v>43434</v>
      </c>
      <c r="H90" s="22">
        <f t="shared" si="3"/>
        <v>6</v>
      </c>
      <c r="I90" s="19"/>
      <c r="J90" s="19"/>
      <c r="K90" s="36"/>
      <c r="L90" s="36"/>
    </row>
    <row r="91" spans="1:12" ht="14.25" hidden="1" customHeight="1" x14ac:dyDescent="0.3">
      <c r="A91" s="19" t="s">
        <v>4945</v>
      </c>
      <c r="B91" s="47" t="s">
        <v>4471</v>
      </c>
      <c r="C91" s="19" t="s">
        <v>4472</v>
      </c>
      <c r="D91" s="88">
        <v>43063</v>
      </c>
      <c r="E91" s="20">
        <v>4720</v>
      </c>
      <c r="F91" s="35">
        <f>E91+E92+E93</f>
        <v>11800</v>
      </c>
      <c r="G91" s="88">
        <v>43434</v>
      </c>
      <c r="H91" s="22">
        <f t="shared" si="3"/>
        <v>371</v>
      </c>
      <c r="I91" s="19"/>
      <c r="J91" s="19"/>
      <c r="K91" s="36"/>
      <c r="L91" s="36"/>
    </row>
    <row r="92" spans="1:12" ht="14.25" hidden="1" customHeight="1" x14ac:dyDescent="0.3">
      <c r="A92" s="19" t="s">
        <v>4945</v>
      </c>
      <c r="B92" s="47" t="s">
        <v>4471</v>
      </c>
      <c r="C92" s="19" t="s">
        <v>4474</v>
      </c>
      <c r="D92" s="88">
        <v>43190</v>
      </c>
      <c r="E92" s="20">
        <v>3540</v>
      </c>
      <c r="F92" s="21"/>
      <c r="G92" s="88">
        <v>43434</v>
      </c>
      <c r="H92" s="22">
        <f t="shared" si="3"/>
        <v>244</v>
      </c>
      <c r="I92" s="19"/>
      <c r="J92" s="19"/>
      <c r="K92" s="36"/>
      <c r="L92" s="36"/>
    </row>
    <row r="93" spans="1:12" ht="14.25" hidden="1" customHeight="1" x14ac:dyDescent="0.3">
      <c r="A93" s="19" t="s">
        <v>4945</v>
      </c>
      <c r="B93" s="47" t="s">
        <v>4471</v>
      </c>
      <c r="C93" s="19" t="s">
        <v>4475</v>
      </c>
      <c r="D93" s="88">
        <v>43246</v>
      </c>
      <c r="E93" s="20">
        <v>3540</v>
      </c>
      <c r="F93" s="21"/>
      <c r="G93" s="88">
        <v>43434</v>
      </c>
      <c r="H93" s="22">
        <f t="shared" si="3"/>
        <v>188</v>
      </c>
      <c r="I93" s="19"/>
      <c r="J93" s="19"/>
      <c r="K93" s="36"/>
      <c r="L93" s="36"/>
    </row>
    <row r="94" spans="1:12" ht="14.25" hidden="1" customHeight="1" x14ac:dyDescent="0.3">
      <c r="A94" s="19" t="s">
        <v>4945</v>
      </c>
      <c r="B94" s="19" t="s">
        <v>4571</v>
      </c>
      <c r="C94" s="19" t="s">
        <v>4572</v>
      </c>
      <c r="D94" s="88">
        <v>43349</v>
      </c>
      <c r="E94" s="20">
        <v>3540</v>
      </c>
      <c r="F94" s="35">
        <f>E94</f>
        <v>3540</v>
      </c>
      <c r="G94" s="88">
        <v>43434</v>
      </c>
      <c r="H94" s="22">
        <f t="shared" si="3"/>
        <v>85</v>
      </c>
      <c r="I94" s="19"/>
      <c r="J94" s="19"/>
      <c r="K94" s="36"/>
      <c r="L94" s="36"/>
    </row>
    <row r="95" spans="1:12" ht="14.25" hidden="1" customHeight="1" x14ac:dyDescent="0.3">
      <c r="A95" s="19" t="s">
        <v>4945</v>
      </c>
      <c r="B95" s="19" t="s">
        <v>4571</v>
      </c>
      <c r="C95" s="19" t="s">
        <v>4980</v>
      </c>
      <c r="D95" s="88">
        <v>43428</v>
      </c>
      <c r="E95" s="20">
        <v>3540</v>
      </c>
      <c r="F95" s="35"/>
      <c r="G95" s="88">
        <v>43434</v>
      </c>
      <c r="H95" s="22">
        <f t="shared" si="3"/>
        <v>6</v>
      </c>
      <c r="I95" s="19"/>
      <c r="J95" s="19"/>
      <c r="K95" s="36"/>
      <c r="L95" s="36"/>
    </row>
    <row r="96" spans="1:12" ht="14.25" hidden="1" customHeight="1" x14ac:dyDescent="0.3">
      <c r="A96" s="19" t="s">
        <v>4945</v>
      </c>
      <c r="B96" s="19" t="s">
        <v>2079</v>
      </c>
      <c r="C96" s="19" t="s">
        <v>2082</v>
      </c>
      <c r="D96" s="88">
        <v>43364</v>
      </c>
      <c r="E96" s="20">
        <v>3540</v>
      </c>
      <c r="F96" s="35">
        <f>E96+E97+E98</f>
        <v>46020</v>
      </c>
      <c r="G96" s="88">
        <v>43434</v>
      </c>
      <c r="H96" s="22">
        <f t="shared" si="3"/>
        <v>70</v>
      </c>
      <c r="I96" s="19"/>
      <c r="J96" s="19"/>
      <c r="K96" s="36"/>
      <c r="L96" s="36"/>
    </row>
    <row r="97" spans="1:12" ht="14.25" hidden="1" customHeight="1" x14ac:dyDescent="0.3">
      <c r="A97" s="19" t="s">
        <v>4945</v>
      </c>
      <c r="B97" s="19" t="s">
        <v>2079</v>
      </c>
      <c r="C97" s="19" t="s">
        <v>2083</v>
      </c>
      <c r="D97" s="88">
        <v>43396</v>
      </c>
      <c r="E97" s="20">
        <v>21240</v>
      </c>
      <c r="F97" s="21"/>
      <c r="G97" s="88">
        <v>43434</v>
      </c>
      <c r="H97" s="22">
        <f t="shared" si="3"/>
        <v>38</v>
      </c>
      <c r="I97" s="19"/>
      <c r="J97" s="19"/>
      <c r="K97" s="36"/>
      <c r="L97" s="36"/>
    </row>
    <row r="98" spans="1:12" ht="14.25" hidden="1" customHeight="1" x14ac:dyDescent="0.3">
      <c r="A98" s="19" t="s">
        <v>4945</v>
      </c>
      <c r="B98" s="19" t="s">
        <v>2079</v>
      </c>
      <c r="C98" s="19" t="s">
        <v>4918</v>
      </c>
      <c r="D98" s="88">
        <v>43416</v>
      </c>
      <c r="E98" s="20">
        <v>21240</v>
      </c>
      <c r="F98" s="21"/>
      <c r="G98" s="88">
        <v>43434</v>
      </c>
      <c r="H98" s="22">
        <f t="shared" si="3"/>
        <v>18</v>
      </c>
      <c r="I98" s="19"/>
      <c r="J98" s="19"/>
      <c r="K98" s="36"/>
      <c r="L98" s="36"/>
    </row>
    <row r="99" spans="1:12" ht="14.25" hidden="1" customHeight="1" x14ac:dyDescent="0.3">
      <c r="A99" s="19" t="s">
        <v>4945</v>
      </c>
      <c r="B99" s="28" t="s">
        <v>2095</v>
      </c>
      <c r="C99" s="19" t="s">
        <v>2096</v>
      </c>
      <c r="D99" s="88">
        <v>43171</v>
      </c>
      <c r="E99" s="20">
        <v>1647</v>
      </c>
      <c r="F99" s="35">
        <f>E99</f>
        <v>1647</v>
      </c>
      <c r="G99" s="88">
        <v>43434</v>
      </c>
      <c r="H99" s="22">
        <f t="shared" si="3"/>
        <v>263</v>
      </c>
      <c r="I99" s="19" t="s">
        <v>4999</v>
      </c>
      <c r="J99" s="19"/>
      <c r="K99" s="36"/>
      <c r="L99" s="36"/>
    </row>
    <row r="100" spans="1:12" ht="14.25" hidden="1" customHeight="1" x14ac:dyDescent="0.3">
      <c r="A100" s="48" t="s">
        <v>4946</v>
      </c>
      <c r="B100" s="19" t="s">
        <v>2100</v>
      </c>
      <c r="C100" s="19" t="s">
        <v>2101</v>
      </c>
      <c r="D100" s="88">
        <v>43049</v>
      </c>
      <c r="E100" s="20">
        <v>5310</v>
      </c>
      <c r="F100" s="35">
        <f>E100+E101</f>
        <v>8850</v>
      </c>
      <c r="G100" s="88">
        <v>43434</v>
      </c>
      <c r="H100" s="22">
        <f t="shared" si="3"/>
        <v>385</v>
      </c>
      <c r="I100" s="19"/>
      <c r="J100" s="19"/>
      <c r="K100" s="36"/>
      <c r="L100" s="36"/>
    </row>
    <row r="101" spans="1:12" ht="14.25" hidden="1" customHeight="1" x14ac:dyDescent="0.3">
      <c r="A101" s="48" t="s">
        <v>4946</v>
      </c>
      <c r="B101" s="19" t="s">
        <v>2100</v>
      </c>
      <c r="C101" s="19" t="s">
        <v>2102</v>
      </c>
      <c r="D101" s="88">
        <v>43049</v>
      </c>
      <c r="E101" s="20">
        <v>3540</v>
      </c>
      <c r="F101" s="21"/>
      <c r="G101" s="88">
        <v>43434</v>
      </c>
      <c r="H101" s="22">
        <f t="shared" si="3"/>
        <v>385</v>
      </c>
      <c r="I101" s="19"/>
      <c r="J101" s="19"/>
      <c r="K101" s="36"/>
      <c r="L101" s="36"/>
    </row>
    <row r="102" spans="1:12" ht="14.25" hidden="1" customHeight="1" x14ac:dyDescent="0.3">
      <c r="A102" s="48" t="s">
        <v>4946</v>
      </c>
      <c r="B102" s="28" t="s">
        <v>2145</v>
      </c>
      <c r="C102" s="19" t="s">
        <v>2148</v>
      </c>
      <c r="D102" s="88">
        <v>43053</v>
      </c>
      <c r="E102" s="20">
        <v>7080</v>
      </c>
      <c r="F102" s="35">
        <f>E102</f>
        <v>7080</v>
      </c>
      <c r="G102" s="88">
        <v>43434</v>
      </c>
      <c r="H102" s="22">
        <f t="shared" si="3"/>
        <v>381</v>
      </c>
      <c r="I102" s="19"/>
      <c r="J102" s="19"/>
      <c r="K102" s="36"/>
      <c r="L102" s="36"/>
    </row>
    <row r="103" spans="1:12" ht="14.25" hidden="1" customHeight="1" x14ac:dyDescent="0.3">
      <c r="A103" s="48" t="s">
        <v>4946</v>
      </c>
      <c r="B103" s="19" t="s">
        <v>2163</v>
      </c>
      <c r="C103" s="19" t="s">
        <v>2166</v>
      </c>
      <c r="D103" s="88">
        <v>43364</v>
      </c>
      <c r="E103" s="20">
        <v>19824</v>
      </c>
      <c r="F103" s="35">
        <f>E103+E104+E105</f>
        <v>30444</v>
      </c>
      <c r="G103" s="88">
        <v>43434</v>
      </c>
      <c r="H103" s="22">
        <f t="shared" si="3"/>
        <v>70</v>
      </c>
      <c r="I103" s="19"/>
      <c r="J103" s="19"/>
      <c r="K103" s="36"/>
      <c r="L103" s="36"/>
    </row>
    <row r="104" spans="1:12" ht="14.25" hidden="1" customHeight="1" x14ac:dyDescent="0.3">
      <c r="A104" s="48" t="s">
        <v>4946</v>
      </c>
      <c r="B104" s="28" t="s">
        <v>2168</v>
      </c>
      <c r="C104" s="19" t="s">
        <v>2174</v>
      </c>
      <c r="D104" s="88">
        <v>43383</v>
      </c>
      <c r="E104" s="20">
        <v>3540</v>
      </c>
      <c r="F104" s="21"/>
      <c r="G104" s="88">
        <v>43434</v>
      </c>
      <c r="H104" s="22">
        <f t="shared" si="3"/>
        <v>51</v>
      </c>
      <c r="I104" s="19"/>
      <c r="J104" s="19"/>
      <c r="K104" s="36"/>
      <c r="L104" s="36"/>
    </row>
    <row r="105" spans="1:12" ht="14.25" hidden="1" customHeight="1" x14ac:dyDescent="0.3">
      <c r="A105" s="48" t="s">
        <v>4946</v>
      </c>
      <c r="B105" s="28" t="s">
        <v>2168</v>
      </c>
      <c r="C105" s="19" t="s">
        <v>4979</v>
      </c>
      <c r="D105" s="88">
        <v>43428</v>
      </c>
      <c r="E105" s="20">
        <v>7080</v>
      </c>
      <c r="F105" s="21"/>
      <c r="G105" s="88">
        <v>43434</v>
      </c>
      <c r="H105" s="22">
        <f t="shared" si="3"/>
        <v>6</v>
      </c>
      <c r="I105" s="19"/>
      <c r="J105" s="19"/>
      <c r="K105" s="36"/>
      <c r="L105" s="36"/>
    </row>
    <row r="106" spans="1:12" ht="14.25" hidden="1" customHeight="1" x14ac:dyDescent="0.3">
      <c r="A106" s="48" t="s">
        <v>4946</v>
      </c>
      <c r="B106" s="28" t="s">
        <v>4985</v>
      </c>
      <c r="C106" s="19" t="s">
        <v>4984</v>
      </c>
      <c r="D106" s="91">
        <v>43428</v>
      </c>
      <c r="E106" s="51">
        <v>7080</v>
      </c>
      <c r="F106" s="52">
        <f>E106+E107</f>
        <v>16992</v>
      </c>
      <c r="G106" s="88">
        <v>43434</v>
      </c>
      <c r="H106" s="22">
        <f t="shared" si="3"/>
        <v>6</v>
      </c>
      <c r="I106" s="50"/>
      <c r="J106" s="51"/>
      <c r="K106" s="54"/>
      <c r="L106" s="55"/>
    </row>
    <row r="107" spans="1:12" ht="14.25" hidden="1" customHeight="1" x14ac:dyDescent="0.3">
      <c r="A107" s="48" t="s">
        <v>4946</v>
      </c>
      <c r="B107" s="19" t="s">
        <v>2206</v>
      </c>
      <c r="C107" s="19" t="s">
        <v>2216</v>
      </c>
      <c r="D107" s="88">
        <v>43364</v>
      </c>
      <c r="E107" s="20">
        <v>9912</v>
      </c>
      <c r="F107" s="35"/>
      <c r="G107" s="88">
        <v>43434</v>
      </c>
      <c r="H107" s="22">
        <f t="shared" si="3"/>
        <v>70</v>
      </c>
      <c r="I107" s="19"/>
      <c r="J107" s="19"/>
      <c r="K107" s="36"/>
      <c r="L107" s="36"/>
    </row>
    <row r="108" spans="1:12" ht="14.25" hidden="1" customHeight="1" x14ac:dyDescent="0.3">
      <c r="A108" s="48" t="s">
        <v>4947</v>
      </c>
      <c r="B108" s="19" t="s">
        <v>2346</v>
      </c>
      <c r="C108" s="19" t="s">
        <v>2351</v>
      </c>
      <c r="D108" s="88">
        <v>43383</v>
      </c>
      <c r="E108" s="20">
        <v>8850</v>
      </c>
      <c r="F108" s="35">
        <f>E108</f>
        <v>8850</v>
      </c>
      <c r="G108" s="88">
        <v>43434</v>
      </c>
      <c r="H108" s="22">
        <f t="shared" si="3"/>
        <v>51</v>
      </c>
      <c r="I108" s="19"/>
      <c r="J108" s="19"/>
      <c r="K108" s="36"/>
      <c r="L108" s="36"/>
    </row>
    <row r="109" spans="1:12" ht="14.25" hidden="1" customHeight="1" x14ac:dyDescent="0.3">
      <c r="A109" s="60" t="s">
        <v>4947</v>
      </c>
      <c r="B109" s="72" t="s">
        <v>2383</v>
      </c>
      <c r="C109" s="61" t="s">
        <v>2386</v>
      </c>
      <c r="D109" s="92">
        <v>43364</v>
      </c>
      <c r="E109" s="62">
        <v>14160</v>
      </c>
      <c r="F109" s="63">
        <f>E109</f>
        <v>14160</v>
      </c>
      <c r="G109" s="92">
        <v>43434</v>
      </c>
      <c r="H109" s="64">
        <f t="shared" si="3"/>
        <v>70</v>
      </c>
      <c r="I109" s="61"/>
      <c r="J109" s="62">
        <v>14160</v>
      </c>
      <c r="K109" s="68">
        <v>43438</v>
      </c>
      <c r="L109" s="73" t="s">
        <v>5003</v>
      </c>
    </row>
    <row r="110" spans="1:12" s="3" customFormat="1" ht="14.25" hidden="1" customHeight="1" x14ac:dyDescent="0.3">
      <c r="A110" s="48" t="s">
        <v>4947</v>
      </c>
      <c r="B110" s="30" t="s">
        <v>2441</v>
      </c>
      <c r="C110" s="7" t="s">
        <v>2442</v>
      </c>
      <c r="D110" s="89">
        <v>43336</v>
      </c>
      <c r="E110" s="13">
        <v>7080</v>
      </c>
      <c r="F110" s="83">
        <f>E110+E111+E112+E113</f>
        <v>33630</v>
      </c>
      <c r="G110" s="92">
        <v>43434</v>
      </c>
      <c r="H110" s="7">
        <v>105</v>
      </c>
      <c r="I110" s="7"/>
      <c r="J110" s="7"/>
    </row>
    <row r="111" spans="1:12" s="3" customFormat="1" ht="14.25" hidden="1" customHeight="1" x14ac:dyDescent="0.3">
      <c r="A111" s="48" t="s">
        <v>4947</v>
      </c>
      <c r="B111" s="30" t="s">
        <v>2441</v>
      </c>
      <c r="C111" s="7" t="s">
        <v>2444</v>
      </c>
      <c r="D111" s="89">
        <v>43364</v>
      </c>
      <c r="E111" s="13">
        <v>5310</v>
      </c>
      <c r="F111" s="7"/>
      <c r="G111" s="92">
        <v>43434</v>
      </c>
      <c r="H111" s="7">
        <v>77</v>
      </c>
      <c r="I111" s="7"/>
      <c r="J111" s="7"/>
    </row>
    <row r="112" spans="1:12" ht="14.25" hidden="1" customHeight="1" x14ac:dyDescent="0.3">
      <c r="A112" s="48" t="s">
        <v>4947</v>
      </c>
      <c r="B112" s="19" t="s">
        <v>4919</v>
      </c>
      <c r="C112" s="19" t="s">
        <v>4920</v>
      </c>
      <c r="D112" s="88">
        <v>43416</v>
      </c>
      <c r="E112" s="20">
        <v>17700</v>
      </c>
      <c r="F112" s="35"/>
      <c r="G112" s="88">
        <v>43434</v>
      </c>
      <c r="H112" s="22">
        <f t="shared" ref="H112:H156" si="4">G112-D112</f>
        <v>18</v>
      </c>
      <c r="I112" s="19"/>
      <c r="J112" s="19"/>
      <c r="K112" s="36"/>
      <c r="L112" s="36"/>
    </row>
    <row r="113" spans="1:12" ht="14.25" hidden="1" customHeight="1" x14ac:dyDescent="0.3">
      <c r="A113" s="48" t="s">
        <v>4947</v>
      </c>
      <c r="B113" s="19" t="s">
        <v>4919</v>
      </c>
      <c r="C113" s="19" t="s">
        <v>4921</v>
      </c>
      <c r="D113" s="88">
        <v>43416</v>
      </c>
      <c r="E113" s="20">
        <v>3540</v>
      </c>
      <c r="F113" s="35"/>
      <c r="G113" s="88">
        <v>43434</v>
      </c>
      <c r="H113" s="22">
        <f t="shared" si="4"/>
        <v>18</v>
      </c>
      <c r="I113" s="19"/>
      <c r="J113" s="19"/>
      <c r="K113" s="36"/>
      <c r="L113" s="36"/>
    </row>
    <row r="114" spans="1:12" ht="14.25" hidden="1" customHeight="1" x14ac:dyDescent="0.3">
      <c r="A114" s="75" t="s">
        <v>4947</v>
      </c>
      <c r="B114" s="37" t="s">
        <v>4666</v>
      </c>
      <c r="C114" s="37" t="s">
        <v>4667</v>
      </c>
      <c r="D114" s="90">
        <v>43333</v>
      </c>
      <c r="E114" s="38">
        <v>5310</v>
      </c>
      <c r="F114" s="39">
        <f>E114+E115</f>
        <v>20650</v>
      </c>
      <c r="G114" s="90">
        <v>43434</v>
      </c>
      <c r="H114" s="40">
        <f t="shared" si="4"/>
        <v>101</v>
      </c>
      <c r="I114" s="37"/>
      <c r="J114" s="38">
        <v>5310</v>
      </c>
      <c r="K114" s="41">
        <v>43447</v>
      </c>
      <c r="L114" s="42">
        <v>171735</v>
      </c>
    </row>
    <row r="115" spans="1:12" ht="14.25" hidden="1" customHeight="1" x14ac:dyDescent="0.3">
      <c r="A115" s="75" t="s">
        <v>4947</v>
      </c>
      <c r="B115" s="37" t="s">
        <v>4666</v>
      </c>
      <c r="C115" s="37" t="s">
        <v>4668</v>
      </c>
      <c r="D115" s="90">
        <v>43347</v>
      </c>
      <c r="E115" s="38">
        <v>15340</v>
      </c>
      <c r="F115" s="43"/>
      <c r="G115" s="90">
        <v>43434</v>
      </c>
      <c r="H115" s="40">
        <f t="shared" si="4"/>
        <v>87</v>
      </c>
      <c r="I115" s="37"/>
      <c r="J115" s="38">
        <v>15340</v>
      </c>
      <c r="K115" s="41">
        <v>43447</v>
      </c>
      <c r="L115" s="42">
        <v>171735</v>
      </c>
    </row>
    <row r="116" spans="1:12" ht="14.25" hidden="1" customHeight="1" x14ac:dyDescent="0.3">
      <c r="A116" s="60" t="s">
        <v>4947</v>
      </c>
      <c r="B116" s="61" t="s">
        <v>2554</v>
      </c>
      <c r="C116" s="61" t="s">
        <v>4986</v>
      </c>
      <c r="D116" s="92">
        <v>43428</v>
      </c>
      <c r="E116" s="62">
        <v>8850</v>
      </c>
      <c r="F116" s="63">
        <f>E116+E117+E118+E119+E120</f>
        <v>51035</v>
      </c>
      <c r="G116" s="92">
        <v>43434</v>
      </c>
      <c r="H116" s="64">
        <f t="shared" si="4"/>
        <v>6</v>
      </c>
      <c r="I116" s="61"/>
      <c r="J116" s="62">
        <v>8850</v>
      </c>
      <c r="K116" s="68">
        <v>43441</v>
      </c>
      <c r="L116" s="65">
        <v>575883</v>
      </c>
    </row>
    <row r="117" spans="1:12" ht="14.25" hidden="1" customHeight="1" x14ac:dyDescent="0.3">
      <c r="A117" s="60" t="s">
        <v>4947</v>
      </c>
      <c r="B117" s="61" t="s">
        <v>2554</v>
      </c>
      <c r="C117" s="61" t="s">
        <v>2557</v>
      </c>
      <c r="D117" s="92">
        <v>43333</v>
      </c>
      <c r="E117" s="62">
        <v>10620</v>
      </c>
      <c r="F117" s="63"/>
      <c r="G117" s="92">
        <v>43434</v>
      </c>
      <c r="H117" s="64">
        <f t="shared" si="4"/>
        <v>101</v>
      </c>
      <c r="I117" s="61"/>
      <c r="J117" s="62">
        <v>10620</v>
      </c>
      <c r="K117" s="68">
        <v>43441</v>
      </c>
      <c r="L117" s="65">
        <v>575883</v>
      </c>
    </row>
    <row r="118" spans="1:12" ht="14.25" hidden="1" customHeight="1" x14ac:dyDescent="0.3">
      <c r="A118" s="60" t="s">
        <v>4947</v>
      </c>
      <c r="B118" s="61" t="s">
        <v>2554</v>
      </c>
      <c r="C118" s="61" t="s">
        <v>2558</v>
      </c>
      <c r="D118" s="92">
        <v>43383</v>
      </c>
      <c r="E118" s="62">
        <v>7080</v>
      </c>
      <c r="F118" s="70"/>
      <c r="G118" s="92">
        <v>43434</v>
      </c>
      <c r="H118" s="64">
        <f t="shared" si="4"/>
        <v>51</v>
      </c>
      <c r="I118" s="61"/>
      <c r="J118" s="62">
        <v>7080</v>
      </c>
      <c r="K118" s="68">
        <v>43441</v>
      </c>
      <c r="L118" s="65">
        <v>575883</v>
      </c>
    </row>
    <row r="119" spans="1:12" ht="14.25" hidden="1" customHeight="1" x14ac:dyDescent="0.3">
      <c r="A119" s="60" t="s">
        <v>4947</v>
      </c>
      <c r="B119" s="61" t="s">
        <v>2554</v>
      </c>
      <c r="C119" s="61" t="s">
        <v>2560</v>
      </c>
      <c r="D119" s="92">
        <v>43396</v>
      </c>
      <c r="E119" s="62">
        <v>8850</v>
      </c>
      <c r="F119" s="70"/>
      <c r="G119" s="92">
        <v>43434</v>
      </c>
      <c r="H119" s="64">
        <f t="shared" si="4"/>
        <v>38</v>
      </c>
      <c r="I119" s="61"/>
      <c r="J119" s="62">
        <v>8850</v>
      </c>
      <c r="K119" s="68">
        <v>43441</v>
      </c>
      <c r="L119" s="65">
        <v>575883</v>
      </c>
    </row>
    <row r="120" spans="1:12" ht="14.25" hidden="1" customHeight="1" x14ac:dyDescent="0.3">
      <c r="A120" s="60" t="s">
        <v>4947</v>
      </c>
      <c r="B120" s="61" t="s">
        <v>4963</v>
      </c>
      <c r="C120" s="61" t="s">
        <v>4962</v>
      </c>
      <c r="D120" s="92">
        <v>43417</v>
      </c>
      <c r="E120" s="62">
        <v>15635</v>
      </c>
      <c r="F120" s="70"/>
      <c r="G120" s="92">
        <v>43434</v>
      </c>
      <c r="H120" s="64">
        <f t="shared" si="4"/>
        <v>17</v>
      </c>
      <c r="I120" s="61"/>
      <c r="J120" s="62">
        <v>15635</v>
      </c>
      <c r="K120" s="68">
        <v>43441</v>
      </c>
      <c r="L120" s="65">
        <v>575883</v>
      </c>
    </row>
    <row r="121" spans="1:12" ht="14.25" hidden="1" customHeight="1" x14ac:dyDescent="0.3">
      <c r="A121" s="48" t="s">
        <v>4947</v>
      </c>
      <c r="B121" s="19" t="s">
        <v>2591</v>
      </c>
      <c r="C121" s="19" t="s">
        <v>2593</v>
      </c>
      <c r="D121" s="88">
        <v>43082</v>
      </c>
      <c r="E121" s="20">
        <v>31860</v>
      </c>
      <c r="F121" s="35">
        <f>E121</f>
        <v>31860</v>
      </c>
      <c r="G121" s="88">
        <v>43434</v>
      </c>
      <c r="H121" s="22">
        <f t="shared" si="4"/>
        <v>352</v>
      </c>
      <c r="I121" s="56" t="s">
        <v>4965</v>
      </c>
      <c r="J121" s="19"/>
      <c r="K121" s="36"/>
      <c r="L121" s="36"/>
    </row>
    <row r="122" spans="1:12" ht="14.25" hidden="1" customHeight="1" x14ac:dyDescent="0.3">
      <c r="A122" s="48" t="s">
        <v>4947</v>
      </c>
      <c r="B122" s="50" t="s">
        <v>2591</v>
      </c>
      <c r="C122" s="50" t="s">
        <v>2594</v>
      </c>
      <c r="D122" s="91">
        <v>43203</v>
      </c>
      <c r="E122" s="51">
        <v>3540</v>
      </c>
      <c r="F122" s="52">
        <f>E122+E123+E124+E125</f>
        <v>23364</v>
      </c>
      <c r="G122" s="91">
        <v>43434</v>
      </c>
      <c r="H122" s="53">
        <f t="shared" si="4"/>
        <v>231</v>
      </c>
      <c r="I122" s="50"/>
      <c r="J122" s="51"/>
      <c r="K122" s="54"/>
      <c r="L122" s="55" t="s">
        <v>5004</v>
      </c>
    </row>
    <row r="123" spans="1:12" ht="14.25" hidden="1" customHeight="1" x14ac:dyDescent="0.3">
      <c r="A123" s="48" t="s">
        <v>4947</v>
      </c>
      <c r="B123" s="50" t="s">
        <v>2591</v>
      </c>
      <c r="C123" s="50" t="s">
        <v>2595</v>
      </c>
      <c r="D123" s="91">
        <v>43255</v>
      </c>
      <c r="E123" s="51">
        <v>3540</v>
      </c>
      <c r="F123" s="74"/>
      <c r="G123" s="91">
        <v>43434</v>
      </c>
      <c r="H123" s="53">
        <f t="shared" si="4"/>
        <v>179</v>
      </c>
      <c r="I123" s="50"/>
      <c r="J123" s="51"/>
      <c r="K123" s="54"/>
      <c r="L123" s="55" t="s">
        <v>5004</v>
      </c>
    </row>
    <row r="124" spans="1:12" ht="14.25" hidden="1" customHeight="1" x14ac:dyDescent="0.3">
      <c r="A124" s="48" t="s">
        <v>4947</v>
      </c>
      <c r="B124" s="50" t="s">
        <v>2591</v>
      </c>
      <c r="C124" s="50" t="s">
        <v>2596</v>
      </c>
      <c r="D124" s="91">
        <v>43333</v>
      </c>
      <c r="E124" s="51">
        <v>3540</v>
      </c>
      <c r="F124" s="74"/>
      <c r="G124" s="91">
        <v>43434</v>
      </c>
      <c r="H124" s="53">
        <f t="shared" si="4"/>
        <v>101</v>
      </c>
      <c r="I124" s="50"/>
      <c r="J124" s="51"/>
      <c r="K124" s="54"/>
      <c r="L124" s="55" t="s">
        <v>5004</v>
      </c>
    </row>
    <row r="125" spans="1:12" ht="14.25" hidden="1" customHeight="1" x14ac:dyDescent="0.3">
      <c r="A125" s="48" t="s">
        <v>4947</v>
      </c>
      <c r="B125" s="50" t="s">
        <v>2591</v>
      </c>
      <c r="C125" s="50" t="s">
        <v>2597</v>
      </c>
      <c r="D125" s="91">
        <v>43346</v>
      </c>
      <c r="E125" s="51">
        <v>12744</v>
      </c>
      <c r="F125" s="74"/>
      <c r="G125" s="91">
        <v>43434</v>
      </c>
      <c r="H125" s="53">
        <f t="shared" si="4"/>
        <v>88</v>
      </c>
      <c r="I125" s="50"/>
      <c r="J125" s="51"/>
      <c r="K125" s="54"/>
      <c r="L125" s="55" t="s">
        <v>5004</v>
      </c>
    </row>
    <row r="126" spans="1:12" ht="14.25" hidden="1" customHeight="1" x14ac:dyDescent="0.3">
      <c r="A126" s="44" t="s">
        <v>4948</v>
      </c>
      <c r="B126" s="19" t="s">
        <v>2615</v>
      </c>
      <c r="C126" s="19" t="s">
        <v>2618</v>
      </c>
      <c r="D126" s="88">
        <v>43147</v>
      </c>
      <c r="E126" s="20">
        <v>3540</v>
      </c>
      <c r="F126" s="35">
        <f>E126</f>
        <v>3540</v>
      </c>
      <c r="G126" s="88">
        <v>43434</v>
      </c>
      <c r="H126" s="22">
        <f t="shared" si="4"/>
        <v>287</v>
      </c>
      <c r="I126" s="19"/>
      <c r="J126" s="19"/>
      <c r="K126" s="36"/>
      <c r="L126" s="36"/>
    </row>
    <row r="127" spans="1:12" ht="14.25" hidden="1" customHeight="1" x14ac:dyDescent="0.3">
      <c r="A127" s="44" t="s">
        <v>4948</v>
      </c>
      <c r="B127" s="28" t="s">
        <v>2628</v>
      </c>
      <c r="C127" s="19" t="s">
        <v>2630</v>
      </c>
      <c r="D127" s="88">
        <v>42648</v>
      </c>
      <c r="E127" s="20">
        <v>1137</v>
      </c>
      <c r="F127" s="35">
        <f>E127</f>
        <v>1137</v>
      </c>
      <c r="G127" s="88">
        <v>43434</v>
      </c>
      <c r="H127" s="22">
        <f t="shared" si="4"/>
        <v>786</v>
      </c>
      <c r="I127" s="19" t="s">
        <v>5000</v>
      </c>
      <c r="J127" s="19"/>
      <c r="K127" s="36"/>
      <c r="L127" s="36"/>
    </row>
    <row r="128" spans="1:12" ht="14.25" hidden="1" customHeight="1" x14ac:dyDescent="0.3">
      <c r="A128" s="44" t="s">
        <v>4948</v>
      </c>
      <c r="B128" s="28" t="s">
        <v>2704</v>
      </c>
      <c r="C128" s="19" t="s">
        <v>2708</v>
      </c>
      <c r="D128" s="88">
        <v>42892</v>
      </c>
      <c r="E128" s="20">
        <v>113</v>
      </c>
      <c r="F128" s="35">
        <f>E128</f>
        <v>113</v>
      </c>
      <c r="G128" s="88">
        <v>43434</v>
      </c>
      <c r="H128" s="22">
        <f t="shared" si="4"/>
        <v>542</v>
      </c>
      <c r="I128" s="19" t="s">
        <v>5001</v>
      </c>
      <c r="J128" s="19"/>
      <c r="K128" s="36"/>
      <c r="L128" s="36"/>
    </row>
    <row r="129" spans="1:12" ht="14.25" hidden="1" customHeight="1" x14ac:dyDescent="0.3">
      <c r="A129" s="44" t="s">
        <v>4948</v>
      </c>
      <c r="B129" s="19" t="s">
        <v>2788</v>
      </c>
      <c r="C129" s="19" t="s">
        <v>2793</v>
      </c>
      <c r="D129" s="88">
        <v>43321</v>
      </c>
      <c r="E129" s="20">
        <v>17700</v>
      </c>
      <c r="F129" s="35">
        <f>E129+E130</f>
        <v>27140</v>
      </c>
      <c r="G129" s="88">
        <v>43434</v>
      </c>
      <c r="H129" s="22">
        <f t="shared" si="4"/>
        <v>113</v>
      </c>
      <c r="I129" s="19"/>
      <c r="J129" s="19"/>
      <c r="K129" s="36"/>
      <c r="L129" s="36"/>
    </row>
    <row r="130" spans="1:12" ht="14.25" hidden="1" customHeight="1" x14ac:dyDescent="0.3">
      <c r="A130" s="44" t="s">
        <v>4948</v>
      </c>
      <c r="B130" s="19" t="s">
        <v>2788</v>
      </c>
      <c r="C130" s="19" t="s">
        <v>2795</v>
      </c>
      <c r="D130" s="88">
        <v>43346</v>
      </c>
      <c r="E130" s="20">
        <v>9440</v>
      </c>
      <c r="F130" s="35">
        <f>E130</f>
        <v>9440</v>
      </c>
      <c r="G130" s="88">
        <v>43434</v>
      </c>
      <c r="H130" s="22">
        <f t="shared" si="4"/>
        <v>88</v>
      </c>
      <c r="I130" s="19"/>
      <c r="J130" s="19"/>
      <c r="K130" s="36"/>
      <c r="L130" s="36"/>
    </row>
    <row r="131" spans="1:12" ht="14.25" hidden="1" customHeight="1" x14ac:dyDescent="0.3">
      <c r="A131" s="44" t="s">
        <v>4948</v>
      </c>
      <c r="B131" s="19" t="s">
        <v>2908</v>
      </c>
      <c r="C131" s="19" t="s">
        <v>2910</v>
      </c>
      <c r="D131" s="88">
        <v>43284</v>
      </c>
      <c r="E131" s="20">
        <v>7080</v>
      </c>
      <c r="F131" s="35">
        <f>E131+E132</f>
        <v>10620</v>
      </c>
      <c r="G131" s="88">
        <v>43434</v>
      </c>
      <c r="H131" s="22">
        <f t="shared" si="4"/>
        <v>150</v>
      </c>
      <c r="I131" s="19"/>
      <c r="J131" s="19"/>
      <c r="K131" s="36"/>
      <c r="L131" s="36"/>
    </row>
    <row r="132" spans="1:12" ht="14.25" hidden="1" customHeight="1" x14ac:dyDescent="0.3">
      <c r="A132" s="44" t="s">
        <v>4948</v>
      </c>
      <c r="B132" s="19" t="s">
        <v>2908</v>
      </c>
      <c r="C132" s="19" t="s">
        <v>2911</v>
      </c>
      <c r="D132" s="88">
        <v>43347</v>
      </c>
      <c r="E132" s="20">
        <v>3540</v>
      </c>
      <c r="F132" s="21"/>
      <c r="G132" s="88">
        <v>43434</v>
      </c>
      <c r="H132" s="22">
        <f t="shared" si="4"/>
        <v>87</v>
      </c>
      <c r="I132" s="19"/>
      <c r="J132" s="19"/>
      <c r="K132" s="36"/>
      <c r="L132" s="36"/>
    </row>
    <row r="133" spans="1:12" ht="14.25" hidden="1" customHeight="1" x14ac:dyDescent="0.3">
      <c r="A133" s="48" t="s">
        <v>4948</v>
      </c>
      <c r="B133" s="50" t="s">
        <v>4630</v>
      </c>
      <c r="C133" s="50" t="s">
        <v>4635</v>
      </c>
      <c r="D133" s="91">
        <v>43272</v>
      </c>
      <c r="E133" s="51">
        <v>47200</v>
      </c>
      <c r="F133" s="52">
        <f>E133</f>
        <v>47200</v>
      </c>
      <c r="G133" s="88">
        <v>43446</v>
      </c>
      <c r="H133" s="53">
        <f t="shared" si="4"/>
        <v>174</v>
      </c>
      <c r="I133" s="50"/>
      <c r="J133" s="51"/>
      <c r="K133" s="54"/>
      <c r="L133" s="55"/>
    </row>
    <row r="134" spans="1:12" ht="14.25" hidden="1" customHeight="1" x14ac:dyDescent="0.3">
      <c r="A134" s="14" t="s">
        <v>4950</v>
      </c>
      <c r="B134" s="19" t="s">
        <v>2914</v>
      </c>
      <c r="C134" s="19" t="s">
        <v>2915</v>
      </c>
      <c r="D134" s="88">
        <v>43383</v>
      </c>
      <c r="E134" s="20">
        <v>3540</v>
      </c>
      <c r="F134" s="35">
        <f>E134+E135</f>
        <v>10620</v>
      </c>
      <c r="G134" s="88">
        <v>43434</v>
      </c>
      <c r="H134" s="22">
        <f t="shared" si="4"/>
        <v>51</v>
      </c>
      <c r="I134" s="19"/>
      <c r="J134" s="19"/>
      <c r="K134" s="36"/>
      <c r="L134" s="36"/>
    </row>
    <row r="135" spans="1:12" ht="14.25" hidden="1" customHeight="1" x14ac:dyDescent="0.3">
      <c r="A135" s="14" t="s">
        <v>4950</v>
      </c>
      <c r="B135" s="19" t="s">
        <v>2914</v>
      </c>
      <c r="C135" s="19" t="s">
        <v>4964</v>
      </c>
      <c r="D135" s="88">
        <v>43417</v>
      </c>
      <c r="E135" s="20">
        <v>7080</v>
      </c>
      <c r="F135" s="35"/>
      <c r="G135" s="88">
        <v>43434</v>
      </c>
      <c r="H135" s="22">
        <f t="shared" si="4"/>
        <v>17</v>
      </c>
      <c r="I135" s="19"/>
      <c r="J135" s="19"/>
      <c r="K135" s="36"/>
      <c r="L135" s="36"/>
    </row>
    <row r="136" spans="1:12" ht="14.25" hidden="1" customHeight="1" x14ac:dyDescent="0.3">
      <c r="A136" s="14" t="s">
        <v>4950</v>
      </c>
      <c r="B136" s="28" t="s">
        <v>3074</v>
      </c>
      <c r="C136" s="19" t="s">
        <v>3079</v>
      </c>
      <c r="D136" s="88">
        <v>42780</v>
      </c>
      <c r="E136" s="20">
        <v>907</v>
      </c>
      <c r="F136" s="35">
        <f>E136</f>
        <v>907</v>
      </c>
      <c r="G136" s="88">
        <v>43434</v>
      </c>
      <c r="H136" s="22">
        <f t="shared" si="4"/>
        <v>654</v>
      </c>
      <c r="I136" s="19" t="s">
        <v>5000</v>
      </c>
      <c r="J136" s="19"/>
      <c r="K136" s="36"/>
      <c r="L136" s="36"/>
    </row>
    <row r="137" spans="1:12" ht="14.25" hidden="1" customHeight="1" x14ac:dyDescent="0.3">
      <c r="A137" s="76" t="s">
        <v>4949</v>
      </c>
      <c r="B137" s="37" t="s">
        <v>3093</v>
      </c>
      <c r="C137" s="37" t="s">
        <v>3095</v>
      </c>
      <c r="D137" s="90">
        <v>43180</v>
      </c>
      <c r="E137" s="38">
        <v>21240</v>
      </c>
      <c r="F137" s="39">
        <f>E137+E142+E138+E139+E140+E141</f>
        <v>56050</v>
      </c>
      <c r="G137" s="90">
        <v>43439</v>
      </c>
      <c r="H137" s="40">
        <f t="shared" si="4"/>
        <v>259</v>
      </c>
      <c r="I137" s="37"/>
      <c r="J137" s="38"/>
      <c r="K137" s="42"/>
      <c r="L137" s="42"/>
    </row>
    <row r="138" spans="1:12" ht="14.25" hidden="1" customHeight="1" x14ac:dyDescent="0.3">
      <c r="A138" s="76" t="s">
        <v>4949</v>
      </c>
      <c r="B138" s="37" t="s">
        <v>3093</v>
      </c>
      <c r="C138" s="37" t="s">
        <v>3099</v>
      </c>
      <c r="D138" s="90">
        <v>43300</v>
      </c>
      <c r="E138" s="38">
        <v>5900</v>
      </c>
      <c r="F138" s="43"/>
      <c r="G138" s="90">
        <v>43439</v>
      </c>
      <c r="H138" s="40">
        <f t="shared" si="4"/>
        <v>139</v>
      </c>
      <c r="I138" s="37"/>
      <c r="J138" s="38"/>
      <c r="K138" s="42"/>
      <c r="L138" s="42"/>
    </row>
    <row r="139" spans="1:12" ht="14.25" hidden="1" customHeight="1" x14ac:dyDescent="0.3">
      <c r="A139" s="76" t="s">
        <v>4949</v>
      </c>
      <c r="B139" s="37" t="s">
        <v>3093</v>
      </c>
      <c r="C139" s="37" t="s">
        <v>3100</v>
      </c>
      <c r="D139" s="90">
        <v>43301</v>
      </c>
      <c r="E139" s="38">
        <v>5900</v>
      </c>
      <c r="F139" s="43"/>
      <c r="G139" s="90">
        <v>43439</v>
      </c>
      <c r="H139" s="40">
        <f t="shared" si="4"/>
        <v>138</v>
      </c>
      <c r="I139" s="37"/>
      <c r="J139" s="38"/>
      <c r="K139" s="42"/>
      <c r="L139" s="42"/>
    </row>
    <row r="140" spans="1:12" ht="14.25" hidden="1" customHeight="1" x14ac:dyDescent="0.3">
      <c r="A140" s="76" t="s">
        <v>4949</v>
      </c>
      <c r="B140" s="37" t="s">
        <v>3093</v>
      </c>
      <c r="C140" s="37" t="s">
        <v>3101</v>
      </c>
      <c r="D140" s="90">
        <v>43305</v>
      </c>
      <c r="E140" s="38">
        <v>8850</v>
      </c>
      <c r="F140" s="43"/>
      <c r="G140" s="90">
        <v>43439</v>
      </c>
      <c r="H140" s="40">
        <f t="shared" si="4"/>
        <v>134</v>
      </c>
      <c r="I140" s="37"/>
      <c r="J140" s="38"/>
      <c r="K140" s="42"/>
      <c r="L140" s="42"/>
    </row>
    <row r="141" spans="1:12" ht="14.25" hidden="1" customHeight="1" x14ac:dyDescent="0.3">
      <c r="A141" s="76" t="s">
        <v>4949</v>
      </c>
      <c r="B141" s="37" t="s">
        <v>3093</v>
      </c>
      <c r="C141" s="37" t="s">
        <v>3102</v>
      </c>
      <c r="D141" s="90">
        <v>43349</v>
      </c>
      <c r="E141" s="38">
        <v>10620</v>
      </c>
      <c r="F141" s="43"/>
      <c r="G141" s="90">
        <v>43439</v>
      </c>
      <c r="H141" s="40">
        <f t="shared" si="4"/>
        <v>90</v>
      </c>
      <c r="I141" s="37"/>
      <c r="J141" s="38"/>
      <c r="K141" s="42"/>
      <c r="L141" s="42"/>
    </row>
    <row r="142" spans="1:12" ht="14.25" hidden="1" customHeight="1" x14ac:dyDescent="0.3">
      <c r="A142" s="14" t="s">
        <v>4949</v>
      </c>
      <c r="B142" s="19" t="s">
        <v>3093</v>
      </c>
      <c r="C142" s="19" t="s">
        <v>3096</v>
      </c>
      <c r="D142" s="88">
        <v>43230</v>
      </c>
      <c r="E142" s="20">
        <v>3540</v>
      </c>
      <c r="F142" s="21"/>
      <c r="G142" s="88">
        <v>43439</v>
      </c>
      <c r="H142" s="22">
        <f t="shared" si="4"/>
        <v>209</v>
      </c>
      <c r="I142" s="19"/>
      <c r="J142" s="19"/>
      <c r="K142" s="36"/>
      <c r="L142" s="36"/>
    </row>
    <row r="143" spans="1:12" ht="14.25" hidden="1" customHeight="1" x14ac:dyDescent="0.3">
      <c r="A143" s="14" t="s">
        <v>4949</v>
      </c>
      <c r="B143" s="19" t="s">
        <v>4922</v>
      </c>
      <c r="C143" s="19" t="s">
        <v>4923</v>
      </c>
      <c r="D143" s="88">
        <v>43416</v>
      </c>
      <c r="E143" s="20">
        <v>3540</v>
      </c>
      <c r="F143" s="21"/>
      <c r="G143" s="88">
        <v>43434</v>
      </c>
      <c r="H143" s="22">
        <f t="shared" si="4"/>
        <v>18</v>
      </c>
      <c r="I143" s="19"/>
      <c r="J143" s="19"/>
      <c r="K143" s="36"/>
      <c r="L143" s="36"/>
    </row>
    <row r="144" spans="1:12" ht="14.25" hidden="1" customHeight="1" x14ac:dyDescent="0.3">
      <c r="A144" s="14" t="s">
        <v>4949</v>
      </c>
      <c r="B144" s="19" t="s">
        <v>4922</v>
      </c>
      <c r="C144" s="19" t="s">
        <v>4924</v>
      </c>
      <c r="D144" s="88">
        <v>43416</v>
      </c>
      <c r="E144" s="20">
        <v>3540</v>
      </c>
      <c r="F144" s="21"/>
      <c r="G144" s="88">
        <v>43434</v>
      </c>
      <c r="H144" s="22">
        <f t="shared" si="4"/>
        <v>18</v>
      </c>
      <c r="I144" s="19"/>
      <c r="J144" s="19"/>
      <c r="K144" s="36"/>
      <c r="L144" s="36"/>
    </row>
    <row r="145" spans="1:14" ht="14.25" hidden="1" customHeight="1" x14ac:dyDescent="0.3">
      <c r="A145" s="14" t="s">
        <v>4949</v>
      </c>
      <c r="B145" s="19" t="s">
        <v>4796</v>
      </c>
      <c r="C145" s="19" t="s">
        <v>4797</v>
      </c>
      <c r="D145" s="88">
        <v>43284</v>
      </c>
      <c r="E145" s="20">
        <v>3540</v>
      </c>
      <c r="F145" s="35">
        <f>E145</f>
        <v>3540</v>
      </c>
      <c r="G145" s="88">
        <v>43434</v>
      </c>
      <c r="H145" s="22">
        <f t="shared" si="4"/>
        <v>150</v>
      </c>
      <c r="I145" s="19"/>
      <c r="J145" s="19"/>
      <c r="K145" s="36"/>
      <c r="L145" s="36"/>
    </row>
    <row r="146" spans="1:14" ht="14.25" hidden="1" customHeight="1" x14ac:dyDescent="0.3">
      <c r="A146" s="67" t="s">
        <v>4949</v>
      </c>
      <c r="B146" s="61" t="s">
        <v>3264</v>
      </c>
      <c r="C146" s="61" t="s">
        <v>3266</v>
      </c>
      <c r="D146" s="92">
        <v>43364</v>
      </c>
      <c r="E146" s="62">
        <v>8850</v>
      </c>
      <c r="F146" s="63">
        <f>E146</f>
        <v>8850</v>
      </c>
      <c r="G146" s="92">
        <v>43434</v>
      </c>
      <c r="H146" s="64">
        <f t="shared" si="4"/>
        <v>70</v>
      </c>
      <c r="I146" s="61"/>
      <c r="J146" s="62">
        <v>8850</v>
      </c>
      <c r="K146" s="68">
        <v>43434</v>
      </c>
      <c r="L146" s="65" t="s">
        <v>5002</v>
      </c>
    </row>
    <row r="147" spans="1:14" ht="14.25" hidden="1" customHeight="1" x14ac:dyDescent="0.3">
      <c r="A147" s="14" t="s">
        <v>4949</v>
      </c>
      <c r="B147" s="19" t="s">
        <v>3279</v>
      </c>
      <c r="C147" s="19" t="s">
        <v>3280</v>
      </c>
      <c r="D147" s="88">
        <v>42747</v>
      </c>
      <c r="E147" s="20">
        <v>500</v>
      </c>
      <c r="F147" s="35">
        <f>E147+E148</f>
        <v>4040</v>
      </c>
      <c r="G147" s="88">
        <v>43434</v>
      </c>
      <c r="H147" s="22">
        <f t="shared" si="4"/>
        <v>687</v>
      </c>
      <c r="I147" s="19" t="s">
        <v>5000</v>
      </c>
      <c r="J147" s="19"/>
      <c r="K147" s="36"/>
      <c r="L147" s="36"/>
    </row>
    <row r="148" spans="1:14" ht="14.25" hidden="1" customHeight="1" x14ac:dyDescent="0.3">
      <c r="A148" s="14" t="s">
        <v>4949</v>
      </c>
      <c r="B148" s="19" t="s">
        <v>3279</v>
      </c>
      <c r="C148" s="19" t="s">
        <v>3281</v>
      </c>
      <c r="D148" s="88">
        <v>43313</v>
      </c>
      <c r="E148" s="20">
        <v>3540</v>
      </c>
      <c r="F148" s="21"/>
      <c r="G148" s="88">
        <v>43434</v>
      </c>
      <c r="H148" s="22">
        <f t="shared" si="4"/>
        <v>121</v>
      </c>
      <c r="I148" s="19"/>
      <c r="J148" s="19"/>
      <c r="K148" s="36"/>
      <c r="L148" s="36"/>
    </row>
    <row r="149" spans="1:14" ht="14.25" hidden="1" customHeight="1" x14ac:dyDescent="0.3">
      <c r="A149" s="14" t="s">
        <v>4949</v>
      </c>
      <c r="B149" s="19" t="s">
        <v>3339</v>
      </c>
      <c r="C149" s="19" t="s">
        <v>3341</v>
      </c>
      <c r="D149" s="88">
        <v>43222</v>
      </c>
      <c r="E149" s="20">
        <v>19824</v>
      </c>
      <c r="F149" s="35">
        <f>E149+E150</f>
        <v>26904</v>
      </c>
      <c r="G149" s="88">
        <v>43434</v>
      </c>
      <c r="H149" s="22">
        <f t="shared" si="4"/>
        <v>212</v>
      </c>
      <c r="I149" s="19"/>
      <c r="J149" s="19"/>
      <c r="K149" s="36"/>
      <c r="L149" s="36"/>
    </row>
    <row r="150" spans="1:14" ht="14.25" hidden="1" customHeight="1" x14ac:dyDescent="0.3">
      <c r="A150" s="14" t="s">
        <v>4949</v>
      </c>
      <c r="B150" s="19" t="s">
        <v>3339</v>
      </c>
      <c r="C150" s="19" t="s">
        <v>3342</v>
      </c>
      <c r="D150" s="88">
        <v>43243</v>
      </c>
      <c r="E150" s="20">
        <v>7080</v>
      </c>
      <c r="F150" s="21"/>
      <c r="G150" s="88">
        <v>43434</v>
      </c>
      <c r="H150" s="22">
        <f t="shared" si="4"/>
        <v>191</v>
      </c>
      <c r="I150" s="19"/>
      <c r="J150" s="19"/>
      <c r="K150" s="36"/>
      <c r="L150" s="36"/>
    </row>
    <row r="151" spans="1:14" ht="14.25" customHeight="1" x14ac:dyDescent="0.3">
      <c r="A151" s="86" t="s">
        <v>4951</v>
      </c>
      <c r="B151" s="19" t="s">
        <v>3343</v>
      </c>
      <c r="C151" s="19" t="s">
        <v>3344</v>
      </c>
      <c r="D151" s="88">
        <v>42672</v>
      </c>
      <c r="E151" s="20">
        <v>575</v>
      </c>
      <c r="F151" s="35">
        <f>E151+E152</f>
        <v>9071</v>
      </c>
      <c r="G151" s="88">
        <v>43434</v>
      </c>
      <c r="H151" s="22">
        <f t="shared" si="4"/>
        <v>762</v>
      </c>
      <c r="I151" s="19" t="s">
        <v>5000</v>
      </c>
      <c r="J151" s="19"/>
      <c r="K151" s="36"/>
      <c r="L151" s="36"/>
      <c r="M151" s="85" t="s">
        <v>5015</v>
      </c>
    </row>
    <row r="152" spans="1:14" ht="14.25" customHeight="1" x14ac:dyDescent="0.3">
      <c r="A152" s="86" t="s">
        <v>4951</v>
      </c>
      <c r="B152" s="19" t="s">
        <v>4988</v>
      </c>
      <c r="C152" s="19" t="s">
        <v>4987</v>
      </c>
      <c r="D152" s="88">
        <v>43428</v>
      </c>
      <c r="E152" s="20">
        <v>8496</v>
      </c>
      <c r="F152" s="35"/>
      <c r="G152" s="88">
        <v>43434</v>
      </c>
      <c r="H152" s="22">
        <f t="shared" si="4"/>
        <v>6</v>
      </c>
      <c r="I152" s="19"/>
      <c r="J152" s="19"/>
      <c r="K152" s="36"/>
      <c r="L152" s="14"/>
      <c r="M152" s="85" t="s">
        <v>5015</v>
      </c>
    </row>
    <row r="153" spans="1:14" ht="14.25" customHeight="1" x14ac:dyDescent="0.3">
      <c r="A153" s="86" t="s">
        <v>4951</v>
      </c>
      <c r="B153" s="61" t="s">
        <v>3373</v>
      </c>
      <c r="C153" s="61" t="s">
        <v>3377</v>
      </c>
      <c r="D153" s="92">
        <v>43349</v>
      </c>
      <c r="E153" s="62">
        <v>7080</v>
      </c>
      <c r="F153" s="63">
        <f>E153</f>
        <v>7080</v>
      </c>
      <c r="G153" s="92">
        <v>43434</v>
      </c>
      <c r="H153" s="64">
        <f t="shared" si="4"/>
        <v>85</v>
      </c>
      <c r="I153" s="61"/>
      <c r="J153" s="62">
        <v>7080</v>
      </c>
      <c r="K153" s="68">
        <v>43438</v>
      </c>
      <c r="L153" s="65">
        <v>383</v>
      </c>
      <c r="M153" s="85" t="s">
        <v>5016</v>
      </c>
    </row>
    <row r="154" spans="1:14" ht="14.25" customHeight="1" x14ac:dyDescent="0.3">
      <c r="A154" s="86" t="s">
        <v>4951</v>
      </c>
      <c r="B154" s="37" t="s">
        <v>4839</v>
      </c>
      <c r="C154" s="37" t="s">
        <v>4841</v>
      </c>
      <c r="D154" s="90">
        <v>43395</v>
      </c>
      <c r="E154" s="38">
        <v>8850</v>
      </c>
      <c r="F154" s="39">
        <f>E154+E155</f>
        <v>12390</v>
      </c>
      <c r="G154" s="90">
        <v>43434</v>
      </c>
      <c r="H154" s="40">
        <f t="shared" si="4"/>
        <v>39</v>
      </c>
      <c r="I154" s="37"/>
      <c r="J154" s="38">
        <v>8850</v>
      </c>
      <c r="K154" s="41">
        <v>43440</v>
      </c>
      <c r="L154" s="42">
        <v>393062</v>
      </c>
      <c r="M154" s="85" t="s">
        <v>5010</v>
      </c>
      <c r="N154" t="s">
        <v>5012</v>
      </c>
    </row>
    <row r="155" spans="1:14" ht="14.25" customHeight="1" x14ac:dyDescent="0.3">
      <c r="A155" s="86" t="s">
        <v>4951</v>
      </c>
      <c r="B155" s="37" t="s">
        <v>4839</v>
      </c>
      <c r="C155" s="37" t="s">
        <v>4925</v>
      </c>
      <c r="D155" s="90">
        <v>43416</v>
      </c>
      <c r="E155" s="38">
        <v>3540</v>
      </c>
      <c r="F155" s="43"/>
      <c r="G155" s="90">
        <v>43434</v>
      </c>
      <c r="H155" s="40">
        <f t="shared" si="4"/>
        <v>18</v>
      </c>
      <c r="I155" s="37"/>
      <c r="J155" s="38">
        <v>3540</v>
      </c>
      <c r="K155" s="41">
        <v>43440</v>
      </c>
      <c r="L155" s="42">
        <v>393062</v>
      </c>
      <c r="M155" s="85" t="s">
        <v>5010</v>
      </c>
      <c r="N155" t="s">
        <v>5013</v>
      </c>
    </row>
    <row r="156" spans="1:14" ht="14.25" customHeight="1" x14ac:dyDescent="0.3">
      <c r="A156" s="86" t="s">
        <v>4951</v>
      </c>
      <c r="B156" s="19" t="s">
        <v>4839</v>
      </c>
      <c r="C156" s="19" t="s">
        <v>4989</v>
      </c>
      <c r="D156" s="88">
        <v>43428</v>
      </c>
      <c r="E156" s="20">
        <v>3540</v>
      </c>
      <c r="F156" s="35">
        <f>E156</f>
        <v>3540</v>
      </c>
      <c r="G156" s="88">
        <v>43434</v>
      </c>
      <c r="H156" s="22">
        <f t="shared" si="4"/>
        <v>6</v>
      </c>
      <c r="I156" s="19"/>
      <c r="J156" s="19"/>
      <c r="K156" s="36"/>
      <c r="L156" s="36"/>
      <c r="M156" s="85" t="s">
        <v>5010</v>
      </c>
      <c r="N156" t="s">
        <v>5013</v>
      </c>
    </row>
    <row r="157" spans="1:14" s="3" customFormat="1" ht="15.6" x14ac:dyDescent="0.3">
      <c r="A157" s="86" t="s">
        <v>4951</v>
      </c>
      <c r="B157" s="30" t="s">
        <v>3403</v>
      </c>
      <c r="C157" s="7" t="s">
        <v>3406</v>
      </c>
      <c r="D157" s="89">
        <v>43284</v>
      </c>
      <c r="E157" s="13">
        <v>47200</v>
      </c>
      <c r="F157" s="83">
        <f>E157</f>
        <v>47200</v>
      </c>
      <c r="G157" s="88">
        <v>43434</v>
      </c>
      <c r="H157" s="7">
        <v>157</v>
      </c>
      <c r="I157" s="7"/>
      <c r="J157" s="7"/>
      <c r="M157" s="85" t="s">
        <v>5017</v>
      </c>
    </row>
    <row r="158" spans="1:14" ht="14.25" customHeight="1" x14ac:dyDescent="0.3">
      <c r="A158" s="86" t="s">
        <v>4951</v>
      </c>
      <c r="B158" s="72" t="s">
        <v>4791</v>
      </c>
      <c r="C158" s="61" t="s">
        <v>4792</v>
      </c>
      <c r="D158" s="92">
        <v>43364</v>
      </c>
      <c r="E158" s="62">
        <v>5900</v>
      </c>
      <c r="F158" s="63">
        <f>E158</f>
        <v>5900</v>
      </c>
      <c r="G158" s="92">
        <v>43434</v>
      </c>
      <c r="H158" s="64">
        <f t="shared" ref="H158:H201" si="5">G158-D158</f>
        <v>70</v>
      </c>
      <c r="I158" s="61"/>
      <c r="J158" s="61">
        <v>5900</v>
      </c>
      <c r="K158" s="68">
        <v>43426</v>
      </c>
      <c r="L158" s="65" t="s">
        <v>5006</v>
      </c>
      <c r="M158" s="85" t="s">
        <v>5018</v>
      </c>
    </row>
    <row r="159" spans="1:14" ht="14.25" customHeight="1" x14ac:dyDescent="0.3">
      <c r="A159" s="86" t="s">
        <v>4951</v>
      </c>
      <c r="B159" s="28" t="s">
        <v>5020</v>
      </c>
      <c r="C159" s="19" t="s">
        <v>3412</v>
      </c>
      <c r="D159" s="88">
        <v>43202</v>
      </c>
      <c r="E159" s="20">
        <v>3540</v>
      </c>
      <c r="F159" s="35">
        <f>E159+E160+E161</f>
        <v>21240</v>
      </c>
      <c r="G159" s="88">
        <v>43434</v>
      </c>
      <c r="H159" s="22">
        <f t="shared" si="5"/>
        <v>232</v>
      </c>
      <c r="I159" s="19"/>
      <c r="J159" s="19"/>
      <c r="K159" s="36"/>
      <c r="L159" s="36"/>
      <c r="M159" s="85" t="s">
        <v>5019</v>
      </c>
    </row>
    <row r="160" spans="1:14" ht="14.25" customHeight="1" x14ac:dyDescent="0.3">
      <c r="A160" s="86" t="s">
        <v>4951</v>
      </c>
      <c r="B160" s="28" t="s">
        <v>5020</v>
      </c>
      <c r="C160" s="19" t="s">
        <v>3413</v>
      </c>
      <c r="D160" s="88">
        <v>43202</v>
      </c>
      <c r="E160" s="20">
        <v>3540</v>
      </c>
      <c r="F160" s="21"/>
      <c r="G160" s="88">
        <v>43434</v>
      </c>
      <c r="H160" s="22">
        <f t="shared" si="5"/>
        <v>232</v>
      </c>
      <c r="I160" s="19"/>
      <c r="J160" s="19"/>
      <c r="K160" s="36"/>
      <c r="L160" s="36"/>
      <c r="M160" s="85" t="s">
        <v>5019</v>
      </c>
    </row>
    <row r="161" spans="1:13" ht="14.25" customHeight="1" x14ac:dyDescent="0.3">
      <c r="A161" s="86" t="s">
        <v>4951</v>
      </c>
      <c r="B161" s="28" t="s">
        <v>5020</v>
      </c>
      <c r="C161" s="19" t="s">
        <v>4994</v>
      </c>
      <c r="D161" s="88">
        <v>43428</v>
      </c>
      <c r="E161" s="20">
        <v>14160</v>
      </c>
      <c r="F161" s="21"/>
      <c r="G161" s="88">
        <v>43434</v>
      </c>
      <c r="H161" s="22">
        <f t="shared" si="5"/>
        <v>6</v>
      </c>
      <c r="I161" s="19"/>
      <c r="J161" s="19"/>
      <c r="K161" s="36"/>
      <c r="L161" s="36"/>
      <c r="M161" s="85" t="s">
        <v>5019</v>
      </c>
    </row>
    <row r="162" spans="1:13" ht="14.25" hidden="1" customHeight="1" x14ac:dyDescent="0.3">
      <c r="A162" s="48" t="s">
        <v>4952</v>
      </c>
      <c r="B162" s="47" t="s">
        <v>4415</v>
      </c>
      <c r="C162" s="19" t="s">
        <v>4417</v>
      </c>
      <c r="D162" s="88">
        <v>43066</v>
      </c>
      <c r="E162" s="20">
        <v>3540</v>
      </c>
      <c r="F162" s="35">
        <f>E162</f>
        <v>3540</v>
      </c>
      <c r="G162" s="88">
        <v>43434</v>
      </c>
      <c r="H162" s="22">
        <f t="shared" si="5"/>
        <v>368</v>
      </c>
      <c r="I162" s="19"/>
      <c r="J162" s="19"/>
      <c r="K162" s="36"/>
      <c r="L162" s="36"/>
    </row>
    <row r="163" spans="1:13" ht="14.25" hidden="1" customHeight="1" x14ac:dyDescent="0.3">
      <c r="A163" s="48" t="s">
        <v>4952</v>
      </c>
      <c r="B163" s="19" t="s">
        <v>3497</v>
      </c>
      <c r="C163" s="19" t="s">
        <v>3498</v>
      </c>
      <c r="D163" s="88">
        <v>43364</v>
      </c>
      <c r="E163" s="20">
        <v>10620</v>
      </c>
      <c r="F163" s="35" t="e">
        <f>#REF!</f>
        <v>#REF!</v>
      </c>
      <c r="G163" s="88">
        <v>43434</v>
      </c>
      <c r="H163" s="22">
        <f t="shared" si="5"/>
        <v>70</v>
      </c>
      <c r="I163" s="19"/>
      <c r="J163" s="19"/>
      <c r="K163" s="36"/>
      <c r="L163" s="36"/>
    </row>
    <row r="164" spans="1:13" ht="14.25" hidden="1" customHeight="1" x14ac:dyDescent="0.3">
      <c r="A164" s="48" t="s">
        <v>4952</v>
      </c>
      <c r="B164" s="19" t="s">
        <v>3499</v>
      </c>
      <c r="C164" s="19" t="s">
        <v>3500</v>
      </c>
      <c r="D164" s="88">
        <v>43187</v>
      </c>
      <c r="E164" s="20">
        <v>3540</v>
      </c>
      <c r="F164" s="35">
        <f>E164</f>
        <v>3540</v>
      </c>
      <c r="G164" s="88">
        <v>43434</v>
      </c>
      <c r="H164" s="22">
        <f t="shared" si="5"/>
        <v>247</v>
      </c>
      <c r="I164" s="19"/>
      <c r="J164" s="19"/>
      <c r="K164" s="36"/>
      <c r="L164" s="36"/>
    </row>
    <row r="165" spans="1:13" ht="14.25" hidden="1" customHeight="1" x14ac:dyDescent="0.3">
      <c r="A165" s="48" t="s">
        <v>4952</v>
      </c>
      <c r="B165" s="19" t="s">
        <v>3504</v>
      </c>
      <c r="C165" s="19" t="s">
        <v>3505</v>
      </c>
      <c r="D165" s="88">
        <v>42683</v>
      </c>
      <c r="E165" s="20">
        <v>3450</v>
      </c>
      <c r="F165" s="35">
        <f>E165+E166</f>
        <v>6025</v>
      </c>
      <c r="G165" s="88">
        <v>43434</v>
      </c>
      <c r="H165" s="22">
        <f t="shared" si="5"/>
        <v>751</v>
      </c>
      <c r="I165" s="19"/>
      <c r="J165" s="19"/>
      <c r="K165" s="36"/>
      <c r="L165" s="36"/>
    </row>
    <row r="166" spans="1:13" ht="14.25" hidden="1" customHeight="1" x14ac:dyDescent="0.3">
      <c r="A166" s="48" t="s">
        <v>4952</v>
      </c>
      <c r="B166" s="19" t="s">
        <v>3504</v>
      </c>
      <c r="C166" s="19" t="s">
        <v>3506</v>
      </c>
      <c r="D166" s="88">
        <v>42731</v>
      </c>
      <c r="E166" s="20">
        <v>2575</v>
      </c>
      <c r="F166" s="21"/>
      <c r="G166" s="88">
        <v>43434</v>
      </c>
      <c r="H166" s="22">
        <f t="shared" si="5"/>
        <v>703</v>
      </c>
      <c r="I166" s="19"/>
      <c r="J166" s="19"/>
      <c r="K166" s="36"/>
      <c r="L166" s="36"/>
    </row>
    <row r="167" spans="1:13" ht="14.25" hidden="1" customHeight="1" x14ac:dyDescent="0.3">
      <c r="A167" s="48" t="s">
        <v>4952</v>
      </c>
      <c r="B167" s="19" t="s">
        <v>3507</v>
      </c>
      <c r="C167" s="19" t="s">
        <v>3513</v>
      </c>
      <c r="D167" s="88">
        <v>43346</v>
      </c>
      <c r="E167" s="20">
        <v>39530</v>
      </c>
      <c r="F167" s="35">
        <f>E167</f>
        <v>39530</v>
      </c>
      <c r="G167" s="88">
        <v>43434</v>
      </c>
      <c r="H167" s="22">
        <f t="shared" si="5"/>
        <v>88</v>
      </c>
      <c r="I167" s="19"/>
      <c r="J167" s="19"/>
      <c r="K167" s="36"/>
      <c r="L167" s="36"/>
    </row>
    <row r="168" spans="1:13" ht="14.25" hidden="1" customHeight="1" x14ac:dyDescent="0.3">
      <c r="A168" s="48" t="s">
        <v>4952</v>
      </c>
      <c r="B168" s="19" t="s">
        <v>4926</v>
      </c>
      <c r="C168" s="19" t="s">
        <v>4927</v>
      </c>
      <c r="D168" s="88">
        <v>43416</v>
      </c>
      <c r="E168" s="20">
        <v>3540</v>
      </c>
      <c r="F168" s="35"/>
      <c r="G168" s="88">
        <v>43434</v>
      </c>
      <c r="H168" s="22">
        <f t="shared" si="5"/>
        <v>18</v>
      </c>
      <c r="I168" s="19"/>
      <c r="J168" s="19"/>
      <c r="K168" s="36"/>
      <c r="L168" s="36"/>
    </row>
    <row r="169" spans="1:13" ht="14.25" hidden="1" customHeight="1" x14ac:dyDescent="0.3">
      <c r="A169" s="48" t="s">
        <v>4952</v>
      </c>
      <c r="B169" s="28" t="s">
        <v>3596</v>
      </c>
      <c r="C169" s="19" t="s">
        <v>3597</v>
      </c>
      <c r="D169" s="88">
        <v>43152</v>
      </c>
      <c r="E169" s="20">
        <v>10620</v>
      </c>
      <c r="F169" s="35">
        <f>E169+E170+E171</f>
        <v>46020</v>
      </c>
      <c r="G169" s="88">
        <v>43434</v>
      </c>
      <c r="H169" s="22">
        <f t="shared" si="5"/>
        <v>282</v>
      </c>
      <c r="I169" s="19"/>
      <c r="J169" s="19"/>
      <c r="K169" s="36"/>
      <c r="L169" s="36"/>
    </row>
    <row r="170" spans="1:13" ht="14.25" hidden="1" customHeight="1" x14ac:dyDescent="0.3">
      <c r="A170" s="48" t="s">
        <v>4952</v>
      </c>
      <c r="B170" s="28" t="s">
        <v>3596</v>
      </c>
      <c r="C170" s="19" t="s">
        <v>3598</v>
      </c>
      <c r="D170" s="88">
        <v>43173</v>
      </c>
      <c r="E170" s="20">
        <v>17700</v>
      </c>
      <c r="F170" s="21"/>
      <c r="G170" s="88">
        <v>43434</v>
      </c>
      <c r="H170" s="22">
        <f t="shared" si="5"/>
        <v>261</v>
      </c>
      <c r="I170" s="19"/>
      <c r="J170" s="19"/>
      <c r="K170" s="36"/>
      <c r="L170" s="36"/>
    </row>
    <row r="171" spans="1:13" ht="14.25" hidden="1" customHeight="1" x14ac:dyDescent="0.3">
      <c r="A171" s="48" t="s">
        <v>4952</v>
      </c>
      <c r="B171" s="28" t="s">
        <v>3596</v>
      </c>
      <c r="C171" s="19" t="s">
        <v>3599</v>
      </c>
      <c r="D171" s="88">
        <v>43196</v>
      </c>
      <c r="E171" s="20">
        <v>17700</v>
      </c>
      <c r="F171" s="21"/>
      <c r="G171" s="88">
        <v>43434</v>
      </c>
      <c r="H171" s="22">
        <f t="shared" si="5"/>
        <v>238</v>
      </c>
      <c r="I171" s="19"/>
      <c r="J171" s="19"/>
      <c r="K171" s="36"/>
      <c r="L171" s="36"/>
    </row>
    <row r="172" spans="1:13" ht="14.25" hidden="1" customHeight="1" x14ac:dyDescent="0.3">
      <c r="A172" s="48" t="s">
        <v>4953</v>
      </c>
      <c r="B172" s="28" t="s">
        <v>3603</v>
      </c>
      <c r="C172" s="19" t="s">
        <v>3613</v>
      </c>
      <c r="D172" s="88">
        <v>43223</v>
      </c>
      <c r="E172" s="20">
        <v>5310</v>
      </c>
      <c r="F172" s="35">
        <f>E172+E173+E174+E178+E175+E176+E177</f>
        <v>37274</v>
      </c>
      <c r="G172" s="88">
        <v>43434</v>
      </c>
      <c r="H172" s="22">
        <f t="shared" si="5"/>
        <v>211</v>
      </c>
      <c r="I172" s="19"/>
      <c r="J172" s="19"/>
      <c r="K172" s="36"/>
      <c r="L172" s="36"/>
    </row>
    <row r="173" spans="1:13" ht="14.25" hidden="1" customHeight="1" x14ac:dyDescent="0.3">
      <c r="A173" s="48" t="s">
        <v>4953</v>
      </c>
      <c r="B173" s="28" t="s">
        <v>3603</v>
      </c>
      <c r="C173" s="19" t="s">
        <v>3614</v>
      </c>
      <c r="D173" s="88">
        <v>43374</v>
      </c>
      <c r="E173" s="20">
        <v>3540</v>
      </c>
      <c r="F173" s="21"/>
      <c r="G173" s="88">
        <v>43434</v>
      </c>
      <c r="H173" s="22">
        <f t="shared" si="5"/>
        <v>60</v>
      </c>
      <c r="I173" s="19"/>
      <c r="J173" s="19"/>
      <c r="K173" s="36"/>
      <c r="L173" s="36"/>
    </row>
    <row r="174" spans="1:13" ht="14.25" hidden="1" customHeight="1" x14ac:dyDescent="0.3">
      <c r="A174" s="48" t="s">
        <v>4953</v>
      </c>
      <c r="B174" s="28" t="s">
        <v>3603</v>
      </c>
      <c r="C174" s="19" t="s">
        <v>4990</v>
      </c>
      <c r="D174" s="88">
        <v>43428</v>
      </c>
      <c r="E174" s="20">
        <v>5310</v>
      </c>
      <c r="F174" s="21"/>
      <c r="G174" s="88">
        <v>43434</v>
      </c>
      <c r="H174" s="22">
        <f t="shared" si="5"/>
        <v>6</v>
      </c>
      <c r="I174" s="19"/>
      <c r="J174" s="19"/>
      <c r="K174" s="36"/>
      <c r="L174" s="36"/>
    </row>
    <row r="175" spans="1:13" ht="14.25" hidden="1" customHeight="1" x14ac:dyDescent="0.3">
      <c r="A175" s="48" t="s">
        <v>4953</v>
      </c>
      <c r="B175" s="28" t="s">
        <v>3603</v>
      </c>
      <c r="C175" s="19" t="s">
        <v>4991</v>
      </c>
      <c r="D175" s="88">
        <v>43428</v>
      </c>
      <c r="E175" s="20">
        <v>5310</v>
      </c>
      <c r="F175" s="21"/>
      <c r="G175" s="88">
        <v>43434</v>
      </c>
      <c r="H175" s="22">
        <f t="shared" si="5"/>
        <v>6</v>
      </c>
      <c r="I175" s="19"/>
      <c r="J175" s="19"/>
      <c r="K175" s="36"/>
      <c r="L175" s="36"/>
    </row>
    <row r="176" spans="1:13" ht="14.25" hidden="1" customHeight="1" x14ac:dyDescent="0.3">
      <c r="A176" s="48" t="s">
        <v>4953</v>
      </c>
      <c r="B176" s="28" t="s">
        <v>3603</v>
      </c>
      <c r="C176" s="19" t="s">
        <v>4992</v>
      </c>
      <c r="D176" s="88">
        <v>43428</v>
      </c>
      <c r="E176" s="20">
        <v>8850</v>
      </c>
      <c r="F176" s="21"/>
      <c r="G176" s="88">
        <v>43434</v>
      </c>
      <c r="H176" s="22">
        <f t="shared" si="5"/>
        <v>6</v>
      </c>
      <c r="I176" s="19"/>
      <c r="J176" s="19"/>
      <c r="K176" s="36"/>
      <c r="L176" s="36"/>
    </row>
    <row r="177" spans="1:12" ht="14.25" hidden="1" customHeight="1" x14ac:dyDescent="0.3">
      <c r="A177" s="48" t="s">
        <v>4953</v>
      </c>
      <c r="B177" s="28" t="s">
        <v>3603</v>
      </c>
      <c r="C177" s="19" t="s">
        <v>4993</v>
      </c>
      <c r="D177" s="88">
        <v>43428</v>
      </c>
      <c r="E177" s="20">
        <v>8850</v>
      </c>
      <c r="F177" s="21"/>
      <c r="G177" s="88">
        <v>43434</v>
      </c>
      <c r="H177" s="22">
        <f t="shared" si="5"/>
        <v>6</v>
      </c>
      <c r="I177" s="19"/>
      <c r="J177" s="19"/>
      <c r="K177" s="36"/>
      <c r="L177" s="36"/>
    </row>
    <row r="178" spans="1:12" ht="14.25" hidden="1" customHeight="1" x14ac:dyDescent="0.3">
      <c r="A178" s="48" t="s">
        <v>4953</v>
      </c>
      <c r="B178" s="19" t="s">
        <v>3618</v>
      </c>
      <c r="C178" s="66" t="s">
        <v>3623</v>
      </c>
      <c r="D178" s="88">
        <v>42765</v>
      </c>
      <c r="E178" s="20">
        <v>104</v>
      </c>
      <c r="F178" s="35">
        <f>E178</f>
        <v>104</v>
      </c>
      <c r="G178" s="88">
        <v>43434</v>
      </c>
      <c r="H178" s="22">
        <f t="shared" si="5"/>
        <v>669</v>
      </c>
      <c r="I178" s="19" t="s">
        <v>5001</v>
      </c>
      <c r="J178" s="19"/>
      <c r="K178" s="36"/>
      <c r="L178" s="36"/>
    </row>
    <row r="179" spans="1:12" ht="14.25" hidden="1" customHeight="1" x14ac:dyDescent="0.3">
      <c r="A179" s="48" t="s">
        <v>4953</v>
      </c>
      <c r="B179" s="28" t="s">
        <v>3633</v>
      </c>
      <c r="C179" s="19" t="s">
        <v>3636</v>
      </c>
      <c r="D179" s="88">
        <v>43118</v>
      </c>
      <c r="E179" s="20">
        <v>17700</v>
      </c>
      <c r="F179" s="35">
        <f>E179+E180+E181+E182</f>
        <v>26003</v>
      </c>
      <c r="G179" s="88">
        <v>43434</v>
      </c>
      <c r="H179" s="22">
        <f t="shared" si="5"/>
        <v>316</v>
      </c>
      <c r="I179" s="19"/>
      <c r="J179" s="19"/>
      <c r="K179" s="36"/>
      <c r="L179" s="36"/>
    </row>
    <row r="180" spans="1:12" ht="14.25" hidden="1" customHeight="1" x14ac:dyDescent="0.3">
      <c r="A180" s="48" t="s">
        <v>4953</v>
      </c>
      <c r="B180" s="28" t="s">
        <v>3633</v>
      </c>
      <c r="C180" s="19" t="s">
        <v>3637</v>
      </c>
      <c r="D180" s="88">
        <v>43222</v>
      </c>
      <c r="E180" s="20">
        <v>1223</v>
      </c>
      <c r="F180" s="35"/>
      <c r="G180" s="88">
        <v>43434</v>
      </c>
      <c r="H180" s="22">
        <f t="shared" si="5"/>
        <v>212</v>
      </c>
      <c r="I180" s="19" t="s">
        <v>5000</v>
      </c>
      <c r="J180" s="19"/>
      <c r="K180" s="36"/>
      <c r="L180" s="36"/>
    </row>
    <row r="181" spans="1:12" ht="14.25" hidden="1" customHeight="1" x14ac:dyDescent="0.3">
      <c r="A181" s="48" t="s">
        <v>4953</v>
      </c>
      <c r="B181" s="28" t="s">
        <v>3633</v>
      </c>
      <c r="C181" s="19" t="s">
        <v>3638</v>
      </c>
      <c r="D181" s="88">
        <v>43349</v>
      </c>
      <c r="E181" s="20">
        <v>3540</v>
      </c>
      <c r="F181" s="21"/>
      <c r="G181" s="88">
        <v>43434</v>
      </c>
      <c r="H181" s="22">
        <f t="shared" si="5"/>
        <v>85</v>
      </c>
      <c r="I181" s="19"/>
      <c r="J181" s="19"/>
      <c r="K181" s="36"/>
      <c r="L181" s="36"/>
    </row>
    <row r="182" spans="1:12" ht="14.25" hidden="1" customHeight="1" x14ac:dyDescent="0.3">
      <c r="A182" s="48" t="s">
        <v>4953</v>
      </c>
      <c r="B182" s="28" t="s">
        <v>3633</v>
      </c>
      <c r="C182" s="19" t="s">
        <v>3639</v>
      </c>
      <c r="D182" s="88">
        <v>43349</v>
      </c>
      <c r="E182" s="20">
        <v>3540</v>
      </c>
      <c r="F182" s="21"/>
      <c r="G182" s="88">
        <v>43434</v>
      </c>
      <c r="H182" s="22">
        <f t="shared" si="5"/>
        <v>85</v>
      </c>
      <c r="I182" s="19"/>
      <c r="J182" s="19"/>
      <c r="K182" s="36"/>
      <c r="L182" s="36"/>
    </row>
    <row r="183" spans="1:12" ht="14.25" hidden="1" customHeight="1" x14ac:dyDescent="0.3">
      <c r="A183" s="48" t="s">
        <v>4953</v>
      </c>
      <c r="B183" s="28" t="s">
        <v>3656</v>
      </c>
      <c r="C183" s="19" t="s">
        <v>3658</v>
      </c>
      <c r="D183" s="88">
        <v>42892</v>
      </c>
      <c r="E183" s="20">
        <v>3450</v>
      </c>
      <c r="F183" s="35">
        <f>E183+E184+E185</f>
        <v>10530</v>
      </c>
      <c r="G183" s="88">
        <v>43434</v>
      </c>
      <c r="H183" s="22">
        <f t="shared" si="5"/>
        <v>542</v>
      </c>
      <c r="I183" s="19"/>
      <c r="J183" s="19"/>
      <c r="K183" s="36"/>
      <c r="L183" s="36"/>
    </row>
    <row r="184" spans="1:12" ht="14.25" hidden="1" customHeight="1" x14ac:dyDescent="0.3">
      <c r="A184" s="48" t="s">
        <v>4953</v>
      </c>
      <c r="B184" s="19" t="s">
        <v>3656</v>
      </c>
      <c r="C184" s="19" t="s">
        <v>3659</v>
      </c>
      <c r="D184" s="88">
        <v>43243</v>
      </c>
      <c r="E184" s="20">
        <v>3540</v>
      </c>
      <c r="F184" s="21"/>
      <c r="G184" s="88">
        <v>43434</v>
      </c>
      <c r="H184" s="22">
        <f t="shared" si="5"/>
        <v>191</v>
      </c>
      <c r="I184" s="19"/>
      <c r="J184" s="19"/>
      <c r="K184" s="36"/>
      <c r="L184" s="36"/>
    </row>
    <row r="185" spans="1:12" ht="14.25" hidden="1" customHeight="1" x14ac:dyDescent="0.3">
      <c r="A185" s="48" t="s">
        <v>4953</v>
      </c>
      <c r="B185" s="19" t="s">
        <v>3656</v>
      </c>
      <c r="C185" s="19" t="s">
        <v>3660</v>
      </c>
      <c r="D185" s="88">
        <v>43374</v>
      </c>
      <c r="E185" s="20">
        <v>3540</v>
      </c>
      <c r="F185" s="21"/>
      <c r="G185" s="88">
        <v>43434</v>
      </c>
      <c r="H185" s="22">
        <f t="shared" si="5"/>
        <v>60</v>
      </c>
      <c r="I185" s="19"/>
      <c r="J185" s="19"/>
      <c r="K185" s="36"/>
      <c r="L185" s="36"/>
    </row>
    <row r="186" spans="1:12" ht="14.25" hidden="1" customHeight="1" x14ac:dyDescent="0.3">
      <c r="A186" s="48" t="s">
        <v>4953</v>
      </c>
      <c r="B186" s="28" t="s">
        <v>3671</v>
      </c>
      <c r="C186" s="19" t="s">
        <v>3673</v>
      </c>
      <c r="D186" s="88">
        <v>43328</v>
      </c>
      <c r="E186" s="20">
        <v>5310</v>
      </c>
      <c r="F186" s="35">
        <f>E186+E187+E188+E189</f>
        <v>21150</v>
      </c>
      <c r="G186" s="88">
        <v>43434</v>
      </c>
      <c r="H186" s="22">
        <f t="shared" si="5"/>
        <v>106</v>
      </c>
      <c r="I186" s="19"/>
      <c r="J186" s="19"/>
      <c r="K186" s="36"/>
      <c r="L186" s="36"/>
    </row>
    <row r="187" spans="1:12" ht="14.25" hidden="1" customHeight="1" x14ac:dyDescent="0.3">
      <c r="A187" s="48" t="s">
        <v>4953</v>
      </c>
      <c r="B187" s="28" t="s">
        <v>3671</v>
      </c>
      <c r="C187" s="19" t="s">
        <v>3674</v>
      </c>
      <c r="D187" s="88">
        <v>43336</v>
      </c>
      <c r="E187" s="20">
        <v>8850</v>
      </c>
      <c r="F187" s="21"/>
      <c r="G187" s="88">
        <v>43434</v>
      </c>
      <c r="H187" s="22">
        <f t="shared" si="5"/>
        <v>98</v>
      </c>
      <c r="I187" s="19"/>
      <c r="J187" s="19"/>
      <c r="K187" s="36"/>
      <c r="L187" s="36"/>
    </row>
    <row r="188" spans="1:12" ht="14.25" hidden="1" customHeight="1" x14ac:dyDescent="0.3">
      <c r="A188" s="48" t="s">
        <v>4953</v>
      </c>
      <c r="B188" s="28" t="s">
        <v>3671</v>
      </c>
      <c r="C188" s="19" t="s">
        <v>3675</v>
      </c>
      <c r="D188" s="88">
        <v>43383</v>
      </c>
      <c r="E188" s="20">
        <v>3540</v>
      </c>
      <c r="F188" s="21"/>
      <c r="G188" s="88">
        <v>43434</v>
      </c>
      <c r="H188" s="22">
        <f t="shared" si="5"/>
        <v>51</v>
      </c>
      <c r="I188" s="19"/>
      <c r="J188" s="19"/>
      <c r="K188" s="36"/>
      <c r="L188" s="36"/>
    </row>
    <row r="189" spans="1:12" ht="14.25" hidden="1" customHeight="1" x14ac:dyDescent="0.3">
      <c r="A189" s="48" t="s">
        <v>4953</v>
      </c>
      <c r="B189" s="28" t="s">
        <v>3676</v>
      </c>
      <c r="C189" s="19" t="s">
        <v>3678</v>
      </c>
      <c r="D189" s="88">
        <v>42892</v>
      </c>
      <c r="E189" s="20">
        <v>3450</v>
      </c>
      <c r="F189" s="21"/>
      <c r="G189" s="88">
        <v>43434</v>
      </c>
      <c r="H189" s="22">
        <f t="shared" si="5"/>
        <v>542</v>
      </c>
      <c r="I189" s="19"/>
      <c r="J189" s="19"/>
      <c r="K189" s="36"/>
      <c r="L189" s="36"/>
    </row>
    <row r="190" spans="1:12" ht="14.25" hidden="1" customHeight="1" x14ac:dyDescent="0.3">
      <c r="A190" s="48" t="s">
        <v>4953</v>
      </c>
      <c r="B190" s="19" t="s">
        <v>3712</v>
      </c>
      <c r="C190" s="19" t="s">
        <v>3713</v>
      </c>
      <c r="D190" s="88">
        <v>43284</v>
      </c>
      <c r="E190" s="20">
        <v>5310</v>
      </c>
      <c r="F190" s="35">
        <f>E190+E191+E192</f>
        <v>47790</v>
      </c>
      <c r="G190" s="88">
        <v>43434</v>
      </c>
      <c r="H190" s="22">
        <f t="shared" si="5"/>
        <v>150</v>
      </c>
      <c r="I190" s="19"/>
      <c r="J190" s="19"/>
      <c r="K190" s="36"/>
      <c r="L190" s="36"/>
    </row>
    <row r="191" spans="1:12" ht="14.25" hidden="1" customHeight="1" x14ac:dyDescent="0.3">
      <c r="A191" s="48" t="s">
        <v>4953</v>
      </c>
      <c r="B191" s="19" t="s">
        <v>3712</v>
      </c>
      <c r="C191" s="19" t="s">
        <v>4995</v>
      </c>
      <c r="D191" s="88">
        <v>43428</v>
      </c>
      <c r="E191" s="20">
        <v>28320</v>
      </c>
      <c r="F191" s="35"/>
      <c r="G191" s="88">
        <v>43434</v>
      </c>
      <c r="H191" s="22">
        <f t="shared" si="5"/>
        <v>6</v>
      </c>
      <c r="I191" s="19"/>
      <c r="J191" s="19"/>
      <c r="K191" s="36"/>
      <c r="L191" s="36"/>
    </row>
    <row r="192" spans="1:12" ht="14.25" hidden="1" customHeight="1" x14ac:dyDescent="0.3">
      <c r="A192" s="48" t="s">
        <v>4953</v>
      </c>
      <c r="B192" s="19" t="s">
        <v>3712</v>
      </c>
      <c r="C192" s="19" t="s">
        <v>4996</v>
      </c>
      <c r="D192" s="88">
        <v>43428</v>
      </c>
      <c r="E192" s="20">
        <v>14160</v>
      </c>
      <c r="F192" s="35"/>
      <c r="G192" s="88">
        <v>43434</v>
      </c>
      <c r="H192" s="22">
        <f t="shared" si="5"/>
        <v>6</v>
      </c>
      <c r="I192" s="19"/>
      <c r="J192" s="19"/>
      <c r="K192" s="36"/>
      <c r="L192" s="36"/>
    </row>
    <row r="193" spans="1:12" ht="14.25" hidden="1" customHeight="1" x14ac:dyDescent="0.3">
      <c r="A193" s="19" t="s">
        <v>4954</v>
      </c>
      <c r="B193" s="19" t="s">
        <v>4928</v>
      </c>
      <c r="C193" s="19" t="s">
        <v>4929</v>
      </c>
      <c r="D193" s="88">
        <v>43416</v>
      </c>
      <c r="E193" s="20">
        <v>3540</v>
      </c>
      <c r="F193" s="35">
        <f>E193</f>
        <v>3540</v>
      </c>
      <c r="G193" s="88">
        <v>43434</v>
      </c>
      <c r="H193" s="22">
        <f t="shared" si="5"/>
        <v>18</v>
      </c>
      <c r="I193" s="19"/>
      <c r="J193" s="19"/>
      <c r="K193" s="36"/>
      <c r="L193" s="36"/>
    </row>
    <row r="194" spans="1:12" ht="14.25" hidden="1" customHeight="1" x14ac:dyDescent="0.3">
      <c r="A194" s="77" t="s">
        <v>4954</v>
      </c>
      <c r="B194" s="77" t="s">
        <v>4930</v>
      </c>
      <c r="C194" s="77" t="s">
        <v>4931</v>
      </c>
      <c r="D194" s="93">
        <v>43416</v>
      </c>
      <c r="E194" s="78">
        <v>8850</v>
      </c>
      <c r="F194" s="79">
        <f>E194</f>
        <v>8850</v>
      </c>
      <c r="G194" s="93">
        <v>43434</v>
      </c>
      <c r="H194" s="80">
        <f t="shared" si="5"/>
        <v>18</v>
      </c>
      <c r="I194" s="77"/>
      <c r="J194" s="77">
        <v>8850</v>
      </c>
      <c r="K194" s="81">
        <v>43445</v>
      </c>
      <c r="L194" s="82" t="s">
        <v>5007</v>
      </c>
    </row>
    <row r="195" spans="1:12" ht="14.25" hidden="1" customHeight="1" x14ac:dyDescent="0.3">
      <c r="A195" s="19" t="s">
        <v>4954</v>
      </c>
      <c r="B195" s="28" t="s">
        <v>3820</v>
      </c>
      <c r="C195" s="19" t="s">
        <v>3823</v>
      </c>
      <c r="D195" s="88">
        <v>43396</v>
      </c>
      <c r="E195" s="20">
        <v>3540</v>
      </c>
      <c r="F195" s="35">
        <f>E195</f>
        <v>3540</v>
      </c>
      <c r="G195" s="88">
        <v>43434</v>
      </c>
      <c r="H195" s="22">
        <f t="shared" si="5"/>
        <v>38</v>
      </c>
      <c r="I195" s="19"/>
      <c r="J195" s="19"/>
      <c r="K195" s="36"/>
      <c r="L195" s="36"/>
    </row>
    <row r="196" spans="1:12" ht="14.25" hidden="1" customHeight="1" x14ac:dyDescent="0.3">
      <c r="A196" s="19" t="s">
        <v>4954</v>
      </c>
      <c r="B196" s="28" t="s">
        <v>3868</v>
      </c>
      <c r="C196" s="19" t="s">
        <v>3869</v>
      </c>
      <c r="D196" s="88">
        <v>42582</v>
      </c>
      <c r="E196" s="20">
        <v>5153</v>
      </c>
      <c r="F196" s="35">
        <f>E196+E197</f>
        <v>8693</v>
      </c>
      <c r="G196" s="88">
        <v>43434</v>
      </c>
      <c r="H196" s="22">
        <f t="shared" si="5"/>
        <v>852</v>
      </c>
      <c r="I196" s="19"/>
      <c r="J196" s="19"/>
      <c r="K196" s="36"/>
      <c r="L196" s="36"/>
    </row>
    <row r="197" spans="1:12" ht="14.25" hidden="1" customHeight="1" x14ac:dyDescent="0.3">
      <c r="A197" s="19" t="s">
        <v>4954</v>
      </c>
      <c r="B197" s="28" t="s">
        <v>4932</v>
      </c>
      <c r="C197" s="19" t="s">
        <v>4933</v>
      </c>
      <c r="D197" s="88">
        <v>43416</v>
      </c>
      <c r="E197" s="20">
        <v>3540</v>
      </c>
      <c r="F197" s="21"/>
      <c r="G197" s="88">
        <v>43434</v>
      </c>
      <c r="H197" s="22">
        <f t="shared" si="5"/>
        <v>18</v>
      </c>
      <c r="I197" s="19"/>
      <c r="J197" s="19"/>
      <c r="K197" s="36"/>
      <c r="L197" s="36"/>
    </row>
    <row r="198" spans="1:12" ht="14.25" hidden="1" customHeight="1" x14ac:dyDescent="0.3">
      <c r="A198" s="19" t="s">
        <v>4954</v>
      </c>
      <c r="B198" s="28" t="s">
        <v>3881</v>
      </c>
      <c r="C198" s="19" t="s">
        <v>3883</v>
      </c>
      <c r="D198" s="88">
        <v>43328</v>
      </c>
      <c r="E198" s="20">
        <v>8850</v>
      </c>
      <c r="F198" s="35">
        <f>E198</f>
        <v>8850</v>
      </c>
      <c r="G198" s="88">
        <v>43434</v>
      </c>
      <c r="H198" s="22">
        <f t="shared" si="5"/>
        <v>106</v>
      </c>
      <c r="I198" s="19"/>
      <c r="J198" s="19"/>
      <c r="K198" s="36"/>
      <c r="L198" s="36"/>
    </row>
    <row r="199" spans="1:12" ht="14.25" hidden="1" customHeight="1" x14ac:dyDescent="0.3">
      <c r="A199" s="19" t="s">
        <v>4954</v>
      </c>
      <c r="B199" s="57" t="s">
        <v>3884</v>
      </c>
      <c r="C199" s="19" t="s">
        <v>4997</v>
      </c>
      <c r="D199" s="91">
        <v>43428</v>
      </c>
      <c r="E199" s="51">
        <v>5310</v>
      </c>
      <c r="F199" s="52">
        <f>E199</f>
        <v>5310</v>
      </c>
      <c r="G199" s="88">
        <v>43434</v>
      </c>
      <c r="H199" s="22">
        <f t="shared" si="5"/>
        <v>6</v>
      </c>
      <c r="I199" s="50"/>
      <c r="J199" s="51"/>
      <c r="K199" s="54"/>
      <c r="L199" s="55"/>
    </row>
    <row r="200" spans="1:12" ht="14.25" hidden="1" customHeight="1" x14ac:dyDescent="0.3">
      <c r="A200" s="19" t="s">
        <v>4954</v>
      </c>
      <c r="B200" s="19" t="s">
        <v>3927</v>
      </c>
      <c r="C200" s="19" t="s">
        <v>3928</v>
      </c>
      <c r="D200" s="88">
        <v>43097</v>
      </c>
      <c r="E200" s="20">
        <v>8850</v>
      </c>
      <c r="F200" s="35">
        <f>E200</f>
        <v>8850</v>
      </c>
      <c r="G200" s="88">
        <v>43434</v>
      </c>
      <c r="H200" s="22">
        <f t="shared" si="5"/>
        <v>337</v>
      </c>
      <c r="I200" s="19"/>
      <c r="J200" s="19"/>
      <c r="K200" s="36"/>
      <c r="L200" s="36"/>
    </row>
    <row r="201" spans="1:12" ht="14.25" hidden="1" customHeight="1" x14ac:dyDescent="0.3">
      <c r="A201" s="50" t="s">
        <v>4954</v>
      </c>
      <c r="B201" s="50" t="s">
        <v>4044</v>
      </c>
      <c r="C201" s="50" t="s">
        <v>4045</v>
      </c>
      <c r="D201" s="91">
        <v>43374</v>
      </c>
      <c r="E201" s="51">
        <v>3540</v>
      </c>
      <c r="F201" s="52">
        <f>E201</f>
        <v>3540</v>
      </c>
      <c r="G201" s="91">
        <v>43434</v>
      </c>
      <c r="H201" s="53">
        <f t="shared" si="5"/>
        <v>60</v>
      </c>
      <c r="I201" s="50"/>
      <c r="J201" s="51"/>
      <c r="K201" s="54"/>
      <c r="L201" s="55"/>
    </row>
    <row r="202" spans="1:12" ht="14.25" hidden="1" customHeight="1" x14ac:dyDescent="0.3">
      <c r="A202" s="14"/>
      <c r="B202" s="15"/>
      <c r="C202" s="15"/>
      <c r="D202" s="94"/>
      <c r="E202" s="16"/>
      <c r="F202" s="16"/>
      <c r="G202" s="94"/>
      <c r="H202" s="17"/>
      <c r="I202" s="15"/>
      <c r="J202" s="15">
        <f>SUM(J2:J201)</f>
        <v>173165</v>
      </c>
      <c r="K202" s="14"/>
      <c r="L202" s="14"/>
    </row>
    <row r="203" spans="1:12" ht="14.25" customHeight="1" x14ac:dyDescent="0.3">
      <c r="A203" s="14"/>
      <c r="B203" s="15"/>
      <c r="C203" s="15"/>
      <c r="D203" s="94"/>
      <c r="E203" s="16"/>
      <c r="F203" s="16"/>
      <c r="G203" s="94"/>
      <c r="H203" s="17"/>
      <c r="I203" s="15"/>
      <c r="J203" s="15"/>
      <c r="K203" s="14"/>
      <c r="L203" s="14"/>
    </row>
    <row r="204" spans="1:12" ht="21.75" customHeight="1" x14ac:dyDescent="0.4">
      <c r="A204" s="26"/>
      <c r="B204" s="23"/>
      <c r="C204" s="23"/>
      <c r="D204" s="95"/>
      <c r="E204" s="98"/>
      <c r="F204" s="98"/>
      <c r="G204" s="97"/>
      <c r="H204" s="25"/>
      <c r="I204" s="23"/>
      <c r="J204" s="23"/>
      <c r="K204" s="26"/>
      <c r="L204" s="26"/>
    </row>
    <row r="205" spans="1:12" ht="12.75" customHeight="1" x14ac:dyDescent="0.4">
      <c r="A205" s="26"/>
      <c r="B205" s="23"/>
      <c r="C205" s="23"/>
      <c r="D205" s="95"/>
      <c r="E205" s="24"/>
      <c r="F205" s="25"/>
      <c r="G205" s="97"/>
      <c r="H205" s="25"/>
      <c r="I205" s="23"/>
      <c r="J205" s="23"/>
      <c r="K205" s="26"/>
      <c r="L205" s="26"/>
    </row>
    <row r="206" spans="1:12" ht="22.5" customHeight="1" x14ac:dyDescent="0.4">
      <c r="A206" s="26"/>
      <c r="B206" s="23"/>
      <c r="C206" s="23"/>
      <c r="D206" s="95"/>
      <c r="E206" s="99"/>
      <c r="F206" s="99"/>
      <c r="G206" s="97"/>
      <c r="H206" s="25"/>
      <c r="I206" s="23"/>
      <c r="J206" s="23"/>
      <c r="K206" s="26"/>
      <c r="L206" s="26"/>
    </row>
    <row r="207" spans="1:12" ht="14.25" customHeight="1" x14ac:dyDescent="0.4">
      <c r="A207" s="26"/>
      <c r="B207" s="23"/>
      <c r="C207" s="23"/>
      <c r="D207" s="95"/>
      <c r="E207" s="24"/>
      <c r="F207" s="24"/>
      <c r="G207" s="97"/>
      <c r="H207" s="25"/>
      <c r="I207" s="23"/>
      <c r="J207" s="23"/>
      <c r="K207" s="26"/>
      <c r="L207" s="26"/>
    </row>
    <row r="208" spans="1:12" ht="24" customHeight="1" x14ac:dyDescent="0.4">
      <c r="A208" s="26"/>
      <c r="B208" s="23"/>
      <c r="C208" s="23"/>
      <c r="D208" s="95"/>
      <c r="E208" s="98"/>
      <c r="F208" s="98"/>
      <c r="G208" s="97"/>
      <c r="H208" s="25"/>
      <c r="I208" s="23"/>
      <c r="J208" s="23"/>
      <c r="K208" s="26"/>
      <c r="L208" s="26"/>
    </row>
    <row r="209" spans="1:12" ht="14.25" customHeight="1" x14ac:dyDescent="0.3">
      <c r="A209" s="14"/>
      <c r="B209" s="15"/>
      <c r="C209" s="15"/>
      <c r="D209" s="94"/>
      <c r="E209" s="16"/>
      <c r="F209" s="16"/>
      <c r="G209" s="94"/>
      <c r="H209" s="17"/>
      <c r="I209" s="15"/>
      <c r="J209" s="15"/>
      <c r="K209" s="14"/>
      <c r="L209" s="14"/>
    </row>
    <row r="210" spans="1:12" ht="14.25" customHeight="1" x14ac:dyDescent="0.3">
      <c r="A210" s="14"/>
      <c r="B210" s="15"/>
      <c r="C210" s="15"/>
      <c r="D210" s="94"/>
      <c r="E210" s="16"/>
      <c r="F210" s="16"/>
      <c r="G210" s="94"/>
      <c r="H210" s="17"/>
      <c r="I210" s="15"/>
      <c r="J210" s="15"/>
      <c r="K210" s="14"/>
      <c r="L210" s="14"/>
    </row>
    <row r="211" spans="1:12" ht="14.25" customHeight="1" x14ac:dyDescent="0.3">
      <c r="A211" s="14"/>
      <c r="B211" s="15"/>
      <c r="C211" s="15"/>
      <c r="D211" s="94"/>
      <c r="E211" s="16"/>
      <c r="F211" s="16"/>
      <c r="G211" s="94"/>
      <c r="H211" s="17"/>
      <c r="I211" s="15"/>
      <c r="J211" s="15"/>
      <c r="K211" s="14"/>
      <c r="L211" s="14"/>
    </row>
    <row r="212" spans="1:12" ht="14.25" customHeight="1" x14ac:dyDescent="0.3">
      <c r="A212" s="14"/>
      <c r="B212" s="15"/>
      <c r="C212" s="15"/>
      <c r="D212" s="94"/>
      <c r="E212" s="16"/>
      <c r="F212" s="16"/>
      <c r="G212" s="94"/>
      <c r="H212" s="17"/>
      <c r="I212" s="15"/>
      <c r="J212" s="15"/>
      <c r="K212" s="14"/>
      <c r="L212" s="14"/>
    </row>
    <row r="213" spans="1:12" ht="14.25" customHeight="1" x14ac:dyDescent="0.3">
      <c r="A213" s="14"/>
      <c r="B213" s="15"/>
      <c r="C213" s="15"/>
      <c r="D213" s="94"/>
      <c r="E213" s="16"/>
      <c r="F213" s="16"/>
      <c r="G213" s="94"/>
      <c r="H213" s="17"/>
      <c r="I213" s="15"/>
      <c r="J213" s="15"/>
      <c r="K213" s="14"/>
      <c r="L213" s="14"/>
    </row>
  </sheetData>
  <autoFilter ref="A1:N202" xr:uid="{EFCEF136-504A-4D5C-B690-67B1659722E2}">
    <filterColumn colId="0">
      <filters>
        <filter val="Vinay S"/>
      </filters>
    </filterColumn>
  </autoFilter>
  <mergeCells count="3">
    <mergeCell ref="E204:F204"/>
    <mergeCell ref="E206:F206"/>
    <mergeCell ref="E208:F208"/>
  </mergeCells>
  <hyperlinks>
    <hyperlink ref="M154" r:id="rId1" xr:uid="{F8985D74-D314-438C-84C3-E98C8682EDF0}"/>
    <hyperlink ref="M155" r:id="rId2" xr:uid="{163EBF21-D93D-484F-B208-909AE8E795BE}"/>
    <hyperlink ref="M156" r:id="rId3" xr:uid="{3F2A4A81-8CE2-48EA-8390-18C65D513B71}"/>
    <hyperlink ref="M151" r:id="rId4" xr:uid="{AB98889C-A9B8-4BC9-A504-2D75C0864918}"/>
    <hyperlink ref="M152" r:id="rId5" xr:uid="{61D42C02-4A37-4C63-A808-D4C0BB77F06E}"/>
    <hyperlink ref="M153" r:id="rId6" xr:uid="{46FEC871-A37E-4471-A7F4-543291F50E6C}"/>
    <hyperlink ref="M157" r:id="rId7" xr:uid="{BB8CD2E4-A8F0-4E6D-A921-782E9F7E763B}"/>
    <hyperlink ref="M158" r:id="rId8" xr:uid="{D590F528-2C4E-48F8-A88B-830B4A917A25}"/>
    <hyperlink ref="M159" r:id="rId9" xr:uid="{76FAEAD8-C7B4-4921-AE5A-E0CD0135D0DF}"/>
    <hyperlink ref="M160" r:id="rId10" xr:uid="{9BD28472-A531-4B35-AB50-5F3617B93891}"/>
    <hyperlink ref="M161" r:id="rId11" xr:uid="{3D2B2DCA-F18D-4506-96DD-0B88F2F94F74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I146"/>
  <sheetViews>
    <sheetView topLeftCell="A130" workbookViewId="0">
      <selection activeCell="C17" sqref="C17"/>
    </sheetView>
  </sheetViews>
  <sheetFormatPr defaultRowHeight="14.4" x14ac:dyDescent="0.3"/>
  <cols>
    <col min="1" max="1" width="42.5546875" style="1" customWidth="1"/>
    <col min="2" max="2" width="23.109375" customWidth="1"/>
    <col min="3" max="3" width="26.6640625" customWidth="1"/>
    <col min="4" max="4" width="18.6640625" customWidth="1"/>
    <col min="5" max="5" width="15.88671875" customWidth="1"/>
    <col min="6" max="6" width="20.109375" customWidth="1"/>
    <col min="7" max="7" width="15.33203125" customWidth="1"/>
    <col min="8" max="8" width="17.5546875" customWidth="1"/>
    <col min="9" max="9" width="20.6640625" customWidth="1"/>
  </cols>
  <sheetData>
    <row r="4" spans="1:9" s="3" customFormat="1" ht="15.6" x14ac:dyDescent="0.3">
      <c r="A4" s="29" t="s">
        <v>0</v>
      </c>
      <c r="B4" s="6" t="s">
        <v>1</v>
      </c>
      <c r="C4" s="6" t="s">
        <v>2</v>
      </c>
      <c r="D4" s="6" t="s">
        <v>4881</v>
      </c>
      <c r="E4" s="6" t="s">
        <v>4880</v>
      </c>
      <c r="F4" s="6" t="s">
        <v>4882</v>
      </c>
      <c r="G4" s="6" t="s">
        <v>4883</v>
      </c>
      <c r="H4" s="6" t="s">
        <v>4897</v>
      </c>
      <c r="I4" s="6" t="s">
        <v>3</v>
      </c>
    </row>
    <row r="5" spans="1:9" s="3" customFormat="1" ht="15.6" x14ac:dyDescent="0.3">
      <c r="A5" s="30" t="s">
        <v>4556</v>
      </c>
      <c r="B5" s="7" t="s">
        <v>4557</v>
      </c>
      <c r="C5" s="8">
        <v>43082</v>
      </c>
      <c r="D5" s="13">
        <v>124.74</v>
      </c>
      <c r="E5" s="9"/>
      <c r="F5" s="10" t="s">
        <v>4886</v>
      </c>
      <c r="G5" s="10" t="s">
        <v>135</v>
      </c>
      <c r="H5" s="10">
        <v>328</v>
      </c>
      <c r="I5" s="7"/>
    </row>
    <row r="6" spans="1:9" s="3" customFormat="1" ht="15.6" x14ac:dyDescent="0.3">
      <c r="A6" s="30" t="s">
        <v>4556</v>
      </c>
      <c r="B6" s="7" t="s">
        <v>4558</v>
      </c>
      <c r="C6" s="8">
        <v>43158</v>
      </c>
      <c r="D6" s="13">
        <v>819.12</v>
      </c>
      <c r="E6" s="9"/>
      <c r="F6" s="10" t="s">
        <v>4886</v>
      </c>
      <c r="G6" s="10" t="s">
        <v>135</v>
      </c>
      <c r="H6" s="10">
        <v>252</v>
      </c>
      <c r="I6" s="7"/>
    </row>
    <row r="7" spans="1:9" s="3" customFormat="1" ht="15.6" x14ac:dyDescent="0.3">
      <c r="A7" s="30" t="s">
        <v>321</v>
      </c>
      <c r="B7" s="7" t="s">
        <v>322</v>
      </c>
      <c r="C7" s="8">
        <v>43066</v>
      </c>
      <c r="D7" s="13">
        <v>2700</v>
      </c>
      <c r="E7" s="9"/>
      <c r="F7" s="10" t="s">
        <v>4886</v>
      </c>
      <c r="G7" s="10" t="s">
        <v>135</v>
      </c>
      <c r="H7" s="10">
        <v>344</v>
      </c>
      <c r="I7" s="7"/>
    </row>
    <row r="8" spans="1:9" s="3" customFormat="1" ht="15.6" x14ac:dyDescent="0.3">
      <c r="A8" s="30" t="s">
        <v>330</v>
      </c>
      <c r="B8" s="7" t="s">
        <v>338</v>
      </c>
      <c r="C8" s="8">
        <v>43293</v>
      </c>
      <c r="D8" s="13">
        <v>3540</v>
      </c>
      <c r="E8" s="9"/>
      <c r="F8" s="10" t="s">
        <v>4886</v>
      </c>
      <c r="G8" s="10" t="s">
        <v>135</v>
      </c>
      <c r="H8" s="10">
        <v>117</v>
      </c>
      <c r="I8" s="7"/>
    </row>
    <row r="9" spans="1:9" s="3" customFormat="1" ht="15.6" x14ac:dyDescent="0.3">
      <c r="A9" s="30" t="s">
        <v>330</v>
      </c>
      <c r="B9" s="7" t="s">
        <v>339</v>
      </c>
      <c r="C9" s="8">
        <v>43321</v>
      </c>
      <c r="D9" s="13">
        <v>3540</v>
      </c>
      <c r="E9" s="9"/>
      <c r="F9" s="10" t="s">
        <v>4886</v>
      </c>
      <c r="G9" s="10" t="s">
        <v>135</v>
      </c>
      <c r="H9" s="10">
        <v>89</v>
      </c>
      <c r="I9" s="7"/>
    </row>
    <row r="10" spans="1:9" s="3" customFormat="1" ht="15.6" x14ac:dyDescent="0.3">
      <c r="A10" s="30" t="s">
        <v>340</v>
      </c>
      <c r="B10" s="7" t="s">
        <v>346</v>
      </c>
      <c r="C10" s="8">
        <v>43383</v>
      </c>
      <c r="D10" s="13">
        <v>3540</v>
      </c>
      <c r="E10" s="9"/>
      <c r="F10" s="10" t="s">
        <v>4886</v>
      </c>
      <c r="G10" s="10" t="s">
        <v>135</v>
      </c>
      <c r="H10" s="10">
        <v>27</v>
      </c>
      <c r="I10" s="7"/>
    </row>
    <row r="11" spans="1:9" s="3" customFormat="1" ht="15.6" x14ac:dyDescent="0.3">
      <c r="A11" s="30" t="s">
        <v>347</v>
      </c>
      <c r="B11" s="7" t="s">
        <v>357</v>
      </c>
      <c r="C11" s="8">
        <v>43383</v>
      </c>
      <c r="D11" s="13">
        <v>3540</v>
      </c>
      <c r="E11" s="9"/>
      <c r="F11" s="10" t="s">
        <v>4886</v>
      </c>
      <c r="G11" s="10" t="s">
        <v>135</v>
      </c>
      <c r="H11" s="10">
        <v>27</v>
      </c>
      <c r="I11" s="7"/>
    </row>
    <row r="12" spans="1:9" s="3" customFormat="1" ht="15.6" x14ac:dyDescent="0.3">
      <c r="A12" s="30" t="s">
        <v>347</v>
      </c>
      <c r="B12" s="7" t="s">
        <v>358</v>
      </c>
      <c r="C12" s="8">
        <v>43396</v>
      </c>
      <c r="D12" s="13">
        <v>3540</v>
      </c>
      <c r="E12" s="9"/>
      <c r="F12" s="10" t="s">
        <v>4886</v>
      </c>
      <c r="G12" s="10" t="s">
        <v>135</v>
      </c>
      <c r="H12" s="10">
        <v>14</v>
      </c>
      <c r="I12" s="7"/>
    </row>
    <row r="13" spans="1:9" s="3" customFormat="1" ht="15.6" x14ac:dyDescent="0.3">
      <c r="A13" s="30" t="s">
        <v>396</v>
      </c>
      <c r="B13" s="7" t="s">
        <v>398</v>
      </c>
      <c r="C13" s="8">
        <v>42908</v>
      </c>
      <c r="D13" s="13">
        <v>17250</v>
      </c>
      <c r="E13" s="9"/>
      <c r="F13" s="10" t="s">
        <v>4886</v>
      </c>
      <c r="G13" s="10" t="s">
        <v>135</v>
      </c>
      <c r="H13" s="10">
        <v>502</v>
      </c>
      <c r="I13" s="7"/>
    </row>
    <row r="14" spans="1:9" s="3" customFormat="1" ht="15.6" x14ac:dyDescent="0.3">
      <c r="A14" s="30" t="s">
        <v>505</v>
      </c>
      <c r="B14" s="7" t="s">
        <v>506</v>
      </c>
      <c r="C14" s="8">
        <v>42804</v>
      </c>
      <c r="D14" s="13">
        <v>7762.5</v>
      </c>
      <c r="E14" s="9"/>
      <c r="F14" s="10" t="s">
        <v>4886</v>
      </c>
      <c r="G14" s="10" t="s">
        <v>135</v>
      </c>
      <c r="H14" s="10">
        <v>606</v>
      </c>
      <c r="I14" s="7"/>
    </row>
    <row r="15" spans="1:9" s="3" customFormat="1" ht="15.6" x14ac:dyDescent="0.3">
      <c r="A15" s="30" t="s">
        <v>505</v>
      </c>
      <c r="B15" s="7" t="s">
        <v>508</v>
      </c>
      <c r="C15" s="8">
        <v>43062</v>
      </c>
      <c r="D15" s="13">
        <v>1575</v>
      </c>
      <c r="E15" s="9"/>
      <c r="F15" s="10" t="s">
        <v>4886</v>
      </c>
      <c r="G15" s="10" t="s">
        <v>135</v>
      </c>
      <c r="H15" s="10">
        <v>348</v>
      </c>
      <c r="I15" s="7"/>
    </row>
    <row r="16" spans="1:9" s="3" customFormat="1" ht="15.6" x14ac:dyDescent="0.3">
      <c r="A16" s="30" t="s">
        <v>509</v>
      </c>
      <c r="B16" s="7" t="s">
        <v>512</v>
      </c>
      <c r="C16" s="8">
        <v>43182</v>
      </c>
      <c r="D16" s="13">
        <v>17700</v>
      </c>
      <c r="E16" s="9"/>
      <c r="F16" s="10" t="s">
        <v>4886</v>
      </c>
      <c r="G16" s="10" t="s">
        <v>135</v>
      </c>
      <c r="H16" s="10">
        <v>228</v>
      </c>
      <c r="I16" s="7"/>
    </row>
    <row r="17" spans="1:9" s="3" customFormat="1" ht="15.6" x14ac:dyDescent="0.3">
      <c r="A17" s="30" t="s">
        <v>757</v>
      </c>
      <c r="B17" s="7" t="s">
        <v>760</v>
      </c>
      <c r="C17" s="8">
        <v>43396</v>
      </c>
      <c r="D17" s="13">
        <v>3540</v>
      </c>
      <c r="E17" s="9"/>
      <c r="F17" s="10" t="s">
        <v>4886</v>
      </c>
      <c r="G17" s="10" t="s">
        <v>135</v>
      </c>
      <c r="H17" s="10">
        <v>14</v>
      </c>
      <c r="I17" s="7"/>
    </row>
    <row r="18" spans="1:9" s="3" customFormat="1" ht="15.6" x14ac:dyDescent="0.3">
      <c r="A18" s="30" t="s">
        <v>925</v>
      </c>
      <c r="B18" s="7" t="s">
        <v>926</v>
      </c>
      <c r="C18" s="8">
        <v>43265</v>
      </c>
      <c r="D18" s="13">
        <v>7080</v>
      </c>
      <c r="E18" s="9"/>
      <c r="F18" s="10" t="s">
        <v>4886</v>
      </c>
      <c r="G18" s="10" t="s">
        <v>135</v>
      </c>
      <c r="H18" s="10">
        <v>145</v>
      </c>
      <c r="I18" s="7"/>
    </row>
    <row r="19" spans="1:9" s="3" customFormat="1" ht="15.6" x14ac:dyDescent="0.3">
      <c r="A19" s="30" t="s">
        <v>925</v>
      </c>
      <c r="B19" s="7" t="s">
        <v>927</v>
      </c>
      <c r="C19" s="8">
        <v>43285</v>
      </c>
      <c r="D19" s="13">
        <v>7080</v>
      </c>
      <c r="E19" s="9"/>
      <c r="F19" s="10" t="s">
        <v>4886</v>
      </c>
      <c r="G19" s="10" t="s">
        <v>135</v>
      </c>
      <c r="H19" s="10">
        <v>125</v>
      </c>
      <c r="I19" s="7"/>
    </row>
    <row r="20" spans="1:9" s="3" customFormat="1" ht="15.6" x14ac:dyDescent="0.3">
      <c r="A20" s="30" t="s">
        <v>925</v>
      </c>
      <c r="B20" s="7" t="s">
        <v>928</v>
      </c>
      <c r="C20" s="8">
        <v>43396</v>
      </c>
      <c r="D20" s="13">
        <v>5310</v>
      </c>
      <c r="E20" s="9"/>
      <c r="F20" s="10" t="s">
        <v>4886</v>
      </c>
      <c r="G20" s="10" t="s">
        <v>135</v>
      </c>
      <c r="H20" s="10">
        <v>14</v>
      </c>
      <c r="I20" s="7"/>
    </row>
    <row r="21" spans="1:9" s="3" customFormat="1" ht="15.6" x14ac:dyDescent="0.3">
      <c r="A21" s="30" t="s">
        <v>929</v>
      </c>
      <c r="B21" s="7" t="s">
        <v>930</v>
      </c>
      <c r="C21" s="8">
        <v>43217</v>
      </c>
      <c r="D21" s="13">
        <v>3540</v>
      </c>
      <c r="E21" s="9"/>
      <c r="F21" s="10" t="s">
        <v>4886</v>
      </c>
      <c r="G21" s="10" t="s">
        <v>135</v>
      </c>
      <c r="H21" s="10">
        <v>193</v>
      </c>
      <c r="I21" s="7"/>
    </row>
    <row r="22" spans="1:9" s="3" customFormat="1" ht="15.6" x14ac:dyDescent="0.3">
      <c r="A22" s="30" t="s">
        <v>929</v>
      </c>
      <c r="B22" s="7" t="s">
        <v>931</v>
      </c>
      <c r="C22" s="8">
        <v>43314</v>
      </c>
      <c r="D22" s="13">
        <v>3540</v>
      </c>
      <c r="E22" s="9"/>
      <c r="F22" s="10" t="s">
        <v>4886</v>
      </c>
      <c r="G22" s="10" t="s">
        <v>135</v>
      </c>
      <c r="H22" s="10">
        <v>96</v>
      </c>
      <c r="I22" s="7"/>
    </row>
    <row r="23" spans="1:9" s="3" customFormat="1" ht="15.6" x14ac:dyDescent="0.3">
      <c r="A23" s="30" t="s">
        <v>929</v>
      </c>
      <c r="B23" s="7" t="s">
        <v>932</v>
      </c>
      <c r="C23" s="8">
        <v>43364</v>
      </c>
      <c r="D23" s="13">
        <v>17700</v>
      </c>
      <c r="E23" s="9"/>
      <c r="F23" s="10" t="s">
        <v>4886</v>
      </c>
      <c r="G23" s="10" t="s">
        <v>135</v>
      </c>
      <c r="H23" s="10">
        <v>46</v>
      </c>
      <c r="I23" s="7"/>
    </row>
    <row r="24" spans="1:9" s="3" customFormat="1" ht="15.6" x14ac:dyDescent="0.3">
      <c r="A24" s="30" t="s">
        <v>929</v>
      </c>
      <c r="B24" s="7" t="s">
        <v>933</v>
      </c>
      <c r="C24" s="8">
        <v>43396</v>
      </c>
      <c r="D24" s="13">
        <v>3540</v>
      </c>
      <c r="E24" s="9"/>
      <c r="F24" s="10" t="s">
        <v>4886</v>
      </c>
      <c r="G24" s="10" t="s">
        <v>135</v>
      </c>
      <c r="H24" s="10">
        <v>14</v>
      </c>
      <c r="I24" s="7"/>
    </row>
    <row r="25" spans="1:9" s="3" customFormat="1" ht="15.6" x14ac:dyDescent="0.3">
      <c r="A25" s="30" t="s">
        <v>1055</v>
      </c>
      <c r="B25" s="7" t="s">
        <v>1063</v>
      </c>
      <c r="C25" s="8">
        <v>42825</v>
      </c>
      <c r="D25" s="13">
        <v>82800</v>
      </c>
      <c r="E25" s="9"/>
      <c r="F25" s="10" t="s">
        <v>4886</v>
      </c>
      <c r="G25" s="10" t="s">
        <v>135</v>
      </c>
      <c r="H25" s="10">
        <v>585</v>
      </c>
      <c r="I25" s="7"/>
    </row>
    <row r="26" spans="1:9" s="3" customFormat="1" ht="15.6" x14ac:dyDescent="0.3">
      <c r="A26" s="30" t="s">
        <v>1055</v>
      </c>
      <c r="B26" s="7" t="s">
        <v>1064</v>
      </c>
      <c r="C26" s="8">
        <v>42999</v>
      </c>
      <c r="D26" s="13">
        <v>35400</v>
      </c>
      <c r="E26" s="9"/>
      <c r="F26" s="10" t="s">
        <v>4886</v>
      </c>
      <c r="G26" s="10" t="s">
        <v>135</v>
      </c>
      <c r="H26" s="10">
        <v>411</v>
      </c>
      <c r="I26" s="7"/>
    </row>
    <row r="27" spans="1:9" s="3" customFormat="1" ht="15.6" x14ac:dyDescent="0.3">
      <c r="A27" s="30" t="s">
        <v>1055</v>
      </c>
      <c r="B27" s="7" t="s">
        <v>1068</v>
      </c>
      <c r="C27" s="8">
        <v>43062</v>
      </c>
      <c r="D27" s="13">
        <v>17700</v>
      </c>
      <c r="E27" s="9"/>
      <c r="F27" s="10" t="s">
        <v>4886</v>
      </c>
      <c r="G27" s="10" t="s">
        <v>135</v>
      </c>
      <c r="H27" s="10">
        <v>348</v>
      </c>
      <c r="I27" s="7"/>
    </row>
    <row r="28" spans="1:9" s="3" customFormat="1" ht="15.6" x14ac:dyDescent="0.3">
      <c r="A28" s="30" t="s">
        <v>1264</v>
      </c>
      <c r="B28" s="7" t="s">
        <v>1268</v>
      </c>
      <c r="C28" s="8">
        <v>43144</v>
      </c>
      <c r="D28" s="13">
        <v>7080</v>
      </c>
      <c r="E28" s="9"/>
      <c r="F28" s="10" t="s">
        <v>4886</v>
      </c>
      <c r="G28" s="10" t="s">
        <v>135</v>
      </c>
      <c r="H28" s="10">
        <v>266</v>
      </c>
      <c r="I28" s="7"/>
    </row>
    <row r="29" spans="1:9" s="3" customFormat="1" ht="15.6" x14ac:dyDescent="0.3">
      <c r="A29" s="30" t="s">
        <v>1305</v>
      </c>
      <c r="B29" s="7" t="s">
        <v>1306</v>
      </c>
      <c r="C29" s="8">
        <v>43383</v>
      </c>
      <c r="D29" s="13">
        <v>3540</v>
      </c>
      <c r="E29" s="9"/>
      <c r="F29" s="10" t="s">
        <v>4886</v>
      </c>
      <c r="G29" s="10" t="s">
        <v>135</v>
      </c>
      <c r="H29" s="10">
        <v>27</v>
      </c>
      <c r="I29" s="7"/>
    </row>
    <row r="30" spans="1:9" s="3" customFormat="1" ht="15.6" x14ac:dyDescent="0.3">
      <c r="A30" s="30" t="s">
        <v>1305</v>
      </c>
      <c r="B30" s="7" t="s">
        <v>1307</v>
      </c>
      <c r="C30" s="8">
        <v>43383</v>
      </c>
      <c r="D30" s="13">
        <v>8850</v>
      </c>
      <c r="E30" s="9"/>
      <c r="F30" s="10" t="s">
        <v>4886</v>
      </c>
      <c r="G30" s="10" t="s">
        <v>135</v>
      </c>
      <c r="H30" s="10">
        <v>27</v>
      </c>
      <c r="I30" s="7"/>
    </row>
    <row r="31" spans="1:9" s="3" customFormat="1" ht="15.6" x14ac:dyDescent="0.3">
      <c r="A31" s="30" t="s">
        <v>1305</v>
      </c>
      <c r="B31" s="7" t="s">
        <v>1308</v>
      </c>
      <c r="C31" s="8">
        <v>43396</v>
      </c>
      <c r="D31" s="13">
        <v>10620</v>
      </c>
      <c r="E31" s="9"/>
      <c r="F31" s="10" t="s">
        <v>4886</v>
      </c>
      <c r="G31" s="10" t="s">
        <v>135</v>
      </c>
      <c r="H31" s="10">
        <v>14</v>
      </c>
      <c r="I31" s="7"/>
    </row>
    <row r="32" spans="1:9" s="3" customFormat="1" ht="15.6" x14ac:dyDescent="0.3">
      <c r="A32" s="30" t="s">
        <v>1312</v>
      </c>
      <c r="B32" s="7" t="s">
        <v>1313</v>
      </c>
      <c r="C32" s="8">
        <v>43190</v>
      </c>
      <c r="D32" s="13">
        <v>7080</v>
      </c>
      <c r="E32" s="9"/>
      <c r="F32" s="10" t="s">
        <v>4886</v>
      </c>
      <c r="G32" s="10" t="s">
        <v>135</v>
      </c>
      <c r="H32" s="10">
        <v>220</v>
      </c>
      <c r="I32" s="7"/>
    </row>
    <row r="33" spans="1:9" s="3" customFormat="1" ht="15.6" x14ac:dyDescent="0.3">
      <c r="A33" s="30" t="s">
        <v>1312</v>
      </c>
      <c r="B33" s="7" t="s">
        <v>1314</v>
      </c>
      <c r="C33" s="8">
        <v>43229</v>
      </c>
      <c r="D33" s="13">
        <v>3540</v>
      </c>
      <c r="E33" s="9"/>
      <c r="F33" s="10" t="s">
        <v>4886</v>
      </c>
      <c r="G33" s="10" t="s">
        <v>135</v>
      </c>
      <c r="H33" s="10">
        <v>181</v>
      </c>
      <c r="I33" s="7"/>
    </row>
    <row r="34" spans="1:9" s="3" customFormat="1" ht="15.6" x14ac:dyDescent="0.3">
      <c r="A34" s="30" t="s">
        <v>1319</v>
      </c>
      <c r="B34" s="7" t="s">
        <v>1321</v>
      </c>
      <c r="C34" s="8">
        <v>43118</v>
      </c>
      <c r="D34" s="13">
        <v>3283</v>
      </c>
      <c r="E34" s="9"/>
      <c r="F34" s="10" t="s">
        <v>4886</v>
      </c>
      <c r="G34" s="10" t="s">
        <v>135</v>
      </c>
      <c r="H34" s="10">
        <v>292</v>
      </c>
      <c r="I34" s="7"/>
    </row>
    <row r="35" spans="1:9" s="3" customFormat="1" ht="15.6" x14ac:dyDescent="0.3">
      <c r="A35" s="30" t="s">
        <v>1319</v>
      </c>
      <c r="B35" s="7" t="s">
        <v>1322</v>
      </c>
      <c r="C35" s="8">
        <v>43180</v>
      </c>
      <c r="D35" s="13">
        <v>3540</v>
      </c>
      <c r="E35" s="9"/>
      <c r="F35" s="10" t="s">
        <v>4886</v>
      </c>
      <c r="G35" s="10" t="s">
        <v>135</v>
      </c>
      <c r="H35" s="10">
        <v>230</v>
      </c>
      <c r="I35" s="7"/>
    </row>
    <row r="36" spans="1:9" s="3" customFormat="1" ht="15.6" x14ac:dyDescent="0.3">
      <c r="A36" s="30" t="s">
        <v>1581</v>
      </c>
      <c r="B36" s="7" t="s">
        <v>1586</v>
      </c>
      <c r="C36" s="8">
        <v>42409</v>
      </c>
      <c r="D36" s="13">
        <v>20610</v>
      </c>
      <c r="E36" s="9"/>
      <c r="F36" s="10" t="s">
        <v>4886</v>
      </c>
      <c r="G36" s="10" t="s">
        <v>135</v>
      </c>
      <c r="H36" s="10">
        <v>1001</v>
      </c>
      <c r="I36" s="7"/>
    </row>
    <row r="37" spans="1:9" s="3" customFormat="1" ht="15.6" x14ac:dyDescent="0.3">
      <c r="A37" s="30" t="s">
        <v>4640</v>
      </c>
      <c r="B37" s="7" t="s">
        <v>4643</v>
      </c>
      <c r="C37" s="8">
        <v>43336</v>
      </c>
      <c r="D37" s="13">
        <v>5310</v>
      </c>
      <c r="E37" s="9"/>
      <c r="F37" s="10" t="s">
        <v>4886</v>
      </c>
      <c r="G37" s="10" t="s">
        <v>135</v>
      </c>
      <c r="H37" s="10">
        <v>74</v>
      </c>
      <c r="I37" s="7"/>
    </row>
    <row r="38" spans="1:9" s="3" customFormat="1" ht="15.6" x14ac:dyDescent="0.3">
      <c r="A38" s="30" t="s">
        <v>1599</v>
      </c>
      <c r="B38" s="7" t="s">
        <v>1603</v>
      </c>
      <c r="C38" s="8">
        <v>43153</v>
      </c>
      <c r="D38" s="13">
        <v>28320</v>
      </c>
      <c r="E38" s="9"/>
      <c r="F38" s="10" t="s">
        <v>4886</v>
      </c>
      <c r="G38" s="10" t="s">
        <v>135</v>
      </c>
      <c r="H38" s="10">
        <v>257</v>
      </c>
      <c r="I38" s="7"/>
    </row>
    <row r="39" spans="1:9" s="3" customFormat="1" ht="15.6" x14ac:dyDescent="0.3">
      <c r="A39" s="30" t="s">
        <v>1792</v>
      </c>
      <c r="B39" s="7" t="s">
        <v>1794</v>
      </c>
      <c r="C39" s="8">
        <v>43383</v>
      </c>
      <c r="D39" s="13">
        <v>23010</v>
      </c>
      <c r="E39" s="9"/>
      <c r="F39" s="10" t="s">
        <v>4886</v>
      </c>
      <c r="G39" s="10" t="s">
        <v>135</v>
      </c>
      <c r="H39" s="10">
        <v>27</v>
      </c>
      <c r="I39" s="7"/>
    </row>
    <row r="40" spans="1:9" s="3" customFormat="1" ht="15.6" x14ac:dyDescent="0.3">
      <c r="A40" s="30" t="s">
        <v>1920</v>
      </c>
      <c r="B40" s="7" t="s">
        <v>1931</v>
      </c>
      <c r="C40" s="8">
        <v>43144</v>
      </c>
      <c r="D40" s="13">
        <v>3810</v>
      </c>
      <c r="E40" s="9"/>
      <c r="F40" s="10" t="s">
        <v>4886</v>
      </c>
      <c r="G40" s="10" t="s">
        <v>135</v>
      </c>
      <c r="H40" s="10">
        <v>266</v>
      </c>
      <c r="I40" s="7"/>
    </row>
    <row r="41" spans="1:9" s="3" customFormat="1" ht="15.6" x14ac:dyDescent="0.3">
      <c r="A41" s="30" t="s">
        <v>1920</v>
      </c>
      <c r="B41" s="7" t="s">
        <v>1932</v>
      </c>
      <c r="C41" s="8">
        <v>43236</v>
      </c>
      <c r="D41" s="13">
        <v>23600</v>
      </c>
      <c r="E41" s="9"/>
      <c r="F41" s="10" t="s">
        <v>4886</v>
      </c>
      <c r="G41" s="10" t="s">
        <v>135</v>
      </c>
      <c r="H41" s="10">
        <v>174</v>
      </c>
      <c r="I41" s="7"/>
    </row>
    <row r="42" spans="1:9" s="3" customFormat="1" ht="15.6" x14ac:dyDescent="0.3">
      <c r="A42" s="30" t="s">
        <v>1920</v>
      </c>
      <c r="B42" s="7" t="s">
        <v>1933</v>
      </c>
      <c r="C42" s="8">
        <v>43272</v>
      </c>
      <c r="D42" s="13">
        <v>17405</v>
      </c>
      <c r="E42" s="9"/>
      <c r="F42" s="10" t="s">
        <v>4886</v>
      </c>
      <c r="G42" s="10" t="s">
        <v>135</v>
      </c>
      <c r="H42" s="10">
        <v>138</v>
      </c>
      <c r="I42" s="7"/>
    </row>
    <row r="43" spans="1:9" s="3" customFormat="1" ht="15.6" x14ac:dyDescent="0.3">
      <c r="A43" s="30" t="s">
        <v>1920</v>
      </c>
      <c r="B43" s="7" t="s">
        <v>1936</v>
      </c>
      <c r="C43" s="8">
        <v>43290</v>
      </c>
      <c r="D43" s="13">
        <v>41536</v>
      </c>
      <c r="E43" s="9"/>
      <c r="F43" s="10" t="s">
        <v>4886</v>
      </c>
      <c r="G43" s="10" t="s">
        <v>135</v>
      </c>
      <c r="H43" s="10">
        <v>120</v>
      </c>
      <c r="I43" s="7"/>
    </row>
    <row r="44" spans="1:9" s="3" customFormat="1" ht="15.6" x14ac:dyDescent="0.3">
      <c r="A44" s="30" t="s">
        <v>1920</v>
      </c>
      <c r="B44" s="7" t="s">
        <v>1939</v>
      </c>
      <c r="C44" s="8">
        <v>43333</v>
      </c>
      <c r="D44" s="13">
        <v>76700</v>
      </c>
      <c r="E44" s="9"/>
      <c r="F44" s="10" t="s">
        <v>4886</v>
      </c>
      <c r="G44" s="10" t="s">
        <v>135</v>
      </c>
      <c r="H44" s="10">
        <v>77</v>
      </c>
      <c r="I44" s="7"/>
    </row>
    <row r="45" spans="1:9" s="3" customFormat="1" ht="15.6" x14ac:dyDescent="0.3">
      <c r="A45" s="30" t="s">
        <v>1920</v>
      </c>
      <c r="B45" s="7" t="s">
        <v>1940</v>
      </c>
      <c r="C45" s="8">
        <v>43336</v>
      </c>
      <c r="D45" s="13">
        <v>16048</v>
      </c>
      <c r="E45" s="9"/>
      <c r="F45" s="10" t="s">
        <v>4886</v>
      </c>
      <c r="G45" s="10" t="s">
        <v>135</v>
      </c>
      <c r="H45" s="10">
        <v>74</v>
      </c>
      <c r="I45" s="7"/>
    </row>
    <row r="46" spans="1:9" s="3" customFormat="1" ht="15.6" x14ac:dyDescent="0.3">
      <c r="A46" s="30" t="s">
        <v>1920</v>
      </c>
      <c r="B46" s="7" t="s">
        <v>1941</v>
      </c>
      <c r="C46" s="8">
        <v>43383</v>
      </c>
      <c r="D46" s="13">
        <v>64900</v>
      </c>
      <c r="E46" s="9"/>
      <c r="F46" s="10" t="s">
        <v>4886</v>
      </c>
      <c r="G46" s="10" t="s">
        <v>135</v>
      </c>
      <c r="H46" s="10">
        <v>27</v>
      </c>
      <c r="I46" s="7"/>
    </row>
    <row r="47" spans="1:9" s="3" customFormat="1" ht="15.6" x14ac:dyDescent="0.3">
      <c r="A47" s="30" t="s">
        <v>2048</v>
      </c>
      <c r="B47" s="7" t="s">
        <v>2051</v>
      </c>
      <c r="C47" s="8">
        <v>42802</v>
      </c>
      <c r="D47" s="13">
        <v>3500</v>
      </c>
      <c r="E47" s="9"/>
      <c r="F47" s="10" t="s">
        <v>4886</v>
      </c>
      <c r="G47" s="10" t="s">
        <v>135</v>
      </c>
      <c r="H47" s="10">
        <v>608</v>
      </c>
      <c r="I47" s="7"/>
    </row>
    <row r="48" spans="1:9" s="3" customFormat="1" ht="15.6" x14ac:dyDescent="0.3">
      <c r="A48" s="30" t="s">
        <v>2048</v>
      </c>
      <c r="B48" s="7" t="s">
        <v>2052</v>
      </c>
      <c r="C48" s="8">
        <v>43082</v>
      </c>
      <c r="D48" s="13">
        <v>12390</v>
      </c>
      <c r="E48" s="9"/>
      <c r="F48" s="10" t="s">
        <v>4886</v>
      </c>
      <c r="G48" s="10" t="s">
        <v>135</v>
      </c>
      <c r="H48" s="10">
        <v>328</v>
      </c>
      <c r="I48" s="7"/>
    </row>
    <row r="49" spans="1:9" s="3" customFormat="1" ht="15.6" x14ac:dyDescent="0.3">
      <c r="A49" s="30" t="s">
        <v>2048</v>
      </c>
      <c r="B49" s="7" t="s">
        <v>2053</v>
      </c>
      <c r="C49" s="8">
        <v>43117</v>
      </c>
      <c r="D49" s="13">
        <v>3540</v>
      </c>
      <c r="E49" s="9"/>
      <c r="F49" s="10" t="s">
        <v>4886</v>
      </c>
      <c r="G49" s="10" t="s">
        <v>135</v>
      </c>
      <c r="H49" s="10">
        <v>293</v>
      </c>
      <c r="I49" s="7"/>
    </row>
    <row r="50" spans="1:9" s="3" customFormat="1" ht="15.6" x14ac:dyDescent="0.3">
      <c r="A50" s="30" t="s">
        <v>2048</v>
      </c>
      <c r="B50" s="7" t="s">
        <v>2054</v>
      </c>
      <c r="C50" s="8">
        <v>43143</v>
      </c>
      <c r="D50" s="13">
        <v>3540</v>
      </c>
      <c r="E50" s="9"/>
      <c r="F50" s="10" t="s">
        <v>4886</v>
      </c>
      <c r="G50" s="10" t="s">
        <v>135</v>
      </c>
      <c r="H50" s="10">
        <v>267</v>
      </c>
      <c r="I50" s="7"/>
    </row>
    <row r="51" spans="1:9" s="3" customFormat="1" ht="15.6" x14ac:dyDescent="0.3">
      <c r="A51" s="30" t="s">
        <v>2048</v>
      </c>
      <c r="B51" s="7" t="s">
        <v>2055</v>
      </c>
      <c r="C51" s="8">
        <v>43167</v>
      </c>
      <c r="D51" s="13">
        <v>3540</v>
      </c>
      <c r="E51" s="9"/>
      <c r="F51" s="10" t="s">
        <v>4886</v>
      </c>
      <c r="G51" s="10" t="s">
        <v>135</v>
      </c>
      <c r="H51" s="10">
        <v>243</v>
      </c>
      <c r="I51" s="7"/>
    </row>
    <row r="52" spans="1:9" s="3" customFormat="1" ht="15.6" x14ac:dyDescent="0.3">
      <c r="A52" s="30" t="s">
        <v>2048</v>
      </c>
      <c r="B52" s="7" t="s">
        <v>2056</v>
      </c>
      <c r="C52" s="8">
        <v>43173</v>
      </c>
      <c r="D52" s="13">
        <v>3540</v>
      </c>
      <c r="E52" s="9"/>
      <c r="F52" s="10" t="s">
        <v>4886</v>
      </c>
      <c r="G52" s="10" t="s">
        <v>135</v>
      </c>
      <c r="H52" s="10">
        <v>237</v>
      </c>
      <c r="I52" s="7"/>
    </row>
    <row r="53" spans="1:9" s="3" customFormat="1" ht="15.6" x14ac:dyDescent="0.3">
      <c r="A53" s="30" t="s">
        <v>2048</v>
      </c>
      <c r="B53" s="7" t="s">
        <v>2057</v>
      </c>
      <c r="C53" s="8">
        <v>43196</v>
      </c>
      <c r="D53" s="13">
        <v>14160</v>
      </c>
      <c r="E53" s="9"/>
      <c r="F53" s="10" t="s">
        <v>4886</v>
      </c>
      <c r="G53" s="10" t="s">
        <v>135</v>
      </c>
      <c r="H53" s="10">
        <v>214</v>
      </c>
      <c r="I53" s="7"/>
    </row>
    <row r="54" spans="1:9" s="3" customFormat="1" ht="15.6" x14ac:dyDescent="0.3">
      <c r="A54" s="30" t="s">
        <v>2048</v>
      </c>
      <c r="B54" s="7" t="s">
        <v>2058</v>
      </c>
      <c r="C54" s="8">
        <v>43230</v>
      </c>
      <c r="D54" s="13">
        <v>3540</v>
      </c>
      <c r="E54" s="9"/>
      <c r="F54" s="10" t="s">
        <v>4886</v>
      </c>
      <c r="G54" s="10" t="s">
        <v>135</v>
      </c>
      <c r="H54" s="10">
        <v>180</v>
      </c>
      <c r="I54" s="7"/>
    </row>
    <row r="55" spans="1:9" s="3" customFormat="1" ht="15.6" x14ac:dyDescent="0.3">
      <c r="A55" s="30" t="s">
        <v>2048</v>
      </c>
      <c r="B55" s="7" t="s">
        <v>2059</v>
      </c>
      <c r="C55" s="8">
        <v>43236</v>
      </c>
      <c r="D55" s="13">
        <v>3540</v>
      </c>
      <c r="E55" s="9"/>
      <c r="F55" s="10" t="s">
        <v>4886</v>
      </c>
      <c r="G55" s="10" t="s">
        <v>135</v>
      </c>
      <c r="H55" s="10">
        <v>174</v>
      </c>
      <c r="I55" s="7"/>
    </row>
    <row r="56" spans="1:9" s="3" customFormat="1" ht="15.6" x14ac:dyDescent="0.3">
      <c r="A56" s="30" t="s">
        <v>2048</v>
      </c>
      <c r="B56" s="7" t="s">
        <v>2060</v>
      </c>
      <c r="C56" s="8">
        <v>43238</v>
      </c>
      <c r="D56" s="13">
        <v>17700</v>
      </c>
      <c r="E56" s="9"/>
      <c r="F56" s="10" t="s">
        <v>4886</v>
      </c>
      <c r="G56" s="10" t="s">
        <v>135</v>
      </c>
      <c r="H56" s="10">
        <v>172</v>
      </c>
      <c r="I56" s="7"/>
    </row>
    <row r="57" spans="1:9" s="3" customFormat="1" ht="15.6" x14ac:dyDescent="0.3">
      <c r="A57" s="30" t="s">
        <v>2048</v>
      </c>
      <c r="B57" s="7" t="s">
        <v>2061</v>
      </c>
      <c r="C57" s="8">
        <v>43285</v>
      </c>
      <c r="D57" s="13">
        <v>48900</v>
      </c>
      <c r="E57" s="9"/>
      <c r="F57" s="10" t="s">
        <v>4886</v>
      </c>
      <c r="G57" s="10" t="s">
        <v>135</v>
      </c>
      <c r="H57" s="10">
        <v>125</v>
      </c>
      <c r="I57" s="7"/>
    </row>
    <row r="58" spans="1:9" s="3" customFormat="1" ht="15.6" x14ac:dyDescent="0.3">
      <c r="A58" s="30" t="s">
        <v>2048</v>
      </c>
      <c r="B58" s="7" t="s">
        <v>2062</v>
      </c>
      <c r="C58" s="8">
        <v>43285</v>
      </c>
      <c r="D58" s="13">
        <v>10620</v>
      </c>
      <c r="E58" s="9"/>
      <c r="F58" s="10" t="s">
        <v>4886</v>
      </c>
      <c r="G58" s="10" t="s">
        <v>135</v>
      </c>
      <c r="H58" s="10">
        <v>125</v>
      </c>
      <c r="I58" s="7"/>
    </row>
    <row r="59" spans="1:9" s="3" customFormat="1" ht="15.6" x14ac:dyDescent="0.3">
      <c r="A59" s="30" t="s">
        <v>2048</v>
      </c>
      <c r="B59" s="7" t="s">
        <v>2063</v>
      </c>
      <c r="C59" s="8">
        <v>43294</v>
      </c>
      <c r="D59" s="13">
        <v>5310</v>
      </c>
      <c r="E59" s="9"/>
      <c r="F59" s="10" t="s">
        <v>4886</v>
      </c>
      <c r="G59" s="10" t="s">
        <v>135</v>
      </c>
      <c r="H59" s="10">
        <v>116</v>
      </c>
      <c r="I59" s="7"/>
    </row>
    <row r="60" spans="1:9" s="3" customFormat="1" ht="15.6" x14ac:dyDescent="0.3">
      <c r="A60" s="30" t="s">
        <v>2048</v>
      </c>
      <c r="B60" s="7" t="s">
        <v>2064</v>
      </c>
      <c r="C60" s="8">
        <v>43314</v>
      </c>
      <c r="D60" s="13">
        <v>3540</v>
      </c>
      <c r="E60" s="9"/>
      <c r="F60" s="10" t="s">
        <v>4886</v>
      </c>
      <c r="G60" s="10" t="s">
        <v>135</v>
      </c>
      <c r="H60" s="10">
        <v>96</v>
      </c>
      <c r="I60" s="7"/>
    </row>
    <row r="61" spans="1:9" s="3" customFormat="1" ht="15.6" x14ac:dyDescent="0.3">
      <c r="A61" s="30" t="s">
        <v>4492</v>
      </c>
      <c r="B61" s="7" t="s">
        <v>4494</v>
      </c>
      <c r="C61" s="8">
        <v>43285</v>
      </c>
      <c r="D61" s="13">
        <v>10620</v>
      </c>
      <c r="E61" s="9"/>
      <c r="F61" s="10" t="s">
        <v>4886</v>
      </c>
      <c r="G61" s="10" t="s">
        <v>135</v>
      </c>
      <c r="H61" s="10">
        <v>125</v>
      </c>
      <c r="I61" s="7"/>
    </row>
    <row r="62" spans="1:9" s="3" customFormat="1" ht="15.6" x14ac:dyDescent="0.3">
      <c r="A62" s="30" t="s">
        <v>4492</v>
      </c>
      <c r="B62" s="7" t="s">
        <v>4495</v>
      </c>
      <c r="C62" s="8">
        <v>43290</v>
      </c>
      <c r="D62" s="13">
        <v>12390</v>
      </c>
      <c r="E62" s="9"/>
      <c r="F62" s="10" t="s">
        <v>4886</v>
      </c>
      <c r="G62" s="10" t="s">
        <v>135</v>
      </c>
      <c r="H62" s="10">
        <v>120</v>
      </c>
      <c r="I62" s="7"/>
    </row>
    <row r="63" spans="1:9" s="3" customFormat="1" ht="15.6" x14ac:dyDescent="0.3">
      <c r="A63" s="30" t="s">
        <v>4492</v>
      </c>
      <c r="B63" s="7" t="s">
        <v>4496</v>
      </c>
      <c r="C63" s="8">
        <v>43290</v>
      </c>
      <c r="D63" s="13">
        <v>9912</v>
      </c>
      <c r="E63" s="9"/>
      <c r="F63" s="10" t="s">
        <v>4886</v>
      </c>
      <c r="G63" s="10" t="s">
        <v>135</v>
      </c>
      <c r="H63" s="10">
        <v>120</v>
      </c>
      <c r="I63" s="7"/>
    </row>
    <row r="64" spans="1:9" s="3" customFormat="1" ht="15.6" x14ac:dyDescent="0.3">
      <c r="A64" s="30" t="s">
        <v>4492</v>
      </c>
      <c r="B64" s="7" t="s">
        <v>4497</v>
      </c>
      <c r="C64" s="8">
        <v>43308</v>
      </c>
      <c r="D64" s="13">
        <v>31860</v>
      </c>
      <c r="E64" s="9"/>
      <c r="F64" s="10" t="s">
        <v>4886</v>
      </c>
      <c r="G64" s="10" t="s">
        <v>135</v>
      </c>
      <c r="H64" s="10">
        <v>102</v>
      </c>
      <c r="I64" s="7"/>
    </row>
    <row r="65" spans="1:9" s="3" customFormat="1" ht="15.6" x14ac:dyDescent="0.3">
      <c r="A65" s="30" t="s">
        <v>4492</v>
      </c>
      <c r="B65" s="7" t="s">
        <v>4498</v>
      </c>
      <c r="C65" s="8">
        <v>43308</v>
      </c>
      <c r="D65" s="13">
        <v>9912</v>
      </c>
      <c r="E65" s="9"/>
      <c r="F65" s="10" t="s">
        <v>4886</v>
      </c>
      <c r="G65" s="10" t="s">
        <v>135</v>
      </c>
      <c r="H65" s="10">
        <v>102</v>
      </c>
      <c r="I65" s="7"/>
    </row>
    <row r="66" spans="1:9" s="3" customFormat="1" ht="15.6" x14ac:dyDescent="0.3">
      <c r="A66" s="30" t="s">
        <v>4492</v>
      </c>
      <c r="B66" s="7" t="s">
        <v>4499</v>
      </c>
      <c r="C66" s="8">
        <v>43314</v>
      </c>
      <c r="D66" s="13">
        <v>7080</v>
      </c>
      <c r="E66" s="9"/>
      <c r="F66" s="10" t="s">
        <v>4886</v>
      </c>
      <c r="G66" s="10" t="s">
        <v>135</v>
      </c>
      <c r="H66" s="10">
        <v>96</v>
      </c>
      <c r="I66" s="7"/>
    </row>
    <row r="67" spans="1:9" s="3" customFormat="1" ht="15.6" x14ac:dyDescent="0.3">
      <c r="A67" s="30" t="s">
        <v>4492</v>
      </c>
      <c r="B67" s="7" t="s">
        <v>4500</v>
      </c>
      <c r="C67" s="8">
        <v>43328</v>
      </c>
      <c r="D67" s="13">
        <v>5310</v>
      </c>
      <c r="E67" s="9"/>
      <c r="F67" s="10" t="s">
        <v>4886</v>
      </c>
      <c r="G67" s="10" t="s">
        <v>135</v>
      </c>
      <c r="H67" s="10">
        <v>82</v>
      </c>
      <c r="I67" s="7"/>
    </row>
    <row r="68" spans="1:9" s="3" customFormat="1" ht="15.6" x14ac:dyDescent="0.3">
      <c r="A68" s="30" t="s">
        <v>4492</v>
      </c>
      <c r="B68" s="7" t="s">
        <v>4501</v>
      </c>
      <c r="C68" s="8">
        <v>43328</v>
      </c>
      <c r="D68" s="13">
        <v>3540</v>
      </c>
      <c r="E68" s="9"/>
      <c r="F68" s="10" t="s">
        <v>4886</v>
      </c>
      <c r="G68" s="10" t="s">
        <v>135</v>
      </c>
      <c r="H68" s="10">
        <v>82</v>
      </c>
      <c r="I68" s="7"/>
    </row>
    <row r="69" spans="1:9" s="3" customFormat="1" ht="15.6" x14ac:dyDescent="0.3">
      <c r="A69" s="30" t="s">
        <v>4492</v>
      </c>
      <c r="B69" s="7" t="s">
        <v>4502</v>
      </c>
      <c r="C69" s="8">
        <v>43333</v>
      </c>
      <c r="D69" s="13">
        <v>5310</v>
      </c>
      <c r="E69" s="9"/>
      <c r="F69" s="10" t="s">
        <v>4886</v>
      </c>
      <c r="G69" s="10" t="s">
        <v>135</v>
      </c>
      <c r="H69" s="10">
        <v>77</v>
      </c>
      <c r="I69" s="7"/>
    </row>
    <row r="70" spans="1:9" s="3" customFormat="1" ht="15.6" x14ac:dyDescent="0.3">
      <c r="A70" s="30" t="s">
        <v>4492</v>
      </c>
      <c r="B70" s="7" t="s">
        <v>4503</v>
      </c>
      <c r="C70" s="8">
        <v>43346</v>
      </c>
      <c r="D70" s="13">
        <v>8850</v>
      </c>
      <c r="E70" s="9"/>
      <c r="F70" s="10" t="s">
        <v>4886</v>
      </c>
      <c r="G70" s="10" t="s">
        <v>135</v>
      </c>
      <c r="H70" s="10">
        <v>64</v>
      </c>
      <c r="I70" s="7"/>
    </row>
    <row r="71" spans="1:9" s="3" customFormat="1" ht="15.6" x14ac:dyDescent="0.3">
      <c r="A71" s="30" t="s">
        <v>4492</v>
      </c>
      <c r="B71" s="7" t="s">
        <v>4504</v>
      </c>
      <c r="C71" s="8">
        <v>43383</v>
      </c>
      <c r="D71" s="13">
        <v>5310</v>
      </c>
      <c r="E71" s="9"/>
      <c r="F71" s="10" t="s">
        <v>4886</v>
      </c>
      <c r="G71" s="10" t="s">
        <v>135</v>
      </c>
      <c r="H71" s="10">
        <v>27</v>
      </c>
      <c r="I71" s="7"/>
    </row>
    <row r="72" spans="1:9" s="3" customFormat="1" ht="15.6" x14ac:dyDescent="0.3">
      <c r="A72" s="30" t="s">
        <v>4382</v>
      </c>
      <c r="B72" s="7" t="s">
        <v>4383</v>
      </c>
      <c r="C72" s="8">
        <v>43224</v>
      </c>
      <c r="D72" s="13">
        <v>5310</v>
      </c>
      <c r="E72" s="9"/>
      <c r="F72" s="10" t="s">
        <v>4886</v>
      </c>
      <c r="G72" s="10" t="s">
        <v>135</v>
      </c>
      <c r="H72" s="10">
        <v>186</v>
      </c>
      <c r="I72" s="7"/>
    </row>
    <row r="73" spans="1:9" s="3" customFormat="1" ht="15.6" x14ac:dyDescent="0.3">
      <c r="A73" s="30" t="s">
        <v>4382</v>
      </c>
      <c r="B73" s="7" t="s">
        <v>4384</v>
      </c>
      <c r="C73" s="8">
        <v>43376</v>
      </c>
      <c r="D73" s="13">
        <v>3540</v>
      </c>
      <c r="E73" s="9"/>
      <c r="F73" s="10" t="s">
        <v>4886</v>
      </c>
      <c r="G73" s="10" t="s">
        <v>135</v>
      </c>
      <c r="H73" s="10">
        <v>34</v>
      </c>
      <c r="I73" s="7"/>
    </row>
    <row r="74" spans="1:9" s="3" customFormat="1" ht="15.6" x14ac:dyDescent="0.3">
      <c r="A74" s="30" t="s">
        <v>2335</v>
      </c>
      <c r="B74" s="7" t="s">
        <v>2336</v>
      </c>
      <c r="C74" s="8">
        <v>43265</v>
      </c>
      <c r="D74" s="13">
        <v>17700</v>
      </c>
      <c r="E74" s="9"/>
      <c r="F74" s="10" t="s">
        <v>4886</v>
      </c>
      <c r="G74" s="10" t="s">
        <v>135</v>
      </c>
      <c r="H74" s="10">
        <v>145</v>
      </c>
      <c r="I74" s="7"/>
    </row>
    <row r="75" spans="1:9" s="3" customFormat="1" ht="15.6" x14ac:dyDescent="0.3">
      <c r="A75" s="30" t="s">
        <v>4197</v>
      </c>
      <c r="B75" s="7" t="s">
        <v>4199</v>
      </c>
      <c r="C75" s="8">
        <v>43143</v>
      </c>
      <c r="D75" s="13">
        <v>215</v>
      </c>
      <c r="E75" s="9"/>
      <c r="F75" s="10" t="s">
        <v>4886</v>
      </c>
      <c r="G75" s="10" t="s">
        <v>135</v>
      </c>
      <c r="H75" s="10">
        <v>267</v>
      </c>
      <c r="I75" s="7"/>
    </row>
    <row r="76" spans="1:9" s="3" customFormat="1" ht="15.6" x14ac:dyDescent="0.3">
      <c r="A76" s="30" t="s">
        <v>2432</v>
      </c>
      <c r="B76" s="7" t="s">
        <v>2435</v>
      </c>
      <c r="C76" s="8">
        <v>43364</v>
      </c>
      <c r="D76" s="13">
        <v>5310</v>
      </c>
      <c r="E76" s="9"/>
      <c r="F76" s="10" t="s">
        <v>4886</v>
      </c>
      <c r="G76" s="10" t="s">
        <v>135</v>
      </c>
      <c r="H76" s="10">
        <v>46</v>
      </c>
      <c r="I76" s="7"/>
    </row>
    <row r="77" spans="1:9" s="3" customFormat="1" ht="15.6" x14ac:dyDescent="0.3">
      <c r="A77" s="30" t="s">
        <v>2561</v>
      </c>
      <c r="B77" s="7" t="s">
        <v>2573</v>
      </c>
      <c r="C77" s="8">
        <v>43293</v>
      </c>
      <c r="D77" s="13">
        <v>3540</v>
      </c>
      <c r="E77" s="9"/>
      <c r="F77" s="10" t="s">
        <v>4886</v>
      </c>
      <c r="G77" s="10" t="s">
        <v>135</v>
      </c>
      <c r="H77" s="10">
        <v>117</v>
      </c>
      <c r="I77" s="7"/>
    </row>
    <row r="78" spans="1:9" s="3" customFormat="1" ht="15.6" x14ac:dyDescent="0.3">
      <c r="A78" s="30" t="s">
        <v>2561</v>
      </c>
      <c r="B78" s="7" t="s">
        <v>2574</v>
      </c>
      <c r="C78" s="8">
        <v>43396</v>
      </c>
      <c r="D78" s="13">
        <v>7080</v>
      </c>
      <c r="E78" s="9"/>
      <c r="F78" s="10" t="s">
        <v>4886</v>
      </c>
      <c r="G78" s="10" t="s">
        <v>135</v>
      </c>
      <c r="H78" s="10">
        <v>14</v>
      </c>
      <c r="I78" s="7"/>
    </row>
    <row r="79" spans="1:9" s="3" customFormat="1" ht="15.6" x14ac:dyDescent="0.3">
      <c r="A79" s="30" t="s">
        <v>2598</v>
      </c>
      <c r="B79" s="7" t="s">
        <v>2614</v>
      </c>
      <c r="C79" s="8">
        <v>43167</v>
      </c>
      <c r="D79" s="13">
        <v>65728</v>
      </c>
      <c r="E79" s="9"/>
      <c r="F79" s="10" t="s">
        <v>4886</v>
      </c>
      <c r="G79" s="10" t="s">
        <v>135</v>
      </c>
      <c r="H79" s="10">
        <v>243</v>
      </c>
      <c r="I79" s="7"/>
    </row>
    <row r="80" spans="1:9" s="3" customFormat="1" ht="15.6" x14ac:dyDescent="0.3">
      <c r="A80" s="30" t="s">
        <v>2670</v>
      </c>
      <c r="B80" s="7" t="s">
        <v>2688</v>
      </c>
      <c r="C80" s="8">
        <v>43333</v>
      </c>
      <c r="D80" s="13">
        <v>8850</v>
      </c>
      <c r="E80" s="9"/>
      <c r="F80" s="10" t="s">
        <v>4886</v>
      </c>
      <c r="G80" s="10" t="s">
        <v>135</v>
      </c>
      <c r="H80" s="10">
        <v>77</v>
      </c>
      <c r="I80" s="7"/>
    </row>
    <row r="81" spans="1:9" s="3" customFormat="1" ht="15.6" x14ac:dyDescent="0.3">
      <c r="A81" s="30" t="s">
        <v>2670</v>
      </c>
      <c r="B81" s="7" t="s">
        <v>2690</v>
      </c>
      <c r="C81" s="8">
        <v>43383</v>
      </c>
      <c r="D81" s="13">
        <v>10620</v>
      </c>
      <c r="E81" s="9"/>
      <c r="F81" s="10" t="s">
        <v>4886</v>
      </c>
      <c r="G81" s="10" t="s">
        <v>135</v>
      </c>
      <c r="H81" s="10">
        <v>27</v>
      </c>
      <c r="I81" s="7"/>
    </row>
    <row r="82" spans="1:9" s="3" customFormat="1" ht="15.6" x14ac:dyDescent="0.3">
      <c r="A82" s="30" t="s">
        <v>2832</v>
      </c>
      <c r="B82" s="7" t="s">
        <v>2833</v>
      </c>
      <c r="C82" s="8">
        <v>43346</v>
      </c>
      <c r="D82" s="13">
        <v>3540</v>
      </c>
      <c r="E82" s="9"/>
      <c r="F82" s="10" t="s">
        <v>4886</v>
      </c>
      <c r="G82" s="10" t="s">
        <v>135</v>
      </c>
      <c r="H82" s="10">
        <v>64</v>
      </c>
      <c r="I82" s="7"/>
    </row>
    <row r="83" spans="1:9" s="3" customFormat="1" ht="15.6" x14ac:dyDescent="0.3">
      <c r="A83" s="30" t="s">
        <v>2986</v>
      </c>
      <c r="B83" s="7" t="s">
        <v>2990</v>
      </c>
      <c r="C83" s="8">
        <v>43238</v>
      </c>
      <c r="D83" s="13">
        <v>42480</v>
      </c>
      <c r="E83" s="9"/>
      <c r="F83" s="10" t="s">
        <v>4886</v>
      </c>
      <c r="G83" s="10" t="s">
        <v>135</v>
      </c>
      <c r="H83" s="10">
        <v>172</v>
      </c>
      <c r="I83" s="7"/>
    </row>
    <row r="84" spans="1:9" s="3" customFormat="1" ht="15.6" x14ac:dyDescent="0.3">
      <c r="A84" s="30" t="s">
        <v>2986</v>
      </c>
      <c r="B84" s="7" t="s">
        <v>2991</v>
      </c>
      <c r="C84" s="8">
        <v>43265</v>
      </c>
      <c r="D84" s="13">
        <v>5310</v>
      </c>
      <c r="E84" s="9"/>
      <c r="F84" s="10" t="s">
        <v>4886</v>
      </c>
      <c r="G84" s="10" t="s">
        <v>135</v>
      </c>
      <c r="H84" s="10">
        <v>145</v>
      </c>
      <c r="I84" s="7"/>
    </row>
    <row r="85" spans="1:9" s="3" customFormat="1" ht="15.6" x14ac:dyDescent="0.3">
      <c r="A85" s="30" t="s">
        <v>2986</v>
      </c>
      <c r="B85" s="7" t="s">
        <v>2992</v>
      </c>
      <c r="C85" s="8">
        <v>43328</v>
      </c>
      <c r="D85" s="13">
        <v>15635</v>
      </c>
      <c r="E85" s="9"/>
      <c r="F85" s="10" t="s">
        <v>4886</v>
      </c>
      <c r="G85" s="10" t="s">
        <v>135</v>
      </c>
      <c r="H85" s="10">
        <v>82</v>
      </c>
      <c r="I85" s="7"/>
    </row>
    <row r="86" spans="1:9" s="3" customFormat="1" ht="15.6" x14ac:dyDescent="0.3">
      <c r="A86" s="30" t="s">
        <v>2993</v>
      </c>
      <c r="B86" s="7" t="s">
        <v>2994</v>
      </c>
      <c r="C86" s="8">
        <v>43376</v>
      </c>
      <c r="D86" s="13">
        <v>10620</v>
      </c>
      <c r="E86" s="9"/>
      <c r="F86" s="10" t="s">
        <v>4886</v>
      </c>
      <c r="G86" s="10" t="s">
        <v>135</v>
      </c>
      <c r="H86" s="10">
        <v>34</v>
      </c>
      <c r="I86" s="7"/>
    </row>
    <row r="87" spans="1:9" s="3" customFormat="1" ht="15.6" x14ac:dyDescent="0.3">
      <c r="A87" s="30" t="s">
        <v>2995</v>
      </c>
      <c r="B87" s="7" t="s">
        <v>3007</v>
      </c>
      <c r="C87" s="8">
        <v>43229</v>
      </c>
      <c r="D87" s="13">
        <v>14160</v>
      </c>
      <c r="E87" s="9"/>
      <c r="F87" s="10" t="s">
        <v>4886</v>
      </c>
      <c r="G87" s="10" t="s">
        <v>135</v>
      </c>
      <c r="H87" s="10">
        <v>181</v>
      </c>
      <c r="I87" s="7"/>
    </row>
    <row r="88" spans="1:9" s="3" customFormat="1" ht="15.6" x14ac:dyDescent="0.3">
      <c r="A88" s="30" t="s">
        <v>2995</v>
      </c>
      <c r="B88" s="7" t="s">
        <v>3008</v>
      </c>
      <c r="C88" s="8">
        <v>43229</v>
      </c>
      <c r="D88" s="13">
        <v>9440</v>
      </c>
      <c r="E88" s="9"/>
      <c r="F88" s="10" t="s">
        <v>4886</v>
      </c>
      <c r="G88" s="10" t="s">
        <v>135</v>
      </c>
      <c r="H88" s="10">
        <v>181</v>
      </c>
      <c r="I88" s="7"/>
    </row>
    <row r="89" spans="1:9" s="3" customFormat="1" ht="15.6" x14ac:dyDescent="0.3">
      <c r="A89" s="30" t="s">
        <v>2995</v>
      </c>
      <c r="B89" s="7" t="s">
        <v>3009</v>
      </c>
      <c r="C89" s="8">
        <v>43238</v>
      </c>
      <c r="D89" s="13">
        <v>5310</v>
      </c>
      <c r="E89" s="9"/>
      <c r="F89" s="10" t="s">
        <v>4886</v>
      </c>
      <c r="G89" s="10" t="s">
        <v>135</v>
      </c>
      <c r="H89" s="10">
        <v>172</v>
      </c>
      <c r="I89" s="7"/>
    </row>
    <row r="90" spans="1:9" s="3" customFormat="1" ht="15.6" x14ac:dyDescent="0.3">
      <c r="A90" s="30" t="s">
        <v>2995</v>
      </c>
      <c r="B90" s="7" t="s">
        <v>3010</v>
      </c>
      <c r="C90" s="8">
        <v>43308</v>
      </c>
      <c r="D90" s="13">
        <v>3540</v>
      </c>
      <c r="E90" s="9"/>
      <c r="F90" s="10" t="s">
        <v>4886</v>
      </c>
      <c r="G90" s="10" t="s">
        <v>135</v>
      </c>
      <c r="H90" s="10">
        <v>102</v>
      </c>
      <c r="I90" s="7"/>
    </row>
    <row r="91" spans="1:9" s="3" customFormat="1" ht="15.6" x14ac:dyDescent="0.3">
      <c r="A91" s="30" t="s">
        <v>2995</v>
      </c>
      <c r="B91" s="7" t="s">
        <v>3012</v>
      </c>
      <c r="C91" s="8">
        <v>43333</v>
      </c>
      <c r="D91" s="13">
        <v>3540</v>
      </c>
      <c r="E91" s="9"/>
      <c r="F91" s="10" t="s">
        <v>4886</v>
      </c>
      <c r="G91" s="10" t="s">
        <v>135</v>
      </c>
      <c r="H91" s="10">
        <v>77</v>
      </c>
      <c r="I91" s="7"/>
    </row>
    <row r="92" spans="1:9" s="3" customFormat="1" ht="15.6" x14ac:dyDescent="0.3">
      <c r="A92" s="30" t="s">
        <v>2995</v>
      </c>
      <c r="B92" s="7" t="s">
        <v>3013</v>
      </c>
      <c r="C92" s="8">
        <v>43383</v>
      </c>
      <c r="D92" s="13">
        <v>3540</v>
      </c>
      <c r="E92" s="9"/>
      <c r="F92" s="10" t="s">
        <v>4886</v>
      </c>
      <c r="G92" s="10" t="s">
        <v>135</v>
      </c>
      <c r="H92" s="10">
        <v>27</v>
      </c>
      <c r="I92" s="7"/>
    </row>
    <row r="93" spans="1:9" s="3" customFormat="1" ht="15.6" x14ac:dyDescent="0.3">
      <c r="A93" s="30" t="s">
        <v>2995</v>
      </c>
      <c r="B93" s="7" t="s">
        <v>3014</v>
      </c>
      <c r="C93" s="8">
        <v>43396</v>
      </c>
      <c r="D93" s="13">
        <v>3540</v>
      </c>
      <c r="E93" s="9"/>
      <c r="F93" s="10" t="s">
        <v>4886</v>
      </c>
      <c r="G93" s="10" t="s">
        <v>135</v>
      </c>
      <c r="H93" s="10">
        <v>14</v>
      </c>
      <c r="I93" s="7"/>
    </row>
    <row r="94" spans="1:9" s="3" customFormat="1" ht="15.6" x14ac:dyDescent="0.3">
      <c r="A94" s="30" t="s">
        <v>4745</v>
      </c>
      <c r="B94" s="7" t="s">
        <v>4746</v>
      </c>
      <c r="C94" s="8">
        <v>43265</v>
      </c>
      <c r="D94" s="13">
        <v>7080</v>
      </c>
      <c r="E94" s="9"/>
      <c r="F94" s="10" t="s">
        <v>4886</v>
      </c>
      <c r="G94" s="10" t="s">
        <v>135</v>
      </c>
      <c r="H94" s="10">
        <v>145</v>
      </c>
      <c r="I94" s="7"/>
    </row>
    <row r="95" spans="1:9" s="3" customFormat="1" ht="15.6" x14ac:dyDescent="0.3">
      <c r="A95" s="30" t="s">
        <v>4745</v>
      </c>
      <c r="B95" s="7" t="s">
        <v>4747</v>
      </c>
      <c r="C95" s="8">
        <v>43265</v>
      </c>
      <c r="D95" s="13">
        <v>10620</v>
      </c>
      <c r="E95" s="9"/>
      <c r="F95" s="10" t="s">
        <v>4886</v>
      </c>
      <c r="G95" s="10" t="s">
        <v>135</v>
      </c>
      <c r="H95" s="10">
        <v>145</v>
      </c>
      <c r="I95" s="7"/>
    </row>
    <row r="96" spans="1:9" s="3" customFormat="1" ht="15.6" x14ac:dyDescent="0.3">
      <c r="A96" s="30" t="s">
        <v>4745</v>
      </c>
      <c r="B96" s="7" t="s">
        <v>4748</v>
      </c>
      <c r="C96" s="8">
        <v>43272</v>
      </c>
      <c r="D96" s="13">
        <v>7080</v>
      </c>
      <c r="E96" s="9"/>
      <c r="F96" s="10" t="s">
        <v>4886</v>
      </c>
      <c r="G96" s="10" t="s">
        <v>135</v>
      </c>
      <c r="H96" s="10">
        <v>138</v>
      </c>
      <c r="I96" s="7"/>
    </row>
    <row r="97" spans="1:9" s="3" customFormat="1" ht="15.6" x14ac:dyDescent="0.3">
      <c r="A97" s="30" t="s">
        <v>4745</v>
      </c>
      <c r="B97" s="7" t="s">
        <v>4749</v>
      </c>
      <c r="C97" s="8">
        <v>43321</v>
      </c>
      <c r="D97" s="13">
        <v>5310</v>
      </c>
      <c r="E97" s="9"/>
      <c r="F97" s="10" t="s">
        <v>4886</v>
      </c>
      <c r="G97" s="10" t="s">
        <v>135</v>
      </c>
      <c r="H97" s="10">
        <v>89</v>
      </c>
      <c r="I97" s="7"/>
    </row>
    <row r="98" spans="1:9" s="3" customFormat="1" ht="15.6" x14ac:dyDescent="0.3">
      <c r="A98" s="30" t="s">
        <v>3350</v>
      </c>
      <c r="B98" s="7" t="s">
        <v>3353</v>
      </c>
      <c r="C98" s="8">
        <v>43328</v>
      </c>
      <c r="D98" s="13">
        <v>5310</v>
      </c>
      <c r="E98" s="9"/>
      <c r="F98" s="10" t="s">
        <v>4886</v>
      </c>
      <c r="G98" s="10" t="s">
        <v>135</v>
      </c>
      <c r="H98" s="10">
        <v>82</v>
      </c>
      <c r="I98" s="7"/>
    </row>
    <row r="99" spans="1:9" s="3" customFormat="1" ht="15.6" x14ac:dyDescent="0.3">
      <c r="A99" s="30" t="s">
        <v>3356</v>
      </c>
      <c r="B99" s="7" t="s">
        <v>3358</v>
      </c>
      <c r="C99" s="8">
        <v>43364</v>
      </c>
      <c r="D99" s="13">
        <v>5310</v>
      </c>
      <c r="E99" s="9"/>
      <c r="F99" s="10" t="s">
        <v>4886</v>
      </c>
      <c r="G99" s="10" t="s">
        <v>135</v>
      </c>
      <c r="H99" s="10">
        <v>46</v>
      </c>
      <c r="I99" s="7"/>
    </row>
    <row r="100" spans="1:9" s="3" customFormat="1" ht="15.6" x14ac:dyDescent="0.3">
      <c r="A100" s="30" t="s">
        <v>3428</v>
      </c>
      <c r="B100" s="7" t="s">
        <v>3431</v>
      </c>
      <c r="C100" s="8">
        <v>42815</v>
      </c>
      <c r="D100" s="13">
        <v>8625</v>
      </c>
      <c r="E100" s="9"/>
      <c r="F100" s="10" t="s">
        <v>4886</v>
      </c>
      <c r="G100" s="10" t="s">
        <v>135</v>
      </c>
      <c r="H100" s="10">
        <v>595</v>
      </c>
      <c r="I100" s="7"/>
    </row>
    <row r="101" spans="1:9" s="3" customFormat="1" ht="15.6" x14ac:dyDescent="0.3">
      <c r="A101" s="30" t="s">
        <v>3428</v>
      </c>
      <c r="B101" s="7" t="s">
        <v>3432</v>
      </c>
      <c r="C101" s="8">
        <v>42825</v>
      </c>
      <c r="D101" s="13">
        <v>5175</v>
      </c>
      <c r="E101" s="9"/>
      <c r="F101" s="10" t="s">
        <v>4886</v>
      </c>
      <c r="G101" s="10" t="s">
        <v>135</v>
      </c>
      <c r="H101" s="10">
        <v>585</v>
      </c>
      <c r="I101" s="7"/>
    </row>
    <row r="102" spans="1:9" s="3" customFormat="1" ht="15.6" x14ac:dyDescent="0.3">
      <c r="A102" s="30" t="s">
        <v>3428</v>
      </c>
      <c r="B102" s="7" t="s">
        <v>3433</v>
      </c>
      <c r="C102" s="8">
        <v>42910</v>
      </c>
      <c r="D102" s="13">
        <v>8625</v>
      </c>
      <c r="E102" s="9"/>
      <c r="F102" s="10" t="s">
        <v>4886</v>
      </c>
      <c r="G102" s="10" t="s">
        <v>135</v>
      </c>
      <c r="H102" s="10">
        <v>500</v>
      </c>
      <c r="I102" s="7"/>
    </row>
    <row r="103" spans="1:9" s="3" customFormat="1" ht="15.6" x14ac:dyDescent="0.3">
      <c r="A103" s="30" t="s">
        <v>3493</v>
      </c>
      <c r="B103" s="7" t="s">
        <v>3496</v>
      </c>
      <c r="C103" s="8">
        <v>43376</v>
      </c>
      <c r="D103" s="13">
        <v>23600</v>
      </c>
      <c r="E103" s="9"/>
      <c r="F103" s="10" t="s">
        <v>4886</v>
      </c>
      <c r="G103" s="10" t="s">
        <v>135</v>
      </c>
      <c r="H103" s="10">
        <v>34</v>
      </c>
      <c r="I103" s="7"/>
    </row>
    <row r="104" spans="1:9" s="3" customFormat="1" ht="15.6" x14ac:dyDescent="0.3">
      <c r="A104" s="30" t="s">
        <v>2889</v>
      </c>
      <c r="B104" s="7" t="s">
        <v>2899</v>
      </c>
      <c r="C104" s="8">
        <v>43396</v>
      </c>
      <c r="D104" s="13">
        <v>7080</v>
      </c>
      <c r="E104" s="9"/>
      <c r="F104" s="10" t="s">
        <v>4886</v>
      </c>
      <c r="G104" s="10" t="s">
        <v>135</v>
      </c>
      <c r="H104" s="10">
        <v>14</v>
      </c>
      <c r="I104" s="7"/>
    </row>
    <row r="105" spans="1:9" s="3" customFormat="1" ht="15.6" x14ac:dyDescent="0.3">
      <c r="A105" s="30" t="s">
        <v>2889</v>
      </c>
      <c r="B105" s="7" t="s">
        <v>2900</v>
      </c>
      <c r="C105" s="8">
        <v>43396</v>
      </c>
      <c r="D105" s="13">
        <v>3540</v>
      </c>
      <c r="E105" s="9"/>
      <c r="F105" s="10" t="s">
        <v>4886</v>
      </c>
      <c r="G105" s="10" t="s">
        <v>135</v>
      </c>
      <c r="H105" s="10">
        <v>14</v>
      </c>
      <c r="I105" s="7"/>
    </row>
    <row r="106" spans="1:9" s="3" customFormat="1" ht="15.6" x14ac:dyDescent="0.3">
      <c r="A106" s="30" t="s">
        <v>3521</v>
      </c>
      <c r="B106" s="7" t="s">
        <v>3525</v>
      </c>
      <c r="C106" s="8">
        <v>43265</v>
      </c>
      <c r="D106" s="13">
        <v>10620</v>
      </c>
      <c r="E106" s="9"/>
      <c r="F106" s="10" t="s">
        <v>4886</v>
      </c>
      <c r="G106" s="10" t="s">
        <v>135</v>
      </c>
      <c r="H106" s="10">
        <v>145</v>
      </c>
      <c r="I106" s="7"/>
    </row>
    <row r="107" spans="1:9" s="3" customFormat="1" ht="15.6" x14ac:dyDescent="0.3">
      <c r="A107" s="30" t="s">
        <v>3521</v>
      </c>
      <c r="B107" s="7" t="s">
        <v>3526</v>
      </c>
      <c r="C107" s="8">
        <v>43285</v>
      </c>
      <c r="D107" s="13">
        <v>3540</v>
      </c>
      <c r="E107" s="9"/>
      <c r="F107" s="10" t="s">
        <v>4886</v>
      </c>
      <c r="G107" s="10" t="s">
        <v>135</v>
      </c>
      <c r="H107" s="10">
        <v>125</v>
      </c>
      <c r="I107" s="7"/>
    </row>
    <row r="108" spans="1:9" s="3" customFormat="1" ht="15.6" x14ac:dyDescent="0.3">
      <c r="A108" s="30" t="s">
        <v>3521</v>
      </c>
      <c r="B108" s="7" t="s">
        <v>3527</v>
      </c>
      <c r="C108" s="8">
        <v>43298</v>
      </c>
      <c r="D108" s="13">
        <v>5310</v>
      </c>
      <c r="E108" s="9"/>
      <c r="F108" s="10" t="s">
        <v>4886</v>
      </c>
      <c r="G108" s="10" t="s">
        <v>135</v>
      </c>
      <c r="H108" s="10">
        <v>112</v>
      </c>
      <c r="I108" s="7"/>
    </row>
    <row r="109" spans="1:9" s="3" customFormat="1" ht="15.6" x14ac:dyDescent="0.3">
      <c r="A109" s="30" t="s">
        <v>3521</v>
      </c>
      <c r="B109" s="7" t="s">
        <v>3530</v>
      </c>
      <c r="C109" s="8">
        <v>43333</v>
      </c>
      <c r="D109" s="13">
        <v>3540</v>
      </c>
      <c r="E109" s="9"/>
      <c r="F109" s="10" t="s">
        <v>4886</v>
      </c>
      <c r="G109" s="10" t="s">
        <v>135</v>
      </c>
      <c r="H109" s="10">
        <v>77</v>
      </c>
      <c r="I109" s="7"/>
    </row>
    <row r="110" spans="1:9" s="3" customFormat="1" ht="15.6" x14ac:dyDescent="0.3">
      <c r="A110" s="30" t="s">
        <v>3568</v>
      </c>
      <c r="B110" s="7" t="s">
        <v>3576</v>
      </c>
      <c r="C110" s="8">
        <v>43182</v>
      </c>
      <c r="D110" s="13">
        <v>8850</v>
      </c>
      <c r="E110" s="9"/>
      <c r="F110" s="10" t="s">
        <v>4886</v>
      </c>
      <c r="G110" s="10" t="s">
        <v>135</v>
      </c>
      <c r="H110" s="10">
        <v>228</v>
      </c>
      <c r="I110" s="7"/>
    </row>
    <row r="111" spans="1:9" s="3" customFormat="1" ht="15.6" x14ac:dyDescent="0.3">
      <c r="A111" s="30" t="s">
        <v>3577</v>
      </c>
      <c r="B111" s="7" t="s">
        <v>3578</v>
      </c>
      <c r="C111" s="8">
        <v>43383</v>
      </c>
      <c r="D111" s="13">
        <v>7080</v>
      </c>
      <c r="E111" s="9"/>
      <c r="F111" s="10" t="s">
        <v>4886</v>
      </c>
      <c r="G111" s="10" t="s">
        <v>135</v>
      </c>
      <c r="H111" s="10">
        <v>27</v>
      </c>
      <c r="I111" s="7"/>
    </row>
    <row r="112" spans="1:9" s="3" customFormat="1" ht="15.6" x14ac:dyDescent="0.3">
      <c r="A112" s="30" t="s">
        <v>3577</v>
      </c>
      <c r="B112" s="7" t="s">
        <v>3579</v>
      </c>
      <c r="C112" s="8">
        <v>43383</v>
      </c>
      <c r="D112" s="13">
        <v>3540</v>
      </c>
      <c r="E112" s="9"/>
      <c r="F112" s="10" t="s">
        <v>4886</v>
      </c>
      <c r="G112" s="10" t="s">
        <v>135</v>
      </c>
      <c r="H112" s="10">
        <v>27</v>
      </c>
      <c r="I112" s="7"/>
    </row>
    <row r="113" spans="1:9" s="3" customFormat="1" ht="15.6" x14ac:dyDescent="0.3">
      <c r="A113" s="30" t="s">
        <v>3644</v>
      </c>
      <c r="B113" s="7" t="s">
        <v>3646</v>
      </c>
      <c r="C113" s="8">
        <v>43308</v>
      </c>
      <c r="D113" s="13">
        <v>7080</v>
      </c>
      <c r="E113" s="9"/>
      <c r="F113" s="10" t="s">
        <v>4886</v>
      </c>
      <c r="G113" s="10" t="s">
        <v>135</v>
      </c>
      <c r="H113" s="10">
        <v>102</v>
      </c>
      <c r="I113" s="7"/>
    </row>
    <row r="114" spans="1:9" s="3" customFormat="1" ht="15.6" x14ac:dyDescent="0.3">
      <c r="A114" s="30" t="s">
        <v>3644</v>
      </c>
      <c r="B114" s="7" t="s">
        <v>3647</v>
      </c>
      <c r="C114" s="8">
        <v>43314</v>
      </c>
      <c r="D114" s="13">
        <v>5310</v>
      </c>
      <c r="E114" s="9"/>
      <c r="F114" s="10" t="s">
        <v>4886</v>
      </c>
      <c r="G114" s="10" t="s">
        <v>135</v>
      </c>
      <c r="H114" s="10">
        <v>96</v>
      </c>
      <c r="I114" s="7"/>
    </row>
    <row r="115" spans="1:9" s="3" customFormat="1" ht="15.6" x14ac:dyDescent="0.3">
      <c r="A115" s="30" t="s">
        <v>3644</v>
      </c>
      <c r="B115" s="7" t="s">
        <v>3648</v>
      </c>
      <c r="C115" s="8">
        <v>43364</v>
      </c>
      <c r="D115" s="13">
        <v>3540</v>
      </c>
      <c r="E115" s="9"/>
      <c r="F115" s="10" t="s">
        <v>4886</v>
      </c>
      <c r="G115" s="10" t="s">
        <v>135</v>
      </c>
      <c r="H115" s="10">
        <v>46</v>
      </c>
      <c r="I115" s="7"/>
    </row>
    <row r="116" spans="1:9" s="3" customFormat="1" ht="15.6" x14ac:dyDescent="0.3">
      <c r="A116" s="30" t="s">
        <v>3661</v>
      </c>
      <c r="B116" s="7" t="s">
        <v>3665</v>
      </c>
      <c r="C116" s="8">
        <v>43194</v>
      </c>
      <c r="D116" s="13">
        <v>7792</v>
      </c>
      <c r="E116" s="9"/>
      <c r="F116" s="10" t="s">
        <v>4886</v>
      </c>
      <c r="G116" s="10" t="s">
        <v>135</v>
      </c>
      <c r="H116" s="10">
        <v>216</v>
      </c>
      <c r="I116" s="7"/>
    </row>
    <row r="117" spans="1:9" s="3" customFormat="1" ht="15.6" x14ac:dyDescent="0.3">
      <c r="A117" s="30" t="s">
        <v>3661</v>
      </c>
      <c r="B117" s="7" t="s">
        <v>3666</v>
      </c>
      <c r="C117" s="8">
        <v>43229</v>
      </c>
      <c r="D117" s="13">
        <v>15635</v>
      </c>
      <c r="E117" s="9"/>
      <c r="F117" s="10" t="s">
        <v>4886</v>
      </c>
      <c r="G117" s="10" t="s">
        <v>135</v>
      </c>
      <c r="H117" s="10">
        <v>181</v>
      </c>
      <c r="I117" s="7"/>
    </row>
    <row r="118" spans="1:9" s="3" customFormat="1" ht="15.6" x14ac:dyDescent="0.3">
      <c r="A118" s="30" t="s">
        <v>3661</v>
      </c>
      <c r="B118" s="7" t="s">
        <v>3667</v>
      </c>
      <c r="C118" s="8">
        <v>43285</v>
      </c>
      <c r="D118" s="13">
        <v>14160</v>
      </c>
      <c r="E118" s="9"/>
      <c r="F118" s="10" t="s">
        <v>4886</v>
      </c>
      <c r="G118" s="10" t="s">
        <v>135</v>
      </c>
      <c r="H118" s="10">
        <v>125</v>
      </c>
      <c r="I118" s="7"/>
    </row>
    <row r="119" spans="1:9" s="3" customFormat="1" ht="15.6" x14ac:dyDescent="0.3">
      <c r="A119" s="30" t="s">
        <v>3661</v>
      </c>
      <c r="B119" s="7" t="s">
        <v>3668</v>
      </c>
      <c r="C119" s="8">
        <v>43314</v>
      </c>
      <c r="D119" s="13">
        <v>11328</v>
      </c>
      <c r="E119" s="9"/>
      <c r="F119" s="10" t="s">
        <v>4886</v>
      </c>
      <c r="G119" s="10" t="s">
        <v>135</v>
      </c>
      <c r="H119" s="10">
        <v>96</v>
      </c>
      <c r="I119" s="7"/>
    </row>
    <row r="120" spans="1:9" s="3" customFormat="1" ht="15.6" x14ac:dyDescent="0.3">
      <c r="A120" s="30" t="s">
        <v>3661</v>
      </c>
      <c r="B120" s="7" t="s">
        <v>3669</v>
      </c>
      <c r="C120" s="8">
        <v>43328</v>
      </c>
      <c r="D120" s="13">
        <v>31270</v>
      </c>
      <c r="E120" s="9"/>
      <c r="F120" s="10" t="s">
        <v>4886</v>
      </c>
      <c r="G120" s="10" t="s">
        <v>135</v>
      </c>
      <c r="H120" s="10">
        <v>82</v>
      </c>
      <c r="I120" s="7"/>
    </row>
    <row r="121" spans="1:9" s="3" customFormat="1" ht="15.6" x14ac:dyDescent="0.3">
      <c r="A121" s="30" t="s">
        <v>3661</v>
      </c>
      <c r="B121" s="7" t="s">
        <v>3670</v>
      </c>
      <c r="C121" s="8">
        <v>43364</v>
      </c>
      <c r="D121" s="13">
        <v>8850</v>
      </c>
      <c r="E121" s="9"/>
      <c r="F121" s="10" t="s">
        <v>4886</v>
      </c>
      <c r="G121" s="10" t="s">
        <v>135</v>
      </c>
      <c r="H121" s="10">
        <v>46</v>
      </c>
      <c r="I121" s="7"/>
    </row>
    <row r="122" spans="1:9" s="3" customFormat="1" ht="15.6" x14ac:dyDescent="0.3">
      <c r="A122" s="30" t="s">
        <v>3813</v>
      </c>
      <c r="B122" s="7" t="s">
        <v>3814</v>
      </c>
      <c r="C122" s="8">
        <v>43143</v>
      </c>
      <c r="D122" s="13">
        <v>3540</v>
      </c>
      <c r="E122" s="9"/>
      <c r="F122" s="10" t="s">
        <v>4886</v>
      </c>
      <c r="G122" s="10" t="s">
        <v>135</v>
      </c>
      <c r="H122" s="10">
        <v>267</v>
      </c>
      <c r="I122" s="7"/>
    </row>
    <row r="123" spans="1:9" s="3" customFormat="1" ht="15.6" x14ac:dyDescent="0.3">
      <c r="A123" s="30" t="s">
        <v>3813</v>
      </c>
      <c r="B123" s="7" t="s">
        <v>3815</v>
      </c>
      <c r="C123" s="8">
        <v>43167</v>
      </c>
      <c r="D123" s="13">
        <v>3540</v>
      </c>
      <c r="E123" s="9"/>
      <c r="F123" s="10" t="s">
        <v>4886</v>
      </c>
      <c r="G123" s="10" t="s">
        <v>135</v>
      </c>
      <c r="H123" s="10">
        <v>243</v>
      </c>
      <c r="I123" s="7"/>
    </row>
    <row r="124" spans="1:9" s="3" customFormat="1" ht="15.6" x14ac:dyDescent="0.3">
      <c r="A124" s="30" t="s">
        <v>3831</v>
      </c>
      <c r="B124" s="7" t="s">
        <v>3833</v>
      </c>
      <c r="C124" s="8">
        <v>43167</v>
      </c>
      <c r="D124" s="13">
        <v>8850</v>
      </c>
      <c r="E124" s="9"/>
      <c r="F124" s="10" t="s">
        <v>4886</v>
      </c>
      <c r="G124" s="10" t="s">
        <v>135</v>
      </c>
      <c r="H124" s="10">
        <v>243</v>
      </c>
      <c r="I124" s="7"/>
    </row>
    <row r="125" spans="1:9" s="3" customFormat="1" ht="15.6" x14ac:dyDescent="0.3">
      <c r="A125" s="30" t="s">
        <v>3831</v>
      </c>
      <c r="B125" s="7" t="s">
        <v>3834</v>
      </c>
      <c r="C125" s="8">
        <v>43217</v>
      </c>
      <c r="D125" s="13">
        <v>3540</v>
      </c>
      <c r="E125" s="9"/>
      <c r="F125" s="10" t="s">
        <v>4886</v>
      </c>
      <c r="G125" s="10" t="s">
        <v>135</v>
      </c>
      <c r="H125" s="10">
        <v>193</v>
      </c>
      <c r="I125" s="7"/>
    </row>
    <row r="126" spans="1:9" s="3" customFormat="1" ht="15.6" x14ac:dyDescent="0.3">
      <c r="A126" s="30" t="s">
        <v>3831</v>
      </c>
      <c r="B126" s="7" t="s">
        <v>3835</v>
      </c>
      <c r="C126" s="8">
        <v>43236</v>
      </c>
      <c r="D126" s="13">
        <v>5310</v>
      </c>
      <c r="E126" s="9"/>
      <c r="F126" s="10" t="s">
        <v>4886</v>
      </c>
      <c r="G126" s="10" t="s">
        <v>135</v>
      </c>
      <c r="H126" s="10">
        <v>174</v>
      </c>
      <c r="I126" s="7"/>
    </row>
    <row r="127" spans="1:9" s="3" customFormat="1" ht="15.6" x14ac:dyDescent="0.3">
      <c r="A127" s="30" t="s">
        <v>3831</v>
      </c>
      <c r="B127" s="7" t="s">
        <v>3836</v>
      </c>
      <c r="C127" s="8">
        <v>43243</v>
      </c>
      <c r="D127" s="13">
        <v>3540</v>
      </c>
      <c r="E127" s="9"/>
      <c r="F127" s="10" t="s">
        <v>4886</v>
      </c>
      <c r="G127" s="10" t="s">
        <v>135</v>
      </c>
      <c r="H127" s="10">
        <v>167</v>
      </c>
      <c r="I127" s="7"/>
    </row>
    <row r="128" spans="1:9" s="3" customFormat="1" ht="15.6" x14ac:dyDescent="0.3">
      <c r="A128" s="30" t="s">
        <v>3831</v>
      </c>
      <c r="B128" s="7" t="s">
        <v>3838</v>
      </c>
      <c r="C128" s="8">
        <v>43255</v>
      </c>
      <c r="D128" s="13">
        <v>3540</v>
      </c>
      <c r="E128" s="9"/>
      <c r="F128" s="10" t="s">
        <v>4886</v>
      </c>
      <c r="G128" s="10" t="s">
        <v>135</v>
      </c>
      <c r="H128" s="10">
        <v>155</v>
      </c>
      <c r="I128" s="7"/>
    </row>
    <row r="129" spans="1:9" s="3" customFormat="1" ht="15.6" x14ac:dyDescent="0.3">
      <c r="A129" s="30" t="s">
        <v>3920</v>
      </c>
      <c r="B129" s="7" t="s">
        <v>3922</v>
      </c>
      <c r="C129" s="8">
        <v>42291</v>
      </c>
      <c r="D129" s="13">
        <v>3420</v>
      </c>
      <c r="E129" s="9"/>
      <c r="F129" s="10" t="s">
        <v>4886</v>
      </c>
      <c r="G129" s="10" t="s">
        <v>135</v>
      </c>
      <c r="H129" s="10">
        <v>1119</v>
      </c>
      <c r="I129" s="7"/>
    </row>
    <row r="130" spans="1:9" s="3" customFormat="1" ht="15.6" x14ac:dyDescent="0.3">
      <c r="A130" s="30" t="s">
        <v>3920</v>
      </c>
      <c r="B130" s="7" t="s">
        <v>3923</v>
      </c>
      <c r="C130" s="8">
        <v>42306</v>
      </c>
      <c r="D130" s="13">
        <v>8550</v>
      </c>
      <c r="E130" s="9"/>
      <c r="F130" s="10" t="s">
        <v>4886</v>
      </c>
      <c r="G130" s="10" t="s">
        <v>135</v>
      </c>
      <c r="H130" s="10">
        <v>1104</v>
      </c>
      <c r="I130" s="7"/>
    </row>
    <row r="131" spans="1:9" s="3" customFormat="1" ht="15.6" x14ac:dyDescent="0.3">
      <c r="A131" s="30" t="s">
        <v>3920</v>
      </c>
      <c r="B131" s="7" t="s">
        <v>3924</v>
      </c>
      <c r="C131" s="8">
        <v>42317</v>
      </c>
      <c r="D131" s="13">
        <v>3420</v>
      </c>
      <c r="E131" s="9"/>
      <c r="F131" s="10" t="s">
        <v>4886</v>
      </c>
      <c r="G131" s="10" t="s">
        <v>135</v>
      </c>
      <c r="H131" s="10">
        <v>1093</v>
      </c>
      <c r="I131" s="7"/>
    </row>
    <row r="132" spans="1:9" s="3" customFormat="1" ht="15.6" x14ac:dyDescent="0.3">
      <c r="A132" s="30" t="s">
        <v>3920</v>
      </c>
      <c r="B132" s="7" t="s">
        <v>3925</v>
      </c>
      <c r="C132" s="8">
        <v>42355</v>
      </c>
      <c r="D132" s="13">
        <v>3435</v>
      </c>
      <c r="E132" s="9"/>
      <c r="F132" s="10" t="s">
        <v>4886</v>
      </c>
      <c r="G132" s="10" t="s">
        <v>135</v>
      </c>
      <c r="H132" s="10">
        <v>1055</v>
      </c>
      <c r="I132" s="7"/>
    </row>
    <row r="133" spans="1:9" s="3" customFormat="1" ht="15.6" x14ac:dyDescent="0.3">
      <c r="A133" s="30" t="s">
        <v>3920</v>
      </c>
      <c r="B133" s="7" t="s">
        <v>3926</v>
      </c>
      <c r="C133" s="8">
        <v>42360</v>
      </c>
      <c r="D133" s="13">
        <v>3435</v>
      </c>
      <c r="E133" s="9"/>
      <c r="F133" s="10" t="s">
        <v>4886</v>
      </c>
      <c r="G133" s="10" t="s">
        <v>135</v>
      </c>
      <c r="H133" s="10">
        <v>1050</v>
      </c>
      <c r="I133" s="7"/>
    </row>
    <row r="134" spans="1:9" s="3" customFormat="1" ht="15.6" x14ac:dyDescent="0.3">
      <c r="A134" s="30" t="s">
        <v>4009</v>
      </c>
      <c r="B134" s="7" t="s">
        <v>4015</v>
      </c>
      <c r="C134" s="8">
        <v>42700</v>
      </c>
      <c r="D134" s="13">
        <v>17250</v>
      </c>
      <c r="E134" s="9"/>
      <c r="F134" s="10" t="s">
        <v>4886</v>
      </c>
      <c r="G134" s="10" t="s">
        <v>135</v>
      </c>
      <c r="H134" s="10">
        <v>710</v>
      </c>
      <c r="I134" s="7"/>
    </row>
    <row r="135" spans="1:9" s="3" customFormat="1" ht="15.6" x14ac:dyDescent="0.3">
      <c r="A135" s="30" t="s">
        <v>4009</v>
      </c>
      <c r="B135" s="7" t="s">
        <v>4016</v>
      </c>
      <c r="C135" s="8">
        <v>42877</v>
      </c>
      <c r="D135" s="13">
        <v>6900</v>
      </c>
      <c r="E135" s="9"/>
      <c r="F135" s="10" t="s">
        <v>4886</v>
      </c>
      <c r="G135" s="10" t="s">
        <v>135</v>
      </c>
      <c r="H135" s="10">
        <v>533</v>
      </c>
      <c r="I135" s="7"/>
    </row>
    <row r="136" spans="1:9" s="3" customFormat="1" ht="15.6" x14ac:dyDescent="0.3">
      <c r="A136" s="30" t="s">
        <v>4009</v>
      </c>
      <c r="B136" s="7" t="s">
        <v>4017</v>
      </c>
      <c r="C136" s="8">
        <v>42877</v>
      </c>
      <c r="D136" s="13">
        <v>13800</v>
      </c>
      <c r="E136" s="9"/>
      <c r="F136" s="10" t="s">
        <v>4886</v>
      </c>
      <c r="G136" s="10" t="s">
        <v>135</v>
      </c>
      <c r="H136" s="10">
        <v>533</v>
      </c>
      <c r="I136" s="7"/>
    </row>
    <row r="137" spans="1:9" s="3" customFormat="1" ht="15.6" x14ac:dyDescent="0.3">
      <c r="A137" s="30" t="s">
        <v>4009</v>
      </c>
      <c r="B137" s="7" t="s">
        <v>4018</v>
      </c>
      <c r="C137" s="8">
        <v>42910</v>
      </c>
      <c r="D137" s="13">
        <v>3450</v>
      </c>
      <c r="E137" s="9"/>
      <c r="F137" s="10" t="s">
        <v>4886</v>
      </c>
      <c r="G137" s="10" t="s">
        <v>135</v>
      </c>
      <c r="H137" s="10">
        <v>500</v>
      </c>
      <c r="I137" s="7"/>
    </row>
    <row r="138" spans="1:9" s="3" customFormat="1" ht="15.6" x14ac:dyDescent="0.3">
      <c r="A138" s="30" t="s">
        <v>4009</v>
      </c>
      <c r="B138" s="7" t="s">
        <v>4019</v>
      </c>
      <c r="C138" s="8">
        <v>43117</v>
      </c>
      <c r="D138" s="13">
        <v>14160</v>
      </c>
      <c r="E138" s="9"/>
      <c r="F138" s="10" t="s">
        <v>4886</v>
      </c>
      <c r="G138" s="10" t="s">
        <v>135</v>
      </c>
      <c r="H138" s="10">
        <v>293</v>
      </c>
      <c r="I138" s="7"/>
    </row>
    <row r="139" spans="1:9" s="3" customFormat="1" ht="15.6" x14ac:dyDescent="0.3">
      <c r="A139" s="30" t="s">
        <v>4009</v>
      </c>
      <c r="B139" s="7" t="s">
        <v>4020</v>
      </c>
      <c r="C139" s="8">
        <v>43143</v>
      </c>
      <c r="D139" s="13">
        <v>30090</v>
      </c>
      <c r="E139" s="9"/>
      <c r="F139" s="10" t="s">
        <v>4886</v>
      </c>
      <c r="G139" s="10" t="s">
        <v>135</v>
      </c>
      <c r="H139" s="10">
        <v>267</v>
      </c>
      <c r="I139" s="7"/>
    </row>
    <row r="142" spans="1:9" s="32" customFormat="1" ht="21" customHeight="1" x14ac:dyDescent="0.4">
      <c r="A142" s="31"/>
      <c r="C142" s="27" t="s">
        <v>4900</v>
      </c>
      <c r="D142" s="33">
        <f>SUM(D5:D141)</f>
        <v>1502215.3599999999</v>
      </c>
    </row>
    <row r="143" spans="1:9" s="32" customFormat="1" ht="21" customHeight="1" x14ac:dyDescent="0.4">
      <c r="A143" s="31"/>
      <c r="C143" s="27"/>
    </row>
    <row r="144" spans="1:9" s="32" customFormat="1" ht="21" customHeight="1" x14ac:dyDescent="0.4">
      <c r="A144" s="31"/>
      <c r="C144" s="27" t="s">
        <v>4901</v>
      </c>
    </row>
    <row r="145" spans="1:3" s="32" customFormat="1" ht="21" customHeight="1" x14ac:dyDescent="0.4">
      <c r="A145" s="31"/>
      <c r="C145" s="27"/>
    </row>
    <row r="146" spans="1:3" s="32" customFormat="1" ht="21" customHeight="1" x14ac:dyDescent="0.4">
      <c r="A146" s="31"/>
      <c r="C146" s="27" t="s">
        <v>4902</v>
      </c>
    </row>
  </sheetData>
  <autoFilter ref="A4:I4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74"/>
  <sheetViews>
    <sheetView topLeftCell="A55" workbookViewId="0"/>
  </sheetViews>
  <sheetFormatPr defaultRowHeight="14.4" x14ac:dyDescent="0.3"/>
  <cols>
    <col min="1" max="1" width="47.33203125" style="1" customWidth="1"/>
    <col min="2" max="2" width="25.33203125" customWidth="1"/>
    <col min="3" max="3" width="28.44140625" customWidth="1"/>
    <col min="4" max="4" width="21.5546875" customWidth="1"/>
    <col min="6" max="6" width="21.44140625" customWidth="1"/>
    <col min="7" max="7" width="20.44140625" customWidth="1"/>
    <col min="8" max="8" width="17.6640625" customWidth="1"/>
    <col min="9" max="9" width="25.5546875" customWidth="1"/>
  </cols>
  <sheetData>
    <row r="4" spans="1:9" s="3" customFormat="1" ht="15.6" x14ac:dyDescent="0.3">
      <c r="A4" s="29" t="s">
        <v>0</v>
      </c>
      <c r="B4" s="6" t="s">
        <v>1</v>
      </c>
      <c r="C4" s="6" t="s">
        <v>2</v>
      </c>
      <c r="D4" s="6" t="s">
        <v>4881</v>
      </c>
      <c r="E4" s="6" t="s">
        <v>4880</v>
      </c>
      <c r="F4" s="6" t="s">
        <v>4882</v>
      </c>
      <c r="G4" s="6" t="s">
        <v>4883</v>
      </c>
      <c r="H4" s="6" t="s">
        <v>4897</v>
      </c>
      <c r="I4" s="6" t="s">
        <v>3</v>
      </c>
    </row>
    <row r="5" spans="1:9" s="3" customFormat="1" ht="15.6" x14ac:dyDescent="0.3">
      <c r="A5" s="30" t="s">
        <v>4363</v>
      </c>
      <c r="B5" s="7" t="s">
        <v>4365</v>
      </c>
      <c r="C5" s="8">
        <v>43396</v>
      </c>
      <c r="D5" s="13">
        <v>3540</v>
      </c>
      <c r="E5" s="9"/>
      <c r="F5" s="10" t="s">
        <v>4889</v>
      </c>
      <c r="G5" s="10" t="s">
        <v>135</v>
      </c>
      <c r="H5" s="10">
        <v>14</v>
      </c>
      <c r="I5" s="7"/>
    </row>
    <row r="6" spans="1:9" s="3" customFormat="1" ht="15.6" x14ac:dyDescent="0.3">
      <c r="A6" s="30" t="s">
        <v>4139</v>
      </c>
      <c r="B6" s="7" t="s">
        <v>4140</v>
      </c>
      <c r="C6" s="8">
        <v>43297</v>
      </c>
      <c r="D6" s="13">
        <v>7080</v>
      </c>
      <c r="E6" s="9"/>
      <c r="F6" s="10" t="s">
        <v>4889</v>
      </c>
      <c r="G6" s="10" t="s">
        <v>135</v>
      </c>
      <c r="H6" s="10">
        <v>113</v>
      </c>
      <c r="I6" s="7"/>
    </row>
    <row r="7" spans="1:9" s="3" customFormat="1" ht="15.6" x14ac:dyDescent="0.3">
      <c r="A7" s="30" t="s">
        <v>374</v>
      </c>
      <c r="B7" s="7" t="s">
        <v>375</v>
      </c>
      <c r="C7" s="8">
        <v>43285</v>
      </c>
      <c r="D7" s="13">
        <v>5310</v>
      </c>
      <c r="E7" s="9"/>
      <c r="F7" s="10" t="s">
        <v>4889</v>
      </c>
      <c r="G7" s="10" t="s">
        <v>135</v>
      </c>
      <c r="H7" s="10">
        <v>125</v>
      </c>
      <c r="I7" s="7"/>
    </row>
    <row r="8" spans="1:9" s="3" customFormat="1" ht="15.6" x14ac:dyDescent="0.3">
      <c r="A8" s="30" t="s">
        <v>374</v>
      </c>
      <c r="B8" s="7" t="s">
        <v>376</v>
      </c>
      <c r="C8" s="8">
        <v>43285</v>
      </c>
      <c r="D8" s="13">
        <v>12744</v>
      </c>
      <c r="E8" s="9"/>
      <c r="F8" s="10" t="s">
        <v>4889</v>
      </c>
      <c r="G8" s="10" t="s">
        <v>135</v>
      </c>
      <c r="H8" s="10">
        <v>125</v>
      </c>
      <c r="I8" s="7"/>
    </row>
    <row r="9" spans="1:9" s="3" customFormat="1" ht="15.6" x14ac:dyDescent="0.3">
      <c r="A9" s="30" t="s">
        <v>374</v>
      </c>
      <c r="B9" s="7" t="s">
        <v>377</v>
      </c>
      <c r="C9" s="8">
        <v>43285</v>
      </c>
      <c r="D9" s="13">
        <v>19824</v>
      </c>
      <c r="E9" s="9"/>
      <c r="F9" s="10" t="s">
        <v>4889</v>
      </c>
      <c r="G9" s="10" t="s">
        <v>135</v>
      </c>
      <c r="H9" s="10">
        <v>125</v>
      </c>
      <c r="I9" s="7"/>
    </row>
    <row r="10" spans="1:9" s="3" customFormat="1" ht="15.6" x14ac:dyDescent="0.3">
      <c r="A10" s="30" t="s">
        <v>374</v>
      </c>
      <c r="B10" s="7" t="s">
        <v>378</v>
      </c>
      <c r="C10" s="8">
        <v>43290</v>
      </c>
      <c r="D10" s="13">
        <v>7080</v>
      </c>
      <c r="E10" s="9"/>
      <c r="F10" s="10" t="s">
        <v>4889</v>
      </c>
      <c r="G10" s="10" t="s">
        <v>135</v>
      </c>
      <c r="H10" s="10">
        <v>120</v>
      </c>
      <c r="I10" s="7"/>
    </row>
    <row r="11" spans="1:9" s="3" customFormat="1" ht="15.6" x14ac:dyDescent="0.3">
      <c r="A11" s="30" t="s">
        <v>374</v>
      </c>
      <c r="B11" s="7" t="s">
        <v>381</v>
      </c>
      <c r="C11" s="8">
        <v>43300</v>
      </c>
      <c r="D11" s="13">
        <v>79296</v>
      </c>
      <c r="E11" s="9"/>
      <c r="F11" s="10" t="s">
        <v>4889</v>
      </c>
      <c r="G11" s="10" t="s">
        <v>135</v>
      </c>
      <c r="H11" s="10">
        <v>110</v>
      </c>
      <c r="I11" s="7"/>
    </row>
    <row r="12" spans="1:9" s="3" customFormat="1" ht="15.6" x14ac:dyDescent="0.3">
      <c r="A12" s="30" t="s">
        <v>374</v>
      </c>
      <c r="B12" s="7" t="s">
        <v>382</v>
      </c>
      <c r="C12" s="8">
        <v>43300</v>
      </c>
      <c r="D12" s="13">
        <v>31860</v>
      </c>
      <c r="E12" s="9"/>
      <c r="F12" s="10" t="s">
        <v>4889</v>
      </c>
      <c r="G12" s="10" t="s">
        <v>135</v>
      </c>
      <c r="H12" s="10">
        <v>110</v>
      </c>
      <c r="I12" s="7"/>
    </row>
    <row r="13" spans="1:9" s="3" customFormat="1" ht="15.6" x14ac:dyDescent="0.3">
      <c r="A13" s="30" t="s">
        <v>374</v>
      </c>
      <c r="B13" s="7" t="s">
        <v>384</v>
      </c>
      <c r="C13" s="8">
        <v>43376</v>
      </c>
      <c r="D13" s="13">
        <v>8850</v>
      </c>
      <c r="E13" s="9"/>
      <c r="F13" s="10" t="s">
        <v>4889</v>
      </c>
      <c r="G13" s="10" t="s">
        <v>135</v>
      </c>
      <c r="H13" s="10">
        <v>34</v>
      </c>
      <c r="I13" s="7"/>
    </row>
    <row r="14" spans="1:9" s="3" customFormat="1" ht="15.6" x14ac:dyDescent="0.3">
      <c r="A14" s="30" t="s">
        <v>607</v>
      </c>
      <c r="B14" s="7" t="s">
        <v>609</v>
      </c>
      <c r="C14" s="8">
        <v>43173</v>
      </c>
      <c r="D14" s="13">
        <v>8850</v>
      </c>
      <c r="E14" s="9"/>
      <c r="F14" s="10" t="s">
        <v>4889</v>
      </c>
      <c r="G14" s="10" t="s">
        <v>135</v>
      </c>
      <c r="H14" s="10">
        <v>237</v>
      </c>
      <c r="I14" s="7"/>
    </row>
    <row r="15" spans="1:9" s="3" customFormat="1" ht="15.6" x14ac:dyDescent="0.3">
      <c r="A15" s="30" t="s">
        <v>607</v>
      </c>
      <c r="B15" s="7" t="s">
        <v>610</v>
      </c>
      <c r="C15" s="8">
        <v>43193</v>
      </c>
      <c r="D15" s="13">
        <v>3540</v>
      </c>
      <c r="E15" s="9"/>
      <c r="F15" s="10" t="s">
        <v>4889</v>
      </c>
      <c r="G15" s="10" t="s">
        <v>135</v>
      </c>
      <c r="H15" s="10">
        <v>217</v>
      </c>
      <c r="I15" s="7"/>
    </row>
    <row r="16" spans="1:9" s="3" customFormat="1" ht="15.6" x14ac:dyDescent="0.3">
      <c r="A16" s="30" t="s">
        <v>607</v>
      </c>
      <c r="B16" s="7" t="s">
        <v>611</v>
      </c>
      <c r="C16" s="8">
        <v>43383</v>
      </c>
      <c r="D16" s="13">
        <v>12390</v>
      </c>
      <c r="E16" s="9"/>
      <c r="F16" s="10" t="s">
        <v>4889</v>
      </c>
      <c r="G16" s="10" t="s">
        <v>135</v>
      </c>
      <c r="H16" s="10">
        <v>27</v>
      </c>
      <c r="I16" s="7"/>
    </row>
    <row r="17" spans="1:9" s="3" customFormat="1" ht="15.6" x14ac:dyDescent="0.3">
      <c r="A17" s="30" t="s">
        <v>1106</v>
      </c>
      <c r="B17" s="7" t="s">
        <v>1107</v>
      </c>
      <c r="C17" s="8">
        <v>42768</v>
      </c>
      <c r="D17" s="13">
        <v>3450</v>
      </c>
      <c r="E17" s="9"/>
      <c r="F17" s="10" t="s">
        <v>4889</v>
      </c>
      <c r="G17" s="10" t="s">
        <v>135</v>
      </c>
      <c r="H17" s="10">
        <v>642</v>
      </c>
      <c r="I17" s="7"/>
    </row>
    <row r="18" spans="1:9" s="3" customFormat="1" ht="15.6" x14ac:dyDescent="0.3">
      <c r="A18" s="30" t="s">
        <v>1119</v>
      </c>
      <c r="B18" s="7" t="s">
        <v>1121</v>
      </c>
      <c r="C18" s="8">
        <v>43139</v>
      </c>
      <c r="D18" s="13">
        <v>5310</v>
      </c>
      <c r="E18" s="9"/>
      <c r="F18" s="10" t="s">
        <v>4889</v>
      </c>
      <c r="G18" s="10" t="s">
        <v>135</v>
      </c>
      <c r="H18" s="10">
        <v>271</v>
      </c>
      <c r="I18" s="7"/>
    </row>
    <row r="19" spans="1:9" s="3" customFormat="1" ht="15.6" x14ac:dyDescent="0.3">
      <c r="A19" s="30" t="s">
        <v>1119</v>
      </c>
      <c r="B19" s="7" t="s">
        <v>1120</v>
      </c>
      <c r="C19" s="8">
        <v>43315</v>
      </c>
      <c r="D19" s="13">
        <v>6549</v>
      </c>
      <c r="E19" s="9"/>
      <c r="F19" s="10" t="s">
        <v>4889</v>
      </c>
      <c r="G19" s="10" t="s">
        <v>135</v>
      </c>
      <c r="H19" s="10">
        <v>95</v>
      </c>
      <c r="I19" s="7"/>
    </row>
    <row r="20" spans="1:9" s="3" customFormat="1" ht="15.6" x14ac:dyDescent="0.3">
      <c r="A20" s="30" t="s">
        <v>1119</v>
      </c>
      <c r="B20" s="7" t="s">
        <v>1124</v>
      </c>
      <c r="C20" s="8">
        <v>43376</v>
      </c>
      <c r="D20" s="13">
        <v>3540</v>
      </c>
      <c r="E20" s="9"/>
      <c r="F20" s="10" t="s">
        <v>4889</v>
      </c>
      <c r="G20" s="10" t="s">
        <v>135</v>
      </c>
      <c r="H20" s="10">
        <v>34</v>
      </c>
      <c r="I20" s="7"/>
    </row>
    <row r="21" spans="1:9" s="3" customFormat="1" ht="15.6" x14ac:dyDescent="0.3">
      <c r="A21" s="30" t="s">
        <v>4733</v>
      </c>
      <c r="B21" s="7" t="s">
        <v>4734</v>
      </c>
      <c r="C21" s="8">
        <v>43307</v>
      </c>
      <c r="D21" s="13">
        <v>3540</v>
      </c>
      <c r="E21" s="9"/>
      <c r="F21" s="10" t="s">
        <v>4889</v>
      </c>
      <c r="G21" s="10" t="s">
        <v>135</v>
      </c>
      <c r="H21" s="10">
        <v>103</v>
      </c>
      <c r="I21" s="7"/>
    </row>
    <row r="22" spans="1:9" s="3" customFormat="1" ht="15.6" x14ac:dyDescent="0.3">
      <c r="A22" s="30" t="s">
        <v>1434</v>
      </c>
      <c r="B22" s="7" t="s">
        <v>1436</v>
      </c>
      <c r="C22" s="8">
        <v>43383</v>
      </c>
      <c r="D22" s="13">
        <v>22840.080000000002</v>
      </c>
      <c r="E22" s="9"/>
      <c r="F22" s="10" t="s">
        <v>4889</v>
      </c>
      <c r="G22" s="10" t="s">
        <v>135</v>
      </c>
      <c r="H22" s="10">
        <v>27</v>
      </c>
      <c r="I22" s="7"/>
    </row>
    <row r="23" spans="1:9" s="3" customFormat="1" ht="15.6" x14ac:dyDescent="0.3">
      <c r="A23" s="30" t="s">
        <v>1442</v>
      </c>
      <c r="B23" s="7" t="s">
        <v>1448</v>
      </c>
      <c r="C23" s="8">
        <v>43383</v>
      </c>
      <c r="D23" s="13">
        <v>3540</v>
      </c>
      <c r="E23" s="9"/>
      <c r="F23" s="10" t="s">
        <v>4889</v>
      </c>
      <c r="G23" s="10" t="s">
        <v>135</v>
      </c>
      <c r="H23" s="10">
        <v>27</v>
      </c>
      <c r="I23" s="7"/>
    </row>
    <row r="24" spans="1:9" s="3" customFormat="1" ht="15.6" x14ac:dyDescent="0.3">
      <c r="A24" s="30" t="s">
        <v>1649</v>
      </c>
      <c r="B24" s="7" t="s">
        <v>1651</v>
      </c>
      <c r="C24" s="8">
        <v>43060</v>
      </c>
      <c r="D24" s="13">
        <v>17700</v>
      </c>
      <c r="E24" s="9"/>
      <c r="F24" s="10" t="s">
        <v>4889</v>
      </c>
      <c r="G24" s="10" t="s">
        <v>135</v>
      </c>
      <c r="H24" s="10">
        <v>350</v>
      </c>
      <c r="I24" s="7"/>
    </row>
    <row r="25" spans="1:9" s="3" customFormat="1" ht="15.6" x14ac:dyDescent="0.3">
      <c r="A25" s="30" t="s">
        <v>1649</v>
      </c>
      <c r="B25" s="7" t="s">
        <v>1652</v>
      </c>
      <c r="C25" s="8">
        <v>43285</v>
      </c>
      <c r="D25" s="13">
        <v>7080</v>
      </c>
      <c r="E25" s="9"/>
      <c r="F25" s="10" t="s">
        <v>4889</v>
      </c>
      <c r="G25" s="10" t="s">
        <v>135</v>
      </c>
      <c r="H25" s="10">
        <v>125</v>
      </c>
      <c r="I25" s="7"/>
    </row>
    <row r="26" spans="1:9" s="3" customFormat="1" ht="15.6" x14ac:dyDescent="0.3">
      <c r="A26" s="30" t="s">
        <v>4393</v>
      </c>
      <c r="B26" s="7" t="s">
        <v>4394</v>
      </c>
      <c r="C26" s="8">
        <v>43243</v>
      </c>
      <c r="D26" s="13">
        <v>17700</v>
      </c>
      <c r="E26" s="9"/>
      <c r="F26" s="10" t="s">
        <v>4889</v>
      </c>
      <c r="G26" s="10" t="s">
        <v>135</v>
      </c>
      <c r="H26" s="10">
        <v>167</v>
      </c>
      <c r="I26" s="7"/>
    </row>
    <row r="27" spans="1:9" s="3" customFormat="1" ht="15.6" x14ac:dyDescent="0.3">
      <c r="A27" s="30" t="s">
        <v>1845</v>
      </c>
      <c r="B27" s="7" t="s">
        <v>1846</v>
      </c>
      <c r="C27" s="8">
        <v>43333</v>
      </c>
      <c r="D27" s="13">
        <v>3540</v>
      </c>
      <c r="E27" s="9"/>
      <c r="F27" s="10" t="s">
        <v>4889</v>
      </c>
      <c r="G27" s="10" t="s">
        <v>135</v>
      </c>
      <c r="H27" s="10">
        <v>77</v>
      </c>
      <c r="I27" s="7"/>
    </row>
    <row r="28" spans="1:9" s="3" customFormat="1" ht="15.6" x14ac:dyDescent="0.3">
      <c r="A28" s="30" t="s">
        <v>2020</v>
      </c>
      <c r="B28" s="7" t="s">
        <v>2025</v>
      </c>
      <c r="C28" s="8">
        <v>43376</v>
      </c>
      <c r="D28" s="13">
        <v>106200</v>
      </c>
      <c r="E28" s="9"/>
      <c r="F28" s="10" t="s">
        <v>4889</v>
      </c>
      <c r="G28" s="10" t="s">
        <v>135</v>
      </c>
      <c r="H28" s="10">
        <v>34</v>
      </c>
      <c r="I28" s="7"/>
    </row>
    <row r="29" spans="1:9" s="3" customFormat="1" ht="15.6" x14ac:dyDescent="0.3">
      <c r="A29" s="30" t="s">
        <v>2153</v>
      </c>
      <c r="B29" s="7" t="s">
        <v>2154</v>
      </c>
      <c r="C29" s="8">
        <v>43209</v>
      </c>
      <c r="D29" s="13">
        <v>15123.84</v>
      </c>
      <c r="E29" s="9"/>
      <c r="F29" s="10" t="s">
        <v>4889</v>
      </c>
      <c r="G29" s="10" t="s">
        <v>135</v>
      </c>
      <c r="H29" s="10">
        <v>201</v>
      </c>
      <c r="I29" s="7"/>
    </row>
    <row r="30" spans="1:9" s="3" customFormat="1" ht="15.6" x14ac:dyDescent="0.3">
      <c r="A30" s="30" t="s">
        <v>2153</v>
      </c>
      <c r="B30" s="7" t="s">
        <v>2155</v>
      </c>
      <c r="C30" s="8">
        <v>43255</v>
      </c>
      <c r="D30" s="13">
        <v>19470</v>
      </c>
      <c r="E30" s="9"/>
      <c r="F30" s="10" t="s">
        <v>4889</v>
      </c>
      <c r="G30" s="10" t="s">
        <v>135</v>
      </c>
      <c r="H30" s="10">
        <v>155</v>
      </c>
      <c r="I30" s="7"/>
    </row>
    <row r="31" spans="1:9" s="3" customFormat="1" ht="15.6" x14ac:dyDescent="0.3">
      <c r="A31" s="30" t="s">
        <v>2153</v>
      </c>
      <c r="B31" s="7" t="s">
        <v>2158</v>
      </c>
      <c r="C31" s="8">
        <v>43322</v>
      </c>
      <c r="D31" s="13">
        <v>19470</v>
      </c>
      <c r="E31" s="9"/>
      <c r="F31" s="10" t="s">
        <v>4889</v>
      </c>
      <c r="G31" s="10" t="s">
        <v>135</v>
      </c>
      <c r="H31" s="10">
        <v>88</v>
      </c>
      <c r="I31" s="7"/>
    </row>
    <row r="32" spans="1:9" s="3" customFormat="1" ht="15.6" x14ac:dyDescent="0.3">
      <c r="A32" s="30" t="s">
        <v>2153</v>
      </c>
      <c r="B32" s="7" t="s">
        <v>2159</v>
      </c>
      <c r="C32" s="8">
        <v>43336</v>
      </c>
      <c r="D32" s="13">
        <v>3540</v>
      </c>
      <c r="E32" s="9"/>
      <c r="F32" s="10" t="s">
        <v>4889</v>
      </c>
      <c r="G32" s="10" t="s">
        <v>135</v>
      </c>
      <c r="H32" s="10">
        <v>74</v>
      </c>
      <c r="I32" s="7"/>
    </row>
    <row r="33" spans="1:9" s="3" customFormat="1" ht="15.6" x14ac:dyDescent="0.3">
      <c r="A33" s="30" t="s">
        <v>2153</v>
      </c>
      <c r="B33" s="7" t="s">
        <v>2160</v>
      </c>
      <c r="C33" s="8">
        <v>43383</v>
      </c>
      <c r="D33" s="13">
        <v>3540</v>
      </c>
      <c r="E33" s="9"/>
      <c r="F33" s="10" t="s">
        <v>4889</v>
      </c>
      <c r="G33" s="10" t="s">
        <v>135</v>
      </c>
      <c r="H33" s="10">
        <v>27</v>
      </c>
      <c r="I33" s="7"/>
    </row>
    <row r="34" spans="1:9" s="3" customFormat="1" ht="15.6" x14ac:dyDescent="0.3">
      <c r="A34" s="30" t="s">
        <v>4678</v>
      </c>
      <c r="B34" s="7" t="s">
        <v>4679</v>
      </c>
      <c r="C34" s="8">
        <v>43174</v>
      </c>
      <c r="D34" s="13">
        <v>14160</v>
      </c>
      <c r="E34" s="9"/>
      <c r="F34" s="10" t="s">
        <v>4889</v>
      </c>
      <c r="G34" s="10" t="s">
        <v>135</v>
      </c>
      <c r="H34" s="10">
        <v>236</v>
      </c>
      <c r="I34" s="34"/>
    </row>
    <row r="35" spans="1:9" s="3" customFormat="1" ht="15.6" x14ac:dyDescent="0.3">
      <c r="A35" s="30" t="s">
        <v>4678</v>
      </c>
      <c r="B35" s="7" t="s">
        <v>4680</v>
      </c>
      <c r="C35" s="8">
        <v>43271</v>
      </c>
      <c r="D35" s="13">
        <v>36816</v>
      </c>
      <c r="E35" s="9"/>
      <c r="F35" s="10" t="s">
        <v>4889</v>
      </c>
      <c r="G35" s="10" t="s">
        <v>135</v>
      </c>
      <c r="H35" s="10">
        <v>139</v>
      </c>
      <c r="I35" s="7"/>
    </row>
    <row r="36" spans="1:9" s="3" customFormat="1" ht="15.6" x14ac:dyDescent="0.3">
      <c r="A36" s="30" t="s">
        <v>4678</v>
      </c>
      <c r="B36" s="7" t="s">
        <v>4681</v>
      </c>
      <c r="C36" s="8">
        <v>43300</v>
      </c>
      <c r="D36" s="13">
        <v>14160</v>
      </c>
      <c r="E36" s="9"/>
      <c r="F36" s="10" t="s">
        <v>4889</v>
      </c>
      <c r="G36" s="10" t="s">
        <v>135</v>
      </c>
      <c r="H36" s="10">
        <v>110</v>
      </c>
      <c r="I36" s="7"/>
    </row>
    <row r="37" spans="1:9" s="3" customFormat="1" ht="15.6" x14ac:dyDescent="0.3">
      <c r="A37" s="30" t="s">
        <v>2824</v>
      </c>
      <c r="B37" s="7" t="s">
        <v>2826</v>
      </c>
      <c r="C37" s="8">
        <v>43271</v>
      </c>
      <c r="D37" s="13">
        <v>3540</v>
      </c>
      <c r="E37" s="9"/>
      <c r="F37" s="10" t="s">
        <v>4889</v>
      </c>
      <c r="G37" s="10" t="s">
        <v>135</v>
      </c>
      <c r="H37" s="10">
        <v>139</v>
      </c>
      <c r="I37" s="7"/>
    </row>
    <row r="38" spans="1:9" s="3" customFormat="1" ht="15.6" x14ac:dyDescent="0.3">
      <c r="A38" s="30" t="s">
        <v>2824</v>
      </c>
      <c r="B38" s="7" t="s">
        <v>2827</v>
      </c>
      <c r="C38" s="8">
        <v>43347</v>
      </c>
      <c r="D38" s="13">
        <v>12390</v>
      </c>
      <c r="E38" s="9"/>
      <c r="F38" s="10" t="s">
        <v>4889</v>
      </c>
      <c r="G38" s="10" t="s">
        <v>135</v>
      </c>
      <c r="H38" s="10">
        <v>63</v>
      </c>
      <c r="I38" s="7"/>
    </row>
    <row r="39" spans="1:9" s="3" customFormat="1" ht="15.6" x14ac:dyDescent="0.3">
      <c r="A39" s="30" t="s">
        <v>2837</v>
      </c>
      <c r="B39" s="7" t="s">
        <v>2841</v>
      </c>
      <c r="C39" s="8">
        <v>43307</v>
      </c>
      <c r="D39" s="13">
        <v>3540</v>
      </c>
      <c r="E39" s="9"/>
      <c r="F39" s="10" t="s">
        <v>4889</v>
      </c>
      <c r="G39" s="10" t="s">
        <v>135</v>
      </c>
      <c r="H39" s="10">
        <v>103</v>
      </c>
      <c r="I39" s="7"/>
    </row>
    <row r="40" spans="1:9" s="3" customFormat="1" ht="15.6" x14ac:dyDescent="0.3">
      <c r="A40" s="30" t="s">
        <v>2929</v>
      </c>
      <c r="B40" s="7" t="s">
        <v>2931</v>
      </c>
      <c r="C40" s="8">
        <v>43376</v>
      </c>
      <c r="D40" s="13">
        <v>28900.09</v>
      </c>
      <c r="E40" s="9"/>
      <c r="F40" s="10" t="s">
        <v>4889</v>
      </c>
      <c r="G40" s="10" t="s">
        <v>135</v>
      </c>
      <c r="H40" s="10">
        <v>34</v>
      </c>
      <c r="I40" s="7"/>
    </row>
    <row r="41" spans="1:9" s="3" customFormat="1" ht="15.6" x14ac:dyDescent="0.3">
      <c r="A41" s="30" t="s">
        <v>2929</v>
      </c>
      <c r="B41" s="7" t="s">
        <v>2932</v>
      </c>
      <c r="C41" s="8">
        <v>43383</v>
      </c>
      <c r="D41" s="13">
        <v>19765</v>
      </c>
      <c r="E41" s="9"/>
      <c r="F41" s="10" t="s">
        <v>4889</v>
      </c>
      <c r="G41" s="10" t="s">
        <v>135</v>
      </c>
      <c r="H41" s="10">
        <v>27</v>
      </c>
      <c r="I41" s="7"/>
    </row>
    <row r="42" spans="1:9" s="3" customFormat="1" ht="15.6" x14ac:dyDescent="0.3">
      <c r="A42" s="30" t="s">
        <v>3049</v>
      </c>
      <c r="B42" s="7" t="s">
        <v>3050</v>
      </c>
      <c r="C42" s="8">
        <v>43285</v>
      </c>
      <c r="D42" s="13">
        <v>3540</v>
      </c>
      <c r="E42" s="9"/>
      <c r="F42" s="10" t="s">
        <v>4889</v>
      </c>
      <c r="G42" s="10" t="s">
        <v>135</v>
      </c>
      <c r="H42" s="10">
        <v>125</v>
      </c>
      <c r="I42" s="7"/>
    </row>
    <row r="43" spans="1:9" s="3" customFormat="1" ht="15.6" x14ac:dyDescent="0.3">
      <c r="A43" s="30" t="s">
        <v>3049</v>
      </c>
      <c r="B43" s="7" t="s">
        <v>3051</v>
      </c>
      <c r="C43" s="8">
        <v>43376</v>
      </c>
      <c r="D43" s="13">
        <v>3540</v>
      </c>
      <c r="E43" s="9"/>
      <c r="F43" s="10" t="s">
        <v>4889</v>
      </c>
      <c r="G43" s="10" t="s">
        <v>135</v>
      </c>
      <c r="H43" s="10">
        <v>34</v>
      </c>
      <c r="I43" s="7"/>
    </row>
    <row r="44" spans="1:9" s="3" customFormat="1" ht="15.6" x14ac:dyDescent="0.3">
      <c r="A44" s="30" t="s">
        <v>4869</v>
      </c>
      <c r="B44" s="7" t="s">
        <v>3217</v>
      </c>
      <c r="C44" s="8">
        <v>42747</v>
      </c>
      <c r="D44" s="13">
        <v>8625</v>
      </c>
      <c r="E44" s="9"/>
      <c r="F44" s="10" t="s">
        <v>4889</v>
      </c>
      <c r="G44" s="10" t="s">
        <v>135</v>
      </c>
      <c r="H44" s="10">
        <v>663</v>
      </c>
      <c r="I44" s="7"/>
    </row>
    <row r="45" spans="1:9" s="3" customFormat="1" ht="15.6" x14ac:dyDescent="0.3">
      <c r="A45" s="30" t="s">
        <v>4869</v>
      </c>
      <c r="B45" s="7" t="s">
        <v>3218</v>
      </c>
      <c r="C45" s="8">
        <v>42991</v>
      </c>
      <c r="D45" s="13">
        <v>17.7</v>
      </c>
      <c r="E45" s="9"/>
      <c r="F45" s="10" t="s">
        <v>4889</v>
      </c>
      <c r="G45" s="10" t="s">
        <v>135</v>
      </c>
      <c r="H45" s="10">
        <v>419</v>
      </c>
      <c r="I45" s="7"/>
    </row>
    <row r="46" spans="1:9" s="3" customFormat="1" ht="15.6" x14ac:dyDescent="0.3">
      <c r="A46" s="30" t="s">
        <v>4869</v>
      </c>
      <c r="B46" s="7" t="s">
        <v>3219</v>
      </c>
      <c r="C46" s="8">
        <v>43060</v>
      </c>
      <c r="D46" s="13">
        <v>5310</v>
      </c>
      <c r="E46" s="9"/>
      <c r="F46" s="10" t="s">
        <v>4889</v>
      </c>
      <c r="G46" s="10" t="s">
        <v>135</v>
      </c>
      <c r="H46" s="10">
        <v>350</v>
      </c>
      <c r="I46" s="7"/>
    </row>
    <row r="47" spans="1:9" s="3" customFormat="1" ht="15.6" x14ac:dyDescent="0.3">
      <c r="A47" s="30" t="s">
        <v>4869</v>
      </c>
      <c r="B47" s="7" t="s">
        <v>3221</v>
      </c>
      <c r="C47" s="8">
        <v>43118</v>
      </c>
      <c r="D47" s="13">
        <v>7080</v>
      </c>
      <c r="E47" s="9"/>
      <c r="F47" s="10" t="s">
        <v>4889</v>
      </c>
      <c r="G47" s="10" t="s">
        <v>135</v>
      </c>
      <c r="H47" s="10">
        <v>292</v>
      </c>
      <c r="I47" s="7"/>
    </row>
    <row r="48" spans="1:9" s="3" customFormat="1" ht="15.6" x14ac:dyDescent="0.3">
      <c r="A48" s="30" t="s">
        <v>4869</v>
      </c>
      <c r="B48" s="7" t="s">
        <v>3222</v>
      </c>
      <c r="C48" s="8">
        <v>42759</v>
      </c>
      <c r="D48" s="13">
        <v>3450</v>
      </c>
      <c r="E48" s="9"/>
      <c r="F48" s="10" t="s">
        <v>4889</v>
      </c>
      <c r="G48" s="10" t="s">
        <v>135</v>
      </c>
      <c r="H48" s="10">
        <v>651</v>
      </c>
      <c r="I48" s="7"/>
    </row>
    <row r="49" spans="1:9" s="3" customFormat="1" ht="15.6" x14ac:dyDescent="0.3">
      <c r="A49" s="30" t="s">
        <v>4869</v>
      </c>
      <c r="B49" s="7" t="s">
        <v>3241</v>
      </c>
      <c r="C49" s="8">
        <v>42816</v>
      </c>
      <c r="D49" s="13">
        <v>3450</v>
      </c>
      <c r="E49" s="9"/>
      <c r="F49" s="10" t="s">
        <v>4889</v>
      </c>
      <c r="G49" s="10" t="s">
        <v>135</v>
      </c>
      <c r="H49" s="10">
        <v>594</v>
      </c>
      <c r="I49" s="7"/>
    </row>
    <row r="50" spans="1:9" s="3" customFormat="1" ht="15.6" x14ac:dyDescent="0.3">
      <c r="A50" s="30" t="s">
        <v>4869</v>
      </c>
      <c r="B50" s="7" t="s">
        <v>3242</v>
      </c>
      <c r="C50" s="8">
        <v>42824</v>
      </c>
      <c r="D50" s="13">
        <v>3450</v>
      </c>
      <c r="E50" s="9"/>
      <c r="F50" s="10" t="s">
        <v>4889</v>
      </c>
      <c r="G50" s="10" t="s">
        <v>135</v>
      </c>
      <c r="H50" s="10">
        <v>586</v>
      </c>
      <c r="I50" s="7"/>
    </row>
    <row r="51" spans="1:9" s="3" customFormat="1" ht="15.6" x14ac:dyDescent="0.3">
      <c r="A51" s="30" t="s">
        <v>4869</v>
      </c>
      <c r="B51" s="7" t="s">
        <v>3243</v>
      </c>
      <c r="C51" s="8">
        <v>42825</v>
      </c>
      <c r="D51" s="13">
        <v>10350</v>
      </c>
      <c r="E51" s="9"/>
      <c r="F51" s="10" t="s">
        <v>4889</v>
      </c>
      <c r="G51" s="10" t="s">
        <v>135</v>
      </c>
      <c r="H51" s="10">
        <v>585</v>
      </c>
      <c r="I51" s="7"/>
    </row>
    <row r="52" spans="1:9" s="3" customFormat="1" ht="15.6" x14ac:dyDescent="0.3">
      <c r="A52" s="30" t="s">
        <v>4869</v>
      </c>
      <c r="B52" s="7" t="s">
        <v>3245</v>
      </c>
      <c r="C52" s="8">
        <v>42908</v>
      </c>
      <c r="D52" s="13">
        <v>15525</v>
      </c>
      <c r="E52" s="9"/>
      <c r="F52" s="10" t="s">
        <v>4889</v>
      </c>
      <c r="G52" s="10" t="s">
        <v>135</v>
      </c>
      <c r="H52" s="10">
        <v>502</v>
      </c>
      <c r="I52" s="7"/>
    </row>
    <row r="53" spans="1:9" s="3" customFormat="1" ht="15.6" x14ac:dyDescent="0.3">
      <c r="A53" s="30" t="s">
        <v>4869</v>
      </c>
      <c r="B53" s="7" t="s">
        <v>3246</v>
      </c>
      <c r="C53" s="8">
        <v>42908</v>
      </c>
      <c r="D53" s="13">
        <v>3450</v>
      </c>
      <c r="E53" s="9"/>
      <c r="F53" s="10" t="s">
        <v>4889</v>
      </c>
      <c r="G53" s="10" t="s">
        <v>135</v>
      </c>
      <c r="H53" s="10">
        <v>502</v>
      </c>
      <c r="I53" s="7"/>
    </row>
    <row r="54" spans="1:9" s="3" customFormat="1" ht="15.6" x14ac:dyDescent="0.3">
      <c r="A54" s="30" t="s">
        <v>4869</v>
      </c>
      <c r="B54" s="7" t="s">
        <v>3250</v>
      </c>
      <c r="C54" s="8">
        <v>43180</v>
      </c>
      <c r="D54" s="13">
        <v>3540</v>
      </c>
      <c r="E54" s="9"/>
      <c r="F54" s="10" t="s">
        <v>4889</v>
      </c>
      <c r="G54" s="10" t="s">
        <v>135</v>
      </c>
      <c r="H54" s="10">
        <v>230</v>
      </c>
      <c r="I54" s="7"/>
    </row>
    <row r="55" spans="1:9" s="3" customFormat="1" ht="15.6" x14ac:dyDescent="0.3">
      <c r="A55" s="30" t="s">
        <v>4869</v>
      </c>
      <c r="B55" s="7" t="s">
        <v>3251</v>
      </c>
      <c r="C55" s="8">
        <v>43182</v>
      </c>
      <c r="D55" s="13">
        <v>3540</v>
      </c>
      <c r="E55" s="9"/>
      <c r="F55" s="10" t="s">
        <v>4889</v>
      </c>
      <c r="G55" s="10" t="s">
        <v>135</v>
      </c>
      <c r="H55" s="10">
        <v>228</v>
      </c>
      <c r="I55" s="7"/>
    </row>
    <row r="56" spans="1:9" s="3" customFormat="1" ht="15.6" x14ac:dyDescent="0.3">
      <c r="A56" s="30" t="s">
        <v>4869</v>
      </c>
      <c r="B56" s="7" t="s">
        <v>3252</v>
      </c>
      <c r="C56" s="8">
        <v>43209</v>
      </c>
      <c r="D56" s="13">
        <v>10620</v>
      </c>
      <c r="E56" s="9"/>
      <c r="F56" s="10" t="s">
        <v>4889</v>
      </c>
      <c r="G56" s="10" t="s">
        <v>135</v>
      </c>
      <c r="H56" s="10">
        <v>201</v>
      </c>
      <c r="I56" s="7"/>
    </row>
    <row r="57" spans="1:9" s="3" customFormat="1" ht="15.6" x14ac:dyDescent="0.3">
      <c r="A57" s="30" t="s">
        <v>4869</v>
      </c>
      <c r="B57" s="7" t="s">
        <v>3253</v>
      </c>
      <c r="C57" s="8">
        <v>43209</v>
      </c>
      <c r="D57" s="13">
        <v>10620</v>
      </c>
      <c r="E57" s="9"/>
      <c r="F57" s="10" t="s">
        <v>4889</v>
      </c>
      <c r="G57" s="10" t="s">
        <v>135</v>
      </c>
      <c r="H57" s="10">
        <v>201</v>
      </c>
      <c r="I57" s="7"/>
    </row>
    <row r="58" spans="1:9" s="3" customFormat="1" ht="15.6" x14ac:dyDescent="0.3">
      <c r="A58" s="30" t="s">
        <v>4869</v>
      </c>
      <c r="B58" s="7" t="s">
        <v>3254</v>
      </c>
      <c r="C58" s="8">
        <v>43216</v>
      </c>
      <c r="D58" s="13">
        <v>22656</v>
      </c>
      <c r="E58" s="9"/>
      <c r="F58" s="10" t="s">
        <v>4889</v>
      </c>
      <c r="G58" s="10" t="s">
        <v>135</v>
      </c>
      <c r="H58" s="10">
        <v>194</v>
      </c>
      <c r="I58" s="7"/>
    </row>
    <row r="59" spans="1:9" s="3" customFormat="1" ht="15.6" x14ac:dyDescent="0.3">
      <c r="A59" s="30" t="s">
        <v>4869</v>
      </c>
      <c r="B59" s="7" t="s">
        <v>3255</v>
      </c>
      <c r="C59" s="8">
        <v>43223</v>
      </c>
      <c r="D59" s="13">
        <v>3540</v>
      </c>
      <c r="E59" s="9"/>
      <c r="F59" s="10" t="s">
        <v>4889</v>
      </c>
      <c r="G59" s="10" t="s">
        <v>135</v>
      </c>
      <c r="H59" s="10">
        <v>187</v>
      </c>
      <c r="I59" s="7"/>
    </row>
    <row r="60" spans="1:9" s="3" customFormat="1" ht="15.6" x14ac:dyDescent="0.3">
      <c r="A60" s="30" t="s">
        <v>4869</v>
      </c>
      <c r="B60" s="7" t="s">
        <v>3258</v>
      </c>
      <c r="C60" s="8">
        <v>43347</v>
      </c>
      <c r="D60" s="13">
        <v>3540</v>
      </c>
      <c r="E60" s="9"/>
      <c r="F60" s="10" t="s">
        <v>4889</v>
      </c>
      <c r="G60" s="10" t="s">
        <v>135</v>
      </c>
      <c r="H60" s="10">
        <v>63</v>
      </c>
      <c r="I60" s="7"/>
    </row>
    <row r="61" spans="1:9" s="3" customFormat="1" ht="15.6" x14ac:dyDescent="0.3">
      <c r="A61" s="30" t="s">
        <v>4869</v>
      </c>
      <c r="B61" s="7" t="s">
        <v>3259</v>
      </c>
      <c r="C61" s="8">
        <v>43347</v>
      </c>
      <c r="D61" s="13">
        <v>3540</v>
      </c>
      <c r="E61" s="9"/>
      <c r="F61" s="10" t="s">
        <v>4889</v>
      </c>
      <c r="G61" s="10" t="s">
        <v>135</v>
      </c>
      <c r="H61" s="10">
        <v>63</v>
      </c>
      <c r="I61" s="7"/>
    </row>
    <row r="62" spans="1:9" s="3" customFormat="1" ht="15.6" x14ac:dyDescent="0.3">
      <c r="A62" s="30" t="s">
        <v>4869</v>
      </c>
      <c r="B62" s="7" t="s">
        <v>3260</v>
      </c>
      <c r="C62" s="8">
        <v>43348</v>
      </c>
      <c r="D62" s="13">
        <v>15930</v>
      </c>
      <c r="E62" s="9"/>
      <c r="F62" s="10" t="s">
        <v>4889</v>
      </c>
      <c r="G62" s="10" t="s">
        <v>135</v>
      </c>
      <c r="H62" s="10">
        <v>62</v>
      </c>
      <c r="I62" s="7"/>
    </row>
    <row r="63" spans="1:9" s="3" customFormat="1" ht="15.6" x14ac:dyDescent="0.3">
      <c r="A63" s="30" t="s">
        <v>4869</v>
      </c>
      <c r="B63" s="7" t="s">
        <v>3261</v>
      </c>
      <c r="C63" s="8">
        <v>43364</v>
      </c>
      <c r="D63" s="13">
        <v>53100</v>
      </c>
      <c r="E63" s="9"/>
      <c r="F63" s="10" t="s">
        <v>4889</v>
      </c>
      <c r="G63" s="10" t="s">
        <v>135</v>
      </c>
      <c r="H63" s="10">
        <v>46</v>
      </c>
      <c r="I63" s="7"/>
    </row>
    <row r="64" spans="1:9" s="3" customFormat="1" ht="15.6" x14ac:dyDescent="0.3">
      <c r="A64" s="30" t="s">
        <v>4869</v>
      </c>
      <c r="B64" s="7" t="s">
        <v>3262</v>
      </c>
      <c r="C64" s="8">
        <v>43364</v>
      </c>
      <c r="D64" s="13">
        <v>14160</v>
      </c>
      <c r="E64" s="9"/>
      <c r="F64" s="10" t="s">
        <v>4889</v>
      </c>
      <c r="G64" s="10" t="s">
        <v>135</v>
      </c>
      <c r="H64" s="10">
        <v>46</v>
      </c>
      <c r="I64" s="15"/>
    </row>
    <row r="65" spans="1:9" s="3" customFormat="1" ht="15.6" x14ac:dyDescent="0.3">
      <c r="A65" s="30" t="s">
        <v>4869</v>
      </c>
      <c r="B65" s="7" t="s">
        <v>3263</v>
      </c>
      <c r="C65" s="8">
        <v>43364</v>
      </c>
      <c r="D65" s="13">
        <v>14160</v>
      </c>
      <c r="E65" s="9"/>
      <c r="F65" s="10" t="s">
        <v>4889</v>
      </c>
      <c r="G65" s="10" t="s">
        <v>135</v>
      </c>
      <c r="H65" s="10">
        <v>46</v>
      </c>
      <c r="I65" s="7"/>
    </row>
    <row r="66" spans="1:9" s="3" customFormat="1" ht="15.6" x14ac:dyDescent="0.3">
      <c r="A66" s="30" t="s">
        <v>3839</v>
      </c>
      <c r="B66" s="7" t="s">
        <v>3841</v>
      </c>
      <c r="C66" s="8">
        <v>43104</v>
      </c>
      <c r="D66" s="13">
        <v>3540</v>
      </c>
      <c r="E66" s="9"/>
      <c r="F66" s="10" t="s">
        <v>4889</v>
      </c>
      <c r="G66" s="10" t="s">
        <v>135</v>
      </c>
      <c r="H66" s="10">
        <v>306</v>
      </c>
      <c r="I66" s="7"/>
    </row>
    <row r="67" spans="1:9" s="3" customFormat="1" ht="15.6" x14ac:dyDescent="0.3">
      <c r="A67" s="30" t="s">
        <v>3879</v>
      </c>
      <c r="B67" s="7" t="s">
        <v>3880</v>
      </c>
      <c r="C67" s="8">
        <v>43347</v>
      </c>
      <c r="D67" s="13">
        <v>3540</v>
      </c>
      <c r="E67" s="9"/>
      <c r="F67" s="10" t="s">
        <v>4889</v>
      </c>
      <c r="G67" s="10" t="s">
        <v>135</v>
      </c>
      <c r="H67" s="10">
        <v>63</v>
      </c>
      <c r="I67" s="7"/>
    </row>
    <row r="70" spans="1:9" s="32" customFormat="1" ht="21" customHeight="1" x14ac:dyDescent="0.4">
      <c r="A70" s="31"/>
      <c r="C70" s="27" t="s">
        <v>4900</v>
      </c>
      <c r="D70" s="33">
        <f>SUM(D5:D69)</f>
        <v>829581.71</v>
      </c>
    </row>
    <row r="71" spans="1:9" s="32" customFormat="1" ht="21" customHeight="1" x14ac:dyDescent="0.4">
      <c r="A71" s="31"/>
      <c r="C71" s="27"/>
    </row>
    <row r="72" spans="1:9" s="32" customFormat="1" ht="21" customHeight="1" x14ac:dyDescent="0.4">
      <c r="A72" s="31"/>
      <c r="C72" s="27" t="s">
        <v>4901</v>
      </c>
    </row>
    <row r="73" spans="1:9" s="32" customFormat="1" ht="21" customHeight="1" x14ac:dyDescent="0.4">
      <c r="A73" s="31"/>
      <c r="C73" s="27"/>
    </row>
    <row r="74" spans="1:9" s="32" customFormat="1" ht="21" customHeight="1" x14ac:dyDescent="0.4">
      <c r="A74" s="31"/>
      <c r="C74" s="27" t="s">
        <v>4902</v>
      </c>
    </row>
  </sheetData>
  <autoFilter ref="A4:I4" xr:uid="{00000000-0009-0000-0000-000006000000}">
    <sortState ref="A5:I67">
      <sortCondition ref="A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I53"/>
  <sheetViews>
    <sheetView topLeftCell="A34" workbookViewId="0">
      <selection activeCell="F51" sqref="F51"/>
    </sheetView>
  </sheetViews>
  <sheetFormatPr defaultRowHeight="14.4" x14ac:dyDescent="0.3"/>
  <cols>
    <col min="1" max="1" width="48.33203125" style="1" customWidth="1"/>
    <col min="2" max="2" width="29.44140625" customWidth="1"/>
    <col min="3" max="3" width="21.33203125" customWidth="1"/>
    <col min="4" max="4" width="18.5546875" customWidth="1"/>
    <col min="6" max="6" width="21" customWidth="1"/>
    <col min="7" max="7" width="20.5546875" customWidth="1"/>
    <col min="8" max="8" width="16.88671875" customWidth="1"/>
    <col min="9" max="9" width="24.6640625" customWidth="1"/>
  </cols>
  <sheetData>
    <row r="4" spans="1:9" s="3" customFormat="1" ht="15.6" x14ac:dyDescent="0.3">
      <c r="A4" s="29" t="s">
        <v>0</v>
      </c>
      <c r="B4" s="6" t="s">
        <v>1</v>
      </c>
      <c r="C4" s="6" t="s">
        <v>2</v>
      </c>
      <c r="D4" s="6" t="s">
        <v>4881</v>
      </c>
      <c r="E4" s="6" t="s">
        <v>4880</v>
      </c>
      <c r="F4" s="6" t="s">
        <v>4882</v>
      </c>
      <c r="G4" s="6" t="s">
        <v>4883</v>
      </c>
      <c r="H4" s="6" t="s">
        <v>4897</v>
      </c>
      <c r="I4" s="6" t="s">
        <v>3</v>
      </c>
    </row>
    <row r="5" spans="1:9" s="3" customFormat="1" ht="15.6" x14ac:dyDescent="0.3">
      <c r="A5" s="30" t="s">
        <v>49</v>
      </c>
      <c r="B5" s="7" t="s">
        <v>50</v>
      </c>
      <c r="C5" s="8">
        <v>42548</v>
      </c>
      <c r="D5" s="13">
        <v>10350</v>
      </c>
      <c r="E5" s="9"/>
      <c r="F5" s="10" t="s">
        <v>4887</v>
      </c>
      <c r="G5" s="10" t="s">
        <v>135</v>
      </c>
      <c r="H5" s="10">
        <v>862</v>
      </c>
      <c r="I5" s="7"/>
    </row>
    <row r="6" spans="1:9" s="3" customFormat="1" ht="15.6" x14ac:dyDescent="0.3">
      <c r="A6" s="30" t="s">
        <v>458</v>
      </c>
      <c r="B6" s="7" t="s">
        <v>460</v>
      </c>
      <c r="C6" s="8">
        <v>43364</v>
      </c>
      <c r="D6" s="13">
        <v>7080</v>
      </c>
      <c r="E6" s="9"/>
      <c r="F6" s="10" t="s">
        <v>4887</v>
      </c>
      <c r="G6" s="10" t="s">
        <v>135</v>
      </c>
      <c r="H6" s="10">
        <v>46</v>
      </c>
      <c r="I6" s="7"/>
    </row>
    <row r="7" spans="1:9" s="3" customFormat="1" ht="15.6" x14ac:dyDescent="0.3">
      <c r="A7" s="30" t="s">
        <v>458</v>
      </c>
      <c r="B7" s="7" t="s">
        <v>463</v>
      </c>
      <c r="C7" s="8">
        <v>43396</v>
      </c>
      <c r="D7" s="13">
        <v>14160</v>
      </c>
      <c r="E7" s="9"/>
      <c r="F7" s="10" t="s">
        <v>4887</v>
      </c>
      <c r="G7" s="10" t="s">
        <v>135</v>
      </c>
      <c r="H7" s="10">
        <v>14</v>
      </c>
      <c r="I7" s="7"/>
    </row>
    <row r="8" spans="1:9" s="3" customFormat="1" ht="15.6" x14ac:dyDescent="0.3">
      <c r="A8" s="30" t="s">
        <v>458</v>
      </c>
      <c r="B8" s="7" t="s">
        <v>464</v>
      </c>
      <c r="C8" s="8">
        <v>43396</v>
      </c>
      <c r="D8" s="13">
        <v>5310</v>
      </c>
      <c r="E8" s="9"/>
      <c r="F8" s="10" t="s">
        <v>4887</v>
      </c>
      <c r="G8" s="10" t="s">
        <v>135</v>
      </c>
      <c r="H8" s="10">
        <v>14</v>
      </c>
      <c r="I8" s="7"/>
    </row>
    <row r="9" spans="1:9" s="3" customFormat="1" ht="15.6" x14ac:dyDescent="0.3">
      <c r="A9" s="30" t="s">
        <v>515</v>
      </c>
      <c r="B9" s="7" t="s">
        <v>520</v>
      </c>
      <c r="C9" s="8">
        <v>43322</v>
      </c>
      <c r="D9" s="13">
        <v>3540</v>
      </c>
      <c r="E9" s="9"/>
      <c r="F9" s="10" t="s">
        <v>4887</v>
      </c>
      <c r="G9" s="10" t="s">
        <v>135</v>
      </c>
      <c r="H9" s="10">
        <v>88</v>
      </c>
      <c r="I9" s="7"/>
    </row>
    <row r="10" spans="1:9" s="3" customFormat="1" ht="15.6" x14ac:dyDescent="0.3">
      <c r="A10" s="30" t="s">
        <v>515</v>
      </c>
      <c r="B10" s="7" t="s">
        <v>521</v>
      </c>
      <c r="C10" s="8">
        <v>43349</v>
      </c>
      <c r="D10" s="13">
        <v>3540</v>
      </c>
      <c r="E10" s="9"/>
      <c r="F10" s="10" t="s">
        <v>4887</v>
      </c>
      <c r="G10" s="10" t="s">
        <v>135</v>
      </c>
      <c r="H10" s="10">
        <v>61</v>
      </c>
      <c r="I10" s="7"/>
    </row>
    <row r="11" spans="1:9" s="3" customFormat="1" ht="15.6" x14ac:dyDescent="0.3">
      <c r="A11" s="30" t="s">
        <v>515</v>
      </c>
      <c r="B11" s="7" t="s">
        <v>522</v>
      </c>
      <c r="C11" s="8">
        <v>43364</v>
      </c>
      <c r="D11" s="13">
        <v>5310</v>
      </c>
      <c r="E11" s="9"/>
      <c r="F11" s="10" t="s">
        <v>4887</v>
      </c>
      <c r="G11" s="10" t="s">
        <v>135</v>
      </c>
      <c r="H11" s="10">
        <v>46</v>
      </c>
      <c r="I11" s="7"/>
    </row>
    <row r="12" spans="1:9" s="3" customFormat="1" ht="15.6" x14ac:dyDescent="0.3">
      <c r="A12" s="30" t="s">
        <v>515</v>
      </c>
      <c r="B12" s="7" t="s">
        <v>523</v>
      </c>
      <c r="C12" s="8">
        <v>43396</v>
      </c>
      <c r="D12" s="13">
        <v>31152</v>
      </c>
      <c r="E12" s="9"/>
      <c r="F12" s="10" t="s">
        <v>4887</v>
      </c>
      <c r="G12" s="10" t="s">
        <v>135</v>
      </c>
      <c r="H12" s="10">
        <v>14</v>
      </c>
      <c r="I12" s="7"/>
    </row>
    <row r="13" spans="1:9" s="3" customFormat="1" ht="15.6" x14ac:dyDescent="0.3">
      <c r="A13" s="30" t="s">
        <v>664</v>
      </c>
      <c r="B13" s="7" t="s">
        <v>665</v>
      </c>
      <c r="C13" s="8">
        <v>43307</v>
      </c>
      <c r="D13" s="13">
        <v>29066.400000000001</v>
      </c>
      <c r="E13" s="9"/>
      <c r="F13" s="10" t="s">
        <v>4887</v>
      </c>
      <c r="G13" s="10" t="s">
        <v>135</v>
      </c>
      <c r="H13" s="10">
        <v>103</v>
      </c>
      <c r="I13" s="7"/>
    </row>
    <row r="14" spans="1:9" s="3" customFormat="1" ht="15.6" x14ac:dyDescent="0.3">
      <c r="A14" s="30" t="s">
        <v>783</v>
      </c>
      <c r="B14" s="7" t="s">
        <v>786</v>
      </c>
      <c r="C14" s="8">
        <v>43139</v>
      </c>
      <c r="D14" s="13">
        <v>12744</v>
      </c>
      <c r="E14" s="9"/>
      <c r="F14" s="10" t="s">
        <v>4887</v>
      </c>
      <c r="G14" s="10" t="s">
        <v>135</v>
      </c>
      <c r="H14" s="10">
        <v>271</v>
      </c>
      <c r="I14" s="7"/>
    </row>
    <row r="15" spans="1:9" s="3" customFormat="1" ht="15.6" x14ac:dyDescent="0.3">
      <c r="A15" s="30" t="s">
        <v>783</v>
      </c>
      <c r="B15" s="7" t="s">
        <v>787</v>
      </c>
      <c r="C15" s="8">
        <v>43143</v>
      </c>
      <c r="D15" s="13">
        <v>33984</v>
      </c>
      <c r="E15" s="9"/>
      <c r="F15" s="10" t="s">
        <v>4887</v>
      </c>
      <c r="G15" s="10" t="s">
        <v>135</v>
      </c>
      <c r="H15" s="10">
        <v>267</v>
      </c>
      <c r="I15" s="7"/>
    </row>
    <row r="16" spans="1:9" s="3" customFormat="1" ht="15.6" x14ac:dyDescent="0.3">
      <c r="A16" s="30" t="s">
        <v>783</v>
      </c>
      <c r="B16" s="7" t="s">
        <v>788</v>
      </c>
      <c r="C16" s="8">
        <v>43143</v>
      </c>
      <c r="D16" s="13">
        <v>5310</v>
      </c>
      <c r="E16" s="9"/>
      <c r="F16" s="10" t="s">
        <v>4887</v>
      </c>
      <c r="G16" s="10" t="s">
        <v>135</v>
      </c>
      <c r="H16" s="10">
        <v>267</v>
      </c>
      <c r="I16" s="7"/>
    </row>
    <row r="17" spans="1:9" s="3" customFormat="1" ht="15.6" x14ac:dyDescent="0.3">
      <c r="A17" s="30" t="s">
        <v>783</v>
      </c>
      <c r="B17" s="7" t="s">
        <v>789</v>
      </c>
      <c r="C17" s="8">
        <v>43167</v>
      </c>
      <c r="D17" s="13">
        <v>3540</v>
      </c>
      <c r="E17" s="9"/>
      <c r="F17" s="10" t="s">
        <v>4887</v>
      </c>
      <c r="G17" s="10" t="s">
        <v>135</v>
      </c>
      <c r="H17" s="10">
        <v>243</v>
      </c>
      <c r="I17" s="7"/>
    </row>
    <row r="18" spans="1:9" s="3" customFormat="1" ht="15.6" x14ac:dyDescent="0.3">
      <c r="A18" s="30" t="s">
        <v>783</v>
      </c>
      <c r="B18" s="7" t="s">
        <v>790</v>
      </c>
      <c r="C18" s="8">
        <v>43200</v>
      </c>
      <c r="D18" s="13">
        <v>3540</v>
      </c>
      <c r="E18" s="9"/>
      <c r="F18" s="10" t="s">
        <v>4887</v>
      </c>
      <c r="G18" s="10" t="s">
        <v>135</v>
      </c>
      <c r="H18" s="10">
        <v>210</v>
      </c>
      <c r="I18" s="7"/>
    </row>
    <row r="19" spans="1:9" s="3" customFormat="1" ht="15.6" x14ac:dyDescent="0.3">
      <c r="A19" s="30" t="s">
        <v>783</v>
      </c>
      <c r="B19" s="7" t="s">
        <v>792</v>
      </c>
      <c r="C19" s="8">
        <v>43307</v>
      </c>
      <c r="D19" s="13">
        <v>3540</v>
      </c>
      <c r="E19" s="9"/>
      <c r="F19" s="10" t="s">
        <v>4887</v>
      </c>
      <c r="G19" s="10" t="s">
        <v>135</v>
      </c>
      <c r="H19" s="10">
        <v>103</v>
      </c>
      <c r="I19" s="7"/>
    </row>
    <row r="20" spans="1:9" s="3" customFormat="1" ht="15.6" x14ac:dyDescent="0.3">
      <c r="A20" s="30" t="s">
        <v>984</v>
      </c>
      <c r="B20" s="7" t="s">
        <v>986</v>
      </c>
      <c r="C20" s="8">
        <v>43321</v>
      </c>
      <c r="D20" s="13">
        <v>14160</v>
      </c>
      <c r="E20" s="9"/>
      <c r="F20" s="10" t="s">
        <v>4887</v>
      </c>
      <c r="G20" s="10" t="s">
        <v>135</v>
      </c>
      <c r="H20" s="10">
        <v>89</v>
      </c>
      <c r="I20" s="7"/>
    </row>
    <row r="21" spans="1:9" s="3" customFormat="1" ht="15.6" x14ac:dyDescent="0.3">
      <c r="A21" s="30" t="s">
        <v>1110</v>
      </c>
      <c r="B21" s="7">
        <v>1614</v>
      </c>
      <c r="C21" s="8">
        <v>42536</v>
      </c>
      <c r="D21" s="13">
        <v>400</v>
      </c>
      <c r="E21" s="9"/>
      <c r="F21" s="10" t="s">
        <v>4887</v>
      </c>
      <c r="G21" s="10" t="s">
        <v>135</v>
      </c>
      <c r="H21" s="10">
        <v>874</v>
      </c>
      <c r="I21" s="7"/>
    </row>
    <row r="22" spans="1:9" s="3" customFormat="1" ht="15.6" x14ac:dyDescent="0.3">
      <c r="A22" s="30" t="s">
        <v>1110</v>
      </c>
      <c r="B22" s="7" t="s">
        <v>1111</v>
      </c>
      <c r="C22" s="8">
        <v>43285</v>
      </c>
      <c r="D22" s="13">
        <v>17700</v>
      </c>
      <c r="E22" s="9"/>
      <c r="F22" s="10" t="s">
        <v>4887</v>
      </c>
      <c r="G22" s="10" t="s">
        <v>135</v>
      </c>
      <c r="H22" s="10">
        <v>125</v>
      </c>
      <c r="I22" s="7"/>
    </row>
    <row r="23" spans="1:9" s="3" customFormat="1" ht="15.6" x14ac:dyDescent="0.3">
      <c r="A23" s="30" t="s">
        <v>1640</v>
      </c>
      <c r="B23" s="7" t="s">
        <v>1643</v>
      </c>
      <c r="C23" s="8">
        <v>42993</v>
      </c>
      <c r="D23" s="13">
        <v>26550</v>
      </c>
      <c r="E23" s="9"/>
      <c r="F23" s="10" t="s">
        <v>4887</v>
      </c>
      <c r="G23" s="10" t="s">
        <v>135</v>
      </c>
      <c r="H23" s="10">
        <v>417</v>
      </c>
      <c r="I23" s="7"/>
    </row>
    <row r="24" spans="1:9" s="3" customFormat="1" ht="15.6" x14ac:dyDescent="0.3">
      <c r="A24" s="30" t="s">
        <v>4405</v>
      </c>
      <c r="B24" s="7" t="s">
        <v>4406</v>
      </c>
      <c r="C24" s="8">
        <v>43384</v>
      </c>
      <c r="D24" s="13">
        <v>3540</v>
      </c>
      <c r="E24" s="9"/>
      <c r="F24" s="10" t="s">
        <v>4887</v>
      </c>
      <c r="G24" s="10" t="s">
        <v>135</v>
      </c>
      <c r="H24" s="10">
        <v>26</v>
      </c>
      <c r="I24" s="7"/>
    </row>
    <row r="25" spans="1:9" s="3" customFormat="1" ht="15.6" x14ac:dyDescent="0.3">
      <c r="A25" s="30" t="s">
        <v>4405</v>
      </c>
      <c r="B25" s="7" t="s">
        <v>4407</v>
      </c>
      <c r="C25" s="8">
        <v>43384</v>
      </c>
      <c r="D25" s="13">
        <v>21240</v>
      </c>
      <c r="E25" s="9"/>
      <c r="F25" s="10" t="s">
        <v>4887</v>
      </c>
      <c r="G25" s="10" t="s">
        <v>135</v>
      </c>
      <c r="H25" s="10">
        <v>26</v>
      </c>
      <c r="I25" s="7"/>
    </row>
    <row r="26" spans="1:9" s="3" customFormat="1" ht="15.6" x14ac:dyDescent="0.3">
      <c r="A26" s="30" t="s">
        <v>4261</v>
      </c>
      <c r="B26" s="7" t="s">
        <v>4265</v>
      </c>
      <c r="C26" s="8">
        <v>43297</v>
      </c>
      <c r="D26" s="13">
        <v>5310</v>
      </c>
      <c r="E26" s="9"/>
      <c r="F26" s="10" t="s">
        <v>4887</v>
      </c>
      <c r="G26" s="10" t="s">
        <v>135</v>
      </c>
      <c r="H26" s="10">
        <v>113</v>
      </c>
      <c r="I26" s="7"/>
    </row>
    <row r="27" spans="1:9" s="3" customFormat="1" ht="15.6" x14ac:dyDescent="0.3">
      <c r="A27" s="30" t="s">
        <v>4261</v>
      </c>
      <c r="B27" s="7" t="s">
        <v>4266</v>
      </c>
      <c r="C27" s="8">
        <v>43297</v>
      </c>
      <c r="D27" s="13">
        <v>62304</v>
      </c>
      <c r="E27" s="9"/>
      <c r="F27" s="10" t="s">
        <v>4887</v>
      </c>
      <c r="G27" s="10" t="s">
        <v>135</v>
      </c>
      <c r="H27" s="10">
        <v>113</v>
      </c>
      <c r="I27" s="7"/>
    </row>
    <row r="28" spans="1:9" s="3" customFormat="1" ht="15.6" x14ac:dyDescent="0.3">
      <c r="A28" s="30" t="s">
        <v>2957</v>
      </c>
      <c r="B28" s="7" t="s">
        <v>2958</v>
      </c>
      <c r="C28" s="8">
        <v>42179</v>
      </c>
      <c r="D28" s="13">
        <v>10000</v>
      </c>
      <c r="E28" s="9"/>
      <c r="F28" s="10" t="s">
        <v>4887</v>
      </c>
      <c r="G28" s="10" t="s">
        <v>135</v>
      </c>
      <c r="H28" s="10">
        <v>1231</v>
      </c>
      <c r="I28" s="7"/>
    </row>
    <row r="29" spans="1:9" s="3" customFormat="1" ht="15.6" x14ac:dyDescent="0.3">
      <c r="A29" s="30" t="s">
        <v>2959</v>
      </c>
      <c r="B29" s="7" t="s">
        <v>2961</v>
      </c>
      <c r="C29" s="8">
        <v>43321</v>
      </c>
      <c r="D29" s="13">
        <v>3540</v>
      </c>
      <c r="E29" s="9"/>
      <c r="F29" s="10" t="s">
        <v>4887</v>
      </c>
      <c r="G29" s="10" t="s">
        <v>135</v>
      </c>
      <c r="H29" s="10">
        <v>89</v>
      </c>
      <c r="I29" s="7"/>
    </row>
    <row r="30" spans="1:9" s="3" customFormat="1" ht="15.6" x14ac:dyDescent="0.3">
      <c r="A30" s="30" t="s">
        <v>2959</v>
      </c>
      <c r="B30" s="7" t="s">
        <v>2962</v>
      </c>
      <c r="C30" s="8">
        <v>43364</v>
      </c>
      <c r="D30" s="13">
        <v>3540</v>
      </c>
      <c r="E30" s="9"/>
      <c r="F30" s="10" t="s">
        <v>4887</v>
      </c>
      <c r="G30" s="10" t="s">
        <v>135</v>
      </c>
      <c r="H30" s="10">
        <v>46</v>
      </c>
      <c r="I30" s="7"/>
    </row>
    <row r="31" spans="1:9" s="3" customFormat="1" ht="15.6" x14ac:dyDescent="0.3">
      <c r="A31" s="30" t="s">
        <v>2980</v>
      </c>
      <c r="B31" s="7" t="s">
        <v>2981</v>
      </c>
      <c r="C31" s="8">
        <v>43376</v>
      </c>
      <c r="D31" s="13">
        <v>26904</v>
      </c>
      <c r="E31" s="9"/>
      <c r="F31" s="10" t="s">
        <v>4887</v>
      </c>
      <c r="G31" s="10" t="s">
        <v>135</v>
      </c>
      <c r="H31" s="10">
        <v>34</v>
      </c>
      <c r="I31" s="7"/>
    </row>
    <row r="32" spans="1:9" s="3" customFormat="1" ht="15.6" x14ac:dyDescent="0.3">
      <c r="A32" s="30" t="s">
        <v>4253</v>
      </c>
      <c r="B32" s="7" t="s">
        <v>4255</v>
      </c>
      <c r="C32" s="8">
        <v>42853</v>
      </c>
      <c r="D32" s="13">
        <v>69000</v>
      </c>
      <c r="E32" s="9"/>
      <c r="F32" s="10" t="s">
        <v>4887</v>
      </c>
      <c r="G32" s="10" t="s">
        <v>135</v>
      </c>
      <c r="H32" s="10">
        <v>557</v>
      </c>
      <c r="I32" s="7"/>
    </row>
    <row r="33" spans="1:9" s="3" customFormat="1" ht="15.6" x14ac:dyDescent="0.3">
      <c r="A33" s="30" t="s">
        <v>4253</v>
      </c>
      <c r="B33" s="7" t="s">
        <v>4256</v>
      </c>
      <c r="C33" s="8">
        <v>42874</v>
      </c>
      <c r="D33" s="13">
        <v>5175</v>
      </c>
      <c r="E33" s="9"/>
      <c r="F33" s="10" t="s">
        <v>4887</v>
      </c>
      <c r="G33" s="10" t="s">
        <v>135</v>
      </c>
      <c r="H33" s="10">
        <v>536</v>
      </c>
      <c r="I33" s="7"/>
    </row>
    <row r="34" spans="1:9" s="3" customFormat="1" ht="15.6" x14ac:dyDescent="0.3">
      <c r="A34" s="30" t="s">
        <v>3201</v>
      </c>
      <c r="B34" s="7" t="s">
        <v>3207</v>
      </c>
      <c r="C34" s="8">
        <v>43297</v>
      </c>
      <c r="D34" s="13">
        <v>8850</v>
      </c>
      <c r="E34" s="9"/>
      <c r="F34" s="10" t="s">
        <v>4887</v>
      </c>
      <c r="G34" s="10" t="s">
        <v>135</v>
      </c>
      <c r="H34" s="10">
        <v>113</v>
      </c>
      <c r="I34" s="7"/>
    </row>
    <row r="35" spans="1:9" s="3" customFormat="1" ht="15.6" x14ac:dyDescent="0.3">
      <c r="A35" s="30" t="s">
        <v>3201</v>
      </c>
      <c r="B35" s="7" t="s">
        <v>3208</v>
      </c>
      <c r="C35" s="8">
        <v>43299</v>
      </c>
      <c r="D35" s="13">
        <v>3540</v>
      </c>
      <c r="E35" s="9"/>
      <c r="F35" s="10" t="s">
        <v>4887</v>
      </c>
      <c r="G35" s="10" t="s">
        <v>135</v>
      </c>
      <c r="H35" s="10">
        <v>111</v>
      </c>
      <c r="I35" s="7"/>
    </row>
    <row r="36" spans="1:9" s="3" customFormat="1" ht="15.6" x14ac:dyDescent="0.3">
      <c r="A36" s="30" t="s">
        <v>3201</v>
      </c>
      <c r="B36" s="7" t="s">
        <v>3209</v>
      </c>
      <c r="C36" s="8">
        <v>43346</v>
      </c>
      <c r="D36" s="13">
        <v>3540</v>
      </c>
      <c r="E36" s="9"/>
      <c r="F36" s="10" t="s">
        <v>4887</v>
      </c>
      <c r="G36" s="10" t="s">
        <v>135</v>
      </c>
      <c r="H36" s="10">
        <v>64</v>
      </c>
      <c r="I36" s="7"/>
    </row>
    <row r="37" spans="1:9" s="3" customFormat="1" ht="15.6" x14ac:dyDescent="0.3">
      <c r="A37" s="30" t="s">
        <v>3201</v>
      </c>
      <c r="B37" s="7" t="s">
        <v>3210</v>
      </c>
      <c r="C37" s="8">
        <v>43383</v>
      </c>
      <c r="D37" s="13">
        <v>7080</v>
      </c>
      <c r="E37" s="9"/>
      <c r="F37" s="10" t="s">
        <v>4887</v>
      </c>
      <c r="G37" s="10" t="s">
        <v>135</v>
      </c>
      <c r="H37" s="10">
        <v>27</v>
      </c>
      <c r="I37" s="7"/>
    </row>
    <row r="38" spans="1:9" s="3" customFormat="1" ht="15.6" x14ac:dyDescent="0.3">
      <c r="A38" s="30" t="s">
        <v>3201</v>
      </c>
      <c r="B38" s="7" t="s">
        <v>3211</v>
      </c>
      <c r="C38" s="8">
        <v>43384</v>
      </c>
      <c r="D38" s="13">
        <v>28320</v>
      </c>
      <c r="E38" s="9"/>
      <c r="F38" s="10" t="s">
        <v>4887</v>
      </c>
      <c r="G38" s="10" t="s">
        <v>135</v>
      </c>
      <c r="H38" s="10">
        <v>26</v>
      </c>
      <c r="I38" s="7"/>
    </row>
    <row r="39" spans="1:9" s="3" customFormat="1" ht="15.6" x14ac:dyDescent="0.3">
      <c r="A39" s="30" t="s">
        <v>3332</v>
      </c>
      <c r="B39" s="7" t="s">
        <v>3335</v>
      </c>
      <c r="C39" s="8">
        <v>43383</v>
      </c>
      <c r="D39" s="13">
        <v>7080</v>
      </c>
      <c r="E39" s="9"/>
      <c r="F39" s="10" t="s">
        <v>4887</v>
      </c>
      <c r="G39" s="10" t="s">
        <v>135</v>
      </c>
      <c r="H39" s="10">
        <v>27</v>
      </c>
      <c r="I39" s="7"/>
    </row>
    <row r="40" spans="1:9" s="3" customFormat="1" ht="15.6" x14ac:dyDescent="0.3">
      <c r="A40" s="30" t="s">
        <v>3363</v>
      </c>
      <c r="B40" s="7" t="s">
        <v>3366</v>
      </c>
      <c r="C40" s="8">
        <v>43349</v>
      </c>
      <c r="D40" s="13">
        <v>55224</v>
      </c>
      <c r="E40" s="9"/>
      <c r="F40" s="10" t="s">
        <v>4887</v>
      </c>
      <c r="G40" s="10" t="s">
        <v>135</v>
      </c>
      <c r="H40" s="10">
        <v>61</v>
      </c>
      <c r="I40" s="7"/>
    </row>
    <row r="41" spans="1:9" s="3" customFormat="1" ht="15.6" x14ac:dyDescent="0.3">
      <c r="A41" s="30" t="s">
        <v>3400</v>
      </c>
      <c r="B41" s="7" t="s">
        <v>3402</v>
      </c>
      <c r="C41" s="8">
        <v>43384</v>
      </c>
      <c r="D41" s="13">
        <v>7080</v>
      </c>
      <c r="E41" s="9"/>
      <c r="F41" s="10" t="s">
        <v>4887</v>
      </c>
      <c r="G41" s="10" t="s">
        <v>135</v>
      </c>
      <c r="H41" s="10">
        <v>26</v>
      </c>
      <c r="I41" s="7"/>
    </row>
    <row r="42" spans="1:9" s="3" customFormat="1" ht="15.6" x14ac:dyDescent="0.3">
      <c r="A42" s="30" t="s">
        <v>4205</v>
      </c>
      <c r="B42" s="7" t="s">
        <v>4207</v>
      </c>
      <c r="C42" s="8">
        <v>43285</v>
      </c>
      <c r="D42" s="13">
        <v>106200</v>
      </c>
      <c r="E42" s="9"/>
      <c r="F42" s="10" t="s">
        <v>4887</v>
      </c>
      <c r="G42" s="10" t="s">
        <v>135</v>
      </c>
      <c r="H42" s="10">
        <v>125</v>
      </c>
      <c r="I42" s="7"/>
    </row>
    <row r="43" spans="1:9" s="3" customFormat="1" ht="15.6" x14ac:dyDescent="0.3">
      <c r="A43" s="30" t="s">
        <v>4205</v>
      </c>
      <c r="B43" s="7" t="s">
        <v>4208</v>
      </c>
      <c r="C43" s="8">
        <v>43346</v>
      </c>
      <c r="D43" s="13">
        <v>38338.199999999997</v>
      </c>
      <c r="E43" s="9"/>
      <c r="F43" s="10" t="s">
        <v>4887</v>
      </c>
      <c r="G43" s="10" t="s">
        <v>135</v>
      </c>
      <c r="H43" s="10">
        <v>64</v>
      </c>
      <c r="I43" s="7"/>
    </row>
    <row r="44" spans="1:9" s="3" customFormat="1" ht="15.6" x14ac:dyDescent="0.3">
      <c r="A44" s="30" t="s">
        <v>4205</v>
      </c>
      <c r="B44" s="7" t="s">
        <v>4209</v>
      </c>
      <c r="C44" s="8">
        <v>43384</v>
      </c>
      <c r="D44" s="13">
        <v>10620</v>
      </c>
      <c r="E44" s="9"/>
      <c r="F44" s="10" t="s">
        <v>4887</v>
      </c>
      <c r="G44" s="10" t="s">
        <v>135</v>
      </c>
      <c r="H44" s="10">
        <v>26</v>
      </c>
      <c r="I44" s="7"/>
    </row>
    <row r="45" spans="1:9" s="3" customFormat="1" ht="15.6" x14ac:dyDescent="0.3">
      <c r="A45" s="30" t="s">
        <v>3760</v>
      </c>
      <c r="B45" s="7" t="s">
        <v>3770</v>
      </c>
      <c r="C45" s="8">
        <v>43376</v>
      </c>
      <c r="D45" s="13">
        <v>24780</v>
      </c>
      <c r="E45" s="9"/>
      <c r="F45" s="10" t="s">
        <v>4887</v>
      </c>
      <c r="G45" s="10" t="s">
        <v>135</v>
      </c>
      <c r="H45" s="10">
        <v>34</v>
      </c>
      <c r="I45" s="7"/>
    </row>
    <row r="46" spans="1:9" s="3" customFormat="1" ht="15.6" x14ac:dyDescent="0.3">
      <c r="A46" s="30" t="s">
        <v>4268</v>
      </c>
      <c r="B46" s="7" t="s">
        <v>4269</v>
      </c>
      <c r="C46" s="8">
        <v>43396</v>
      </c>
      <c r="D46" s="13">
        <v>21240</v>
      </c>
      <c r="E46" s="9"/>
      <c r="F46" s="10" t="s">
        <v>4887</v>
      </c>
      <c r="G46" s="10" t="s">
        <v>135</v>
      </c>
      <c r="H46" s="10">
        <v>14</v>
      </c>
      <c r="I46" s="7"/>
    </row>
    <row r="49" spans="1:4" s="32" customFormat="1" ht="21" customHeight="1" x14ac:dyDescent="0.4">
      <c r="A49" s="31"/>
      <c r="C49" s="27" t="s">
        <v>4900</v>
      </c>
      <c r="D49" s="33">
        <f>SUM(D5:D48)</f>
        <v>763421.6</v>
      </c>
    </row>
    <row r="50" spans="1:4" s="32" customFormat="1" ht="21" customHeight="1" x14ac:dyDescent="0.4">
      <c r="A50" s="31"/>
      <c r="C50" s="27"/>
    </row>
    <row r="51" spans="1:4" s="32" customFormat="1" ht="21" customHeight="1" x14ac:dyDescent="0.4">
      <c r="A51" s="31"/>
      <c r="C51" s="27" t="s">
        <v>4901</v>
      </c>
    </row>
    <row r="52" spans="1:4" s="32" customFormat="1" ht="21" customHeight="1" x14ac:dyDescent="0.4">
      <c r="A52" s="31"/>
      <c r="C52" s="27"/>
    </row>
    <row r="53" spans="1:4" s="32" customFormat="1" ht="21" customHeight="1" x14ac:dyDescent="0.4">
      <c r="A53" s="31"/>
      <c r="C53" s="27" t="s">
        <v>4902</v>
      </c>
    </row>
  </sheetData>
  <autoFilter ref="A4:I4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Billwise Report (1)</vt:lpstr>
      <vt:lpstr>BLR Dec</vt:lpstr>
      <vt:lpstr>Chennai</vt:lpstr>
      <vt:lpstr>Hyderabad</vt:lpstr>
      <vt:lpstr>Coimbatore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Vinay S R</cp:lastModifiedBy>
  <cp:lastPrinted>2018-12-12T06:14:42Z</cp:lastPrinted>
  <dcterms:created xsi:type="dcterms:W3CDTF">2018-11-06T08:48:36Z</dcterms:created>
  <dcterms:modified xsi:type="dcterms:W3CDTF">2019-11-10T02:59:36Z</dcterms:modified>
</cp:coreProperties>
</file>