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vinay\Desktop\LLM ChatGPT\"/>
    </mc:Choice>
  </mc:AlternateContent>
  <xr:revisionPtr revIDLastSave="0" documentId="13_ncr:1_{24911FD2-26F3-4024-B4B0-158848FC9F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HP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S18" i="1"/>
  <c r="Q15" i="1"/>
  <c r="O16" i="1"/>
  <c r="O17" i="1"/>
  <c r="O18" i="1"/>
  <c r="O19" i="1"/>
  <c r="O20" i="1"/>
  <c r="O21" i="1"/>
  <c r="O15" i="1"/>
  <c r="K21" i="1"/>
  <c r="K20" i="1"/>
  <c r="K19" i="1"/>
  <c r="K18" i="1"/>
  <c r="K17" i="1"/>
  <c r="K16" i="1"/>
  <c r="K15" i="1"/>
  <c r="G18" i="1"/>
  <c r="F16" i="1"/>
  <c r="G15" i="1"/>
  <c r="E15" i="1"/>
  <c r="S3" i="1"/>
  <c r="S4" i="1"/>
  <c r="S5" i="1"/>
  <c r="S6" i="1"/>
  <c r="S7" i="1"/>
  <c r="S8" i="1"/>
  <c r="S2" i="1"/>
  <c r="R3" i="1"/>
  <c r="R4" i="1"/>
  <c r="R5" i="1"/>
  <c r="R6" i="1"/>
  <c r="R7" i="1"/>
  <c r="R8" i="1"/>
  <c r="R2" i="1"/>
  <c r="Q3" i="1"/>
  <c r="Q7" i="1"/>
  <c r="P3" i="1"/>
  <c r="P4" i="1"/>
  <c r="T4" i="1" s="1"/>
  <c r="P7" i="1"/>
  <c r="P8" i="1"/>
  <c r="O3" i="1"/>
  <c r="O4" i="1"/>
  <c r="O5" i="1"/>
  <c r="O6" i="1"/>
  <c r="O7" i="1"/>
  <c r="O8" i="1"/>
  <c r="O2" i="1"/>
  <c r="N3" i="1"/>
  <c r="N4" i="1"/>
  <c r="N5" i="1"/>
  <c r="N6" i="1"/>
  <c r="N7" i="1"/>
  <c r="N8" i="1"/>
  <c r="N2" i="1"/>
  <c r="M3" i="1"/>
  <c r="T3" i="1" s="1"/>
  <c r="M4" i="1"/>
  <c r="M5" i="1"/>
  <c r="M6" i="1"/>
  <c r="M7" i="1"/>
  <c r="T7" i="1" s="1"/>
  <c r="M8" i="1"/>
  <c r="M2" i="1"/>
  <c r="D10" i="1"/>
  <c r="E10" i="1"/>
  <c r="F10" i="1"/>
  <c r="P5" i="1" s="1"/>
  <c r="G10" i="1"/>
  <c r="Q4" i="1" s="1"/>
  <c r="H10" i="1"/>
  <c r="I10" i="1"/>
  <c r="C10" i="1"/>
  <c r="G5" i="1"/>
  <c r="F3" i="1"/>
  <c r="G2" i="1"/>
  <c r="E2" i="1"/>
  <c r="Q2" i="1" l="1"/>
  <c r="P2" i="1"/>
  <c r="T2" i="1" s="1"/>
  <c r="Q8" i="1"/>
  <c r="T8" i="1" s="1"/>
  <c r="P6" i="1"/>
  <c r="T6" i="1" s="1"/>
  <c r="Q5" i="1"/>
  <c r="T5" i="1" s="1"/>
  <c r="Q6" i="1"/>
</calcChain>
</file>

<file path=xl/sharedStrings.xml><?xml version="1.0" encoding="utf-8"?>
<sst xmlns="http://schemas.openxmlformats.org/spreadsheetml/2006/main" count="118" uniqueCount="33">
  <si>
    <t>E1</t>
  </si>
  <si>
    <t>E2</t>
  </si>
  <si>
    <t>E3</t>
  </si>
  <si>
    <t>E4</t>
  </si>
  <si>
    <t>E5</t>
  </si>
  <si>
    <t>E6</t>
  </si>
  <si>
    <t>E7</t>
  </si>
  <si>
    <t>Rank</t>
  </si>
  <si>
    <t>Cost (E1)</t>
  </si>
  <si>
    <t>Usability (E2)</t>
  </si>
  <si>
    <t>Credibility (E3)</t>
  </si>
  <si>
    <t>Fairness (E4)</t>
  </si>
  <si>
    <t>Accountability (E5)</t>
  </si>
  <si>
    <t>Transparency (E6)</t>
  </si>
  <si>
    <t>Explainability (E7)</t>
  </si>
  <si>
    <t>PW</t>
  </si>
  <si>
    <t>SN</t>
  </si>
  <si>
    <t>Enablers for LLMs</t>
  </si>
  <si>
    <t>Enablers (Mi)</t>
  </si>
  <si>
    <t>Reachability Set R(Mi)</t>
  </si>
  <si>
    <t>Antecedent Set A(Ni)</t>
  </si>
  <si>
    <t>Intersection Set R(Mi)∩A(Ni)</t>
  </si>
  <si>
    <t>Level</t>
  </si>
  <si>
    <t>1,2,6,7</t>
  </si>
  <si>
    <t>1,2,6</t>
  </si>
  <si>
    <t>1,7</t>
  </si>
  <si>
    <t>3,4,5</t>
  </si>
  <si>
    <t>3,4</t>
  </si>
  <si>
    <t>3,5</t>
  </si>
  <si>
    <t>2,6,7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</si>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</sst>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202124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0" fillId="0" borderId="5" xfId="0" applyBorder="1"/>
    <xf numFmtId="0" fontId="2" fillId="0" borderId="5" xfId="0" applyFont="1" applyBorder="1"/>
    <xf numFmtId="0" fontId="2" fillId="0" borderId="5" xfId="0" applyFont="1" applyFill="1" applyBorder="1"/>
    <xf numFmtId="2" fontId="0" fillId="0" borderId="0" xfId="0" applyNumberFormat="1"/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workbookViewId="0">
      <selection activeCell="R23" sqref="R23"/>
    </sheetView>
  </sheetViews>
  <sheetFormatPr defaultRowHeight="14.4" x14ac:dyDescent="0.3"/>
  <cols>
    <col min="1" max="1" width="24.21875" customWidth="1"/>
    <col min="2" max="2" width="5.21875" customWidth="1"/>
    <col min="3" max="3" width="5.6640625" customWidth="1"/>
    <col min="4" max="4" width="5.44140625" customWidth="1"/>
    <col min="5" max="5" width="7" customWidth="1"/>
    <col min="6" max="6" width="5.33203125" customWidth="1"/>
    <col min="7" max="7" width="6.44140625" customWidth="1"/>
    <col min="8" max="8" width="5.5546875" customWidth="1"/>
    <col min="9" max="9" width="5.109375" customWidth="1"/>
    <col min="11" max="11" width="13.109375" bestFit="1" customWidth="1"/>
    <col min="12" max="12" width="5.88671875" customWidth="1"/>
    <col min="13" max="13" width="7.6640625" customWidth="1"/>
    <col min="14" max="14" width="8.33203125" customWidth="1"/>
    <col min="15" max="15" width="8" customWidth="1"/>
    <col min="16" max="16" width="7.21875" customWidth="1"/>
    <col min="17" max="17" width="7.44140625" customWidth="1"/>
    <col min="18" max="19" width="7.88671875" customWidth="1"/>
    <col min="21" max="21" width="5" bestFit="1" customWidth="1"/>
  </cols>
  <sheetData>
    <row r="1" spans="1:21" ht="15.6" x14ac:dyDescent="0.3">
      <c r="A1" s="3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L1" s="4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5" t="s">
        <v>15</v>
      </c>
      <c r="U1" s="5" t="s">
        <v>7</v>
      </c>
    </row>
    <row r="2" spans="1:21" ht="15.6" x14ac:dyDescent="0.3">
      <c r="A2" s="1" t="s">
        <v>8</v>
      </c>
      <c r="B2" s="2" t="s">
        <v>0</v>
      </c>
      <c r="C2" s="2">
        <v>1</v>
      </c>
      <c r="D2" s="2">
        <v>3</v>
      </c>
      <c r="E2" s="2">
        <f>1/5</f>
        <v>0.2</v>
      </c>
      <c r="F2" s="2">
        <v>1</v>
      </c>
      <c r="G2" s="2">
        <f>1/5</f>
        <v>0.2</v>
      </c>
      <c r="H2" s="2">
        <v>3</v>
      </c>
      <c r="I2" s="2">
        <v>3</v>
      </c>
      <c r="L2" s="4" t="s">
        <v>0</v>
      </c>
      <c r="M2" s="4">
        <f>C2/$C$10</f>
        <v>7.6982294072363358E-2</v>
      </c>
      <c r="N2" s="4">
        <f>D2/$D$10</f>
        <v>0.1111111111111111</v>
      </c>
      <c r="O2" s="4">
        <f>E2/$E$10</f>
        <v>8.4388185654008435E-2</v>
      </c>
      <c r="P2" s="4">
        <f>F2/$F$10</f>
        <v>7.6962544894817866E-2</v>
      </c>
      <c r="Q2" s="4">
        <f>G2/$G$10</f>
        <v>2.8943560057887122E-2</v>
      </c>
      <c r="R2" s="4">
        <f>H2/$H$10</f>
        <v>0.1851851851851852</v>
      </c>
      <c r="S2" s="4">
        <f>I2/$I$10</f>
        <v>0.17647058823529413</v>
      </c>
      <c r="T2" s="4">
        <f>AVERAGE(M2:S2)</f>
        <v>0.10572049560152388</v>
      </c>
      <c r="U2" s="4">
        <v>3</v>
      </c>
    </row>
    <row r="3" spans="1:21" ht="15.6" x14ac:dyDescent="0.3">
      <c r="A3" s="1" t="s">
        <v>9</v>
      </c>
      <c r="B3" s="2" t="s">
        <v>1</v>
      </c>
      <c r="C3" s="2">
        <v>0.33</v>
      </c>
      <c r="D3" s="2">
        <v>1</v>
      </c>
      <c r="E3" s="2">
        <v>0.11</v>
      </c>
      <c r="F3" s="2">
        <f>1/3</f>
        <v>0.33333333333333331</v>
      </c>
      <c r="G3" s="2">
        <v>0.11</v>
      </c>
      <c r="H3" s="2">
        <v>1</v>
      </c>
      <c r="I3" s="2">
        <v>1</v>
      </c>
      <c r="L3" s="4" t="s">
        <v>1</v>
      </c>
      <c r="M3" s="4">
        <f t="shared" ref="M3:M8" si="0">C3/$C$10</f>
        <v>2.5404157043879907E-2</v>
      </c>
      <c r="N3" s="4">
        <f t="shared" ref="N3:N8" si="1">D3/$D$10</f>
        <v>3.7037037037037035E-2</v>
      </c>
      <c r="O3" s="4">
        <f t="shared" ref="O3:O8" si="2">E3/$E$10</f>
        <v>4.6413502109704637E-2</v>
      </c>
      <c r="P3" s="4">
        <f t="shared" ref="P3:P8" si="3">F3/$F$10</f>
        <v>2.5654181631605953E-2</v>
      </c>
      <c r="Q3" s="4">
        <f t="shared" ref="Q3:Q8" si="4">G3/$G$10</f>
        <v>1.5918958031837915E-2</v>
      </c>
      <c r="R3" s="4">
        <f t="shared" ref="R3:R8" si="5">H3/$H$10</f>
        <v>6.1728395061728399E-2</v>
      </c>
      <c r="S3" s="4">
        <f t="shared" ref="S3:S8" si="6">I3/$I$10</f>
        <v>5.8823529411764705E-2</v>
      </c>
      <c r="T3" s="4">
        <f t="shared" ref="T3:T8" si="7">AVERAGE(M3:S3)</f>
        <v>3.8711394332508364E-2</v>
      </c>
      <c r="U3" s="4">
        <v>7</v>
      </c>
    </row>
    <row r="4" spans="1:21" ht="15.6" x14ac:dyDescent="0.3">
      <c r="A4" s="1" t="s">
        <v>10</v>
      </c>
      <c r="B4" s="2" t="s">
        <v>2</v>
      </c>
      <c r="C4" s="2">
        <v>5</v>
      </c>
      <c r="D4" s="2">
        <v>9</v>
      </c>
      <c r="E4" s="2">
        <v>1</v>
      </c>
      <c r="F4" s="2">
        <v>5</v>
      </c>
      <c r="G4" s="2">
        <v>5</v>
      </c>
      <c r="H4" s="2">
        <v>3</v>
      </c>
      <c r="I4" s="2">
        <v>3</v>
      </c>
      <c r="L4" s="4" t="s">
        <v>2</v>
      </c>
      <c r="M4" s="4">
        <f t="shared" si="0"/>
        <v>0.38491147036181678</v>
      </c>
      <c r="N4" s="4">
        <f t="shared" si="1"/>
        <v>0.33333333333333331</v>
      </c>
      <c r="O4" s="4">
        <f t="shared" si="2"/>
        <v>0.42194092827004215</v>
      </c>
      <c r="P4" s="4">
        <f t="shared" si="3"/>
        <v>0.38481272447408932</v>
      </c>
      <c r="Q4" s="4">
        <f t="shared" si="4"/>
        <v>0.72358900144717797</v>
      </c>
      <c r="R4" s="4">
        <f t="shared" si="5"/>
        <v>0.1851851851851852</v>
      </c>
      <c r="S4" s="4">
        <f t="shared" si="6"/>
        <v>0.17647058823529413</v>
      </c>
      <c r="T4" s="4">
        <f t="shared" si="7"/>
        <v>0.37289189018670549</v>
      </c>
      <c r="U4" s="4">
        <v>1</v>
      </c>
    </row>
    <row r="5" spans="1:21" ht="15.6" x14ac:dyDescent="0.3">
      <c r="A5" s="1" t="s">
        <v>11</v>
      </c>
      <c r="B5" s="2" t="s">
        <v>3</v>
      </c>
      <c r="C5" s="2">
        <v>1</v>
      </c>
      <c r="D5" s="2">
        <v>3</v>
      </c>
      <c r="E5" s="2">
        <v>0.2</v>
      </c>
      <c r="F5" s="2">
        <v>1</v>
      </c>
      <c r="G5" s="2">
        <f>1/5</f>
        <v>0.2</v>
      </c>
      <c r="H5" s="2">
        <v>3</v>
      </c>
      <c r="I5" s="2">
        <v>3</v>
      </c>
      <c r="L5" s="4" t="s">
        <v>3</v>
      </c>
      <c r="M5" s="4">
        <f t="shared" si="0"/>
        <v>7.6982294072363358E-2</v>
      </c>
      <c r="N5" s="4">
        <f t="shared" si="1"/>
        <v>0.1111111111111111</v>
      </c>
      <c r="O5" s="4">
        <f t="shared" si="2"/>
        <v>8.4388185654008435E-2</v>
      </c>
      <c r="P5" s="4">
        <f t="shared" si="3"/>
        <v>7.6962544894817866E-2</v>
      </c>
      <c r="Q5" s="4">
        <f t="shared" si="4"/>
        <v>2.8943560057887122E-2</v>
      </c>
      <c r="R5" s="4">
        <f t="shared" si="5"/>
        <v>0.1851851851851852</v>
      </c>
      <c r="S5" s="4">
        <f t="shared" si="6"/>
        <v>0.17647058823529413</v>
      </c>
      <c r="T5" s="4">
        <f t="shared" si="7"/>
        <v>0.10572049560152388</v>
      </c>
      <c r="U5" s="4">
        <v>3</v>
      </c>
    </row>
    <row r="6" spans="1:21" ht="16.8" customHeight="1" x14ac:dyDescent="0.3">
      <c r="A6" s="1" t="s">
        <v>12</v>
      </c>
      <c r="B6" s="2" t="s">
        <v>4</v>
      </c>
      <c r="C6" s="2">
        <v>5</v>
      </c>
      <c r="D6" s="2">
        <v>9</v>
      </c>
      <c r="E6" s="2">
        <v>0.2</v>
      </c>
      <c r="F6" s="2">
        <v>5</v>
      </c>
      <c r="G6" s="2">
        <v>1</v>
      </c>
      <c r="H6" s="2">
        <v>5</v>
      </c>
      <c r="I6" s="2">
        <v>5</v>
      </c>
      <c r="L6" s="4" t="s">
        <v>4</v>
      </c>
      <c r="M6" s="4">
        <f t="shared" si="0"/>
        <v>0.38491147036181678</v>
      </c>
      <c r="N6" s="4">
        <f t="shared" si="1"/>
        <v>0.33333333333333331</v>
      </c>
      <c r="O6" s="4">
        <f t="shared" si="2"/>
        <v>8.4388185654008435E-2</v>
      </c>
      <c r="P6" s="4">
        <f t="shared" si="3"/>
        <v>0.38481272447408932</v>
      </c>
      <c r="Q6" s="4">
        <f t="shared" si="4"/>
        <v>0.14471780028943559</v>
      </c>
      <c r="R6" s="4">
        <f t="shared" si="5"/>
        <v>0.30864197530864201</v>
      </c>
      <c r="S6" s="4">
        <f t="shared" si="6"/>
        <v>0.29411764705882354</v>
      </c>
      <c r="T6" s="4">
        <f t="shared" si="7"/>
        <v>0.27641759092573559</v>
      </c>
      <c r="U6" s="4">
        <v>2</v>
      </c>
    </row>
    <row r="7" spans="1:21" ht="15.6" x14ac:dyDescent="0.3">
      <c r="A7" s="1" t="s">
        <v>13</v>
      </c>
      <c r="B7" s="2" t="s">
        <v>5</v>
      </c>
      <c r="C7" s="2">
        <v>0.33</v>
      </c>
      <c r="D7" s="2">
        <v>1</v>
      </c>
      <c r="E7" s="2">
        <v>0.33</v>
      </c>
      <c r="F7" s="2">
        <v>0.33</v>
      </c>
      <c r="G7" s="2">
        <v>0.2</v>
      </c>
      <c r="H7" s="2">
        <v>1</v>
      </c>
      <c r="I7" s="2">
        <v>1</v>
      </c>
      <c r="L7" s="4" t="s">
        <v>5</v>
      </c>
      <c r="M7" s="4">
        <f t="shared" si="0"/>
        <v>2.5404157043879907E-2</v>
      </c>
      <c r="N7" s="4">
        <f t="shared" si="1"/>
        <v>3.7037037037037035E-2</v>
      </c>
      <c r="O7" s="4">
        <f t="shared" si="2"/>
        <v>0.13924050632911392</v>
      </c>
      <c r="P7" s="4">
        <f t="shared" si="3"/>
        <v>2.5397639815289894E-2</v>
      </c>
      <c r="Q7" s="4">
        <f t="shared" si="4"/>
        <v>2.8943560057887122E-2</v>
      </c>
      <c r="R7" s="4">
        <f t="shared" si="5"/>
        <v>6.1728395061728399E-2</v>
      </c>
      <c r="S7" s="4">
        <f t="shared" si="6"/>
        <v>5.8823529411764705E-2</v>
      </c>
      <c r="T7" s="4">
        <f t="shared" si="7"/>
        <v>5.3796403536671575E-2</v>
      </c>
      <c r="U7" s="4">
        <v>5</v>
      </c>
    </row>
    <row r="8" spans="1:21" ht="15.6" x14ac:dyDescent="0.3">
      <c r="A8" s="1" t="s">
        <v>14</v>
      </c>
      <c r="B8" s="2" t="s">
        <v>6</v>
      </c>
      <c r="C8" s="2">
        <v>0.33</v>
      </c>
      <c r="D8" s="2">
        <v>1</v>
      </c>
      <c r="E8" s="2">
        <v>0.33</v>
      </c>
      <c r="F8" s="2">
        <v>0.33</v>
      </c>
      <c r="G8" s="2">
        <v>0.2</v>
      </c>
      <c r="H8" s="2">
        <v>0.2</v>
      </c>
      <c r="I8" s="2">
        <v>1</v>
      </c>
      <c r="L8" s="4" t="s">
        <v>6</v>
      </c>
      <c r="M8" s="4">
        <f t="shared" si="0"/>
        <v>2.5404157043879907E-2</v>
      </c>
      <c r="N8" s="4">
        <f t="shared" si="1"/>
        <v>3.7037037037037035E-2</v>
      </c>
      <c r="O8" s="4">
        <f t="shared" si="2"/>
        <v>0.13924050632911392</v>
      </c>
      <c r="P8" s="4">
        <f t="shared" si="3"/>
        <v>2.5397639815289894E-2</v>
      </c>
      <c r="Q8" s="4">
        <f t="shared" si="4"/>
        <v>2.8943560057887122E-2</v>
      </c>
      <c r="R8" s="4">
        <f t="shared" si="5"/>
        <v>1.234567901234568E-2</v>
      </c>
      <c r="S8" s="4">
        <f t="shared" si="6"/>
        <v>5.8823529411764705E-2</v>
      </c>
      <c r="T8" s="4">
        <f t="shared" si="7"/>
        <v>4.6741729815331187E-2</v>
      </c>
      <c r="U8" s="4">
        <v>6</v>
      </c>
    </row>
    <row r="10" spans="1:21" x14ac:dyDescent="0.3">
      <c r="C10">
        <f>SUM(C2:C8)</f>
        <v>12.99</v>
      </c>
      <c r="D10">
        <f t="shared" ref="D10:I10" si="8">SUM(D2:D8)</f>
        <v>27</v>
      </c>
      <c r="E10">
        <f t="shared" si="8"/>
        <v>2.37</v>
      </c>
      <c r="F10">
        <f t="shared" si="8"/>
        <v>12.993333333333332</v>
      </c>
      <c r="G10">
        <f t="shared" si="8"/>
        <v>6.91</v>
      </c>
      <c r="H10">
        <f t="shared" si="8"/>
        <v>16.2</v>
      </c>
      <c r="I10">
        <f t="shared" si="8"/>
        <v>17</v>
      </c>
    </row>
    <row r="13" spans="1:21" x14ac:dyDescent="0.3">
      <c r="C13">
        <v>0.10572049560152388</v>
      </c>
      <c r="D13">
        <v>3.8711394332508364E-2</v>
      </c>
      <c r="E13">
        <v>0.37289189018670549</v>
      </c>
      <c r="F13">
        <v>0.10572049560152388</v>
      </c>
      <c r="G13">
        <v>0.27641759092573559</v>
      </c>
      <c r="H13">
        <v>5.3796403536671575E-2</v>
      </c>
      <c r="I13">
        <v>4.6741729815331187E-2</v>
      </c>
    </row>
    <row r="15" spans="1:21" ht="15.6" x14ac:dyDescent="0.3">
      <c r="C15" s="2">
        <v>1</v>
      </c>
      <c r="D15" s="2">
        <v>3</v>
      </c>
      <c r="E15" s="2">
        <f>1/5</f>
        <v>0.2</v>
      </c>
      <c r="F15" s="2">
        <v>1</v>
      </c>
      <c r="G15" s="2">
        <f>1/5</f>
        <v>0.2</v>
      </c>
      <c r="H15" s="2">
        <v>3</v>
      </c>
      <c r="I15" s="2">
        <v>3</v>
      </c>
      <c r="K15" s="6">
        <f>SUMPRODUCT(C13:I13,C15:I15)</f>
        <v>0.7590514704790694</v>
      </c>
      <c r="M15">
        <v>0.10572049560152388</v>
      </c>
      <c r="O15">
        <f>K15/M15</f>
        <v>7.1797948558626343</v>
      </c>
      <c r="Q15">
        <f>AVERAGE(O15:O21)</f>
        <v>7.6626596191962886</v>
      </c>
    </row>
    <row r="16" spans="1:21" ht="15.6" x14ac:dyDescent="0.3">
      <c r="C16" s="2">
        <v>0.33</v>
      </c>
      <c r="D16" s="2">
        <v>1</v>
      </c>
      <c r="E16" s="2">
        <v>0.11</v>
      </c>
      <c r="F16" s="2">
        <f>1/3</f>
        <v>0.33333333333333331</v>
      </c>
      <c r="G16" s="2">
        <v>0.11</v>
      </c>
      <c r="H16" s="2">
        <v>1</v>
      </c>
      <c r="I16" s="2">
        <v>1</v>
      </c>
      <c r="K16" s="6">
        <f>SUMPRODUCT(C13:I13,C16:I16)</f>
        <v>0.28080149935589049</v>
      </c>
      <c r="M16">
        <v>3.8711394332508364E-2</v>
      </c>
      <c r="O16">
        <f t="shared" ref="O16:O21" si="9">K16/M16</f>
        <v>7.2537170049719446</v>
      </c>
    </row>
    <row r="17" spans="3:20" ht="15.6" x14ac:dyDescent="0.3">
      <c r="C17" s="2">
        <v>5</v>
      </c>
      <c r="D17" s="2">
        <v>9</v>
      </c>
      <c r="E17" s="2">
        <v>1</v>
      </c>
      <c r="F17" s="2">
        <v>5</v>
      </c>
      <c r="G17" s="2">
        <v>5</v>
      </c>
      <c r="H17" s="2">
        <v>3</v>
      </c>
      <c r="I17" s="2">
        <v>3</v>
      </c>
      <c r="K17" s="6">
        <f>SUMPRODUCT(C13:I13,C17:I17)</f>
        <v>3.4622017498792057</v>
      </c>
      <c r="M17">
        <v>0.37289189018670549</v>
      </c>
      <c r="O17">
        <f t="shared" si="9"/>
        <v>9.2847332993637774</v>
      </c>
    </row>
    <row r="18" spans="3:20" ht="15.6" x14ac:dyDescent="0.3">
      <c r="C18" s="2">
        <v>1</v>
      </c>
      <c r="D18" s="2">
        <v>3</v>
      </c>
      <c r="E18" s="2">
        <v>0.2</v>
      </c>
      <c r="F18" s="2">
        <v>1</v>
      </c>
      <c r="G18" s="2">
        <f>1/5</f>
        <v>0.2</v>
      </c>
      <c r="H18" s="2">
        <v>3</v>
      </c>
      <c r="I18" s="2">
        <v>3</v>
      </c>
      <c r="K18" s="6">
        <f>SUMPRODUCT(C13:I13,C18:I18)</f>
        <v>0.7590514704790694</v>
      </c>
      <c r="M18">
        <v>0.10572049560152388</v>
      </c>
      <c r="O18">
        <f t="shared" si="9"/>
        <v>7.1797948558626343</v>
      </c>
      <c r="S18">
        <f>(Q15-7)/6</f>
        <v>0.11044326986604809</v>
      </c>
      <c r="T18">
        <f>S18/1.32</f>
        <v>8.3669143837915211E-2</v>
      </c>
    </row>
    <row r="19" spans="3:20" ht="15.6" x14ac:dyDescent="0.3">
      <c r="C19" s="2">
        <v>5</v>
      </c>
      <c r="D19" s="2">
        <v>9</v>
      </c>
      <c r="E19" s="2">
        <v>0.2</v>
      </c>
      <c r="F19" s="2">
        <v>5</v>
      </c>
      <c r="G19" s="2">
        <v>1</v>
      </c>
      <c r="H19" s="2">
        <v>5</v>
      </c>
      <c r="I19" s="2">
        <v>5</v>
      </c>
      <c r="K19" s="6">
        <f>SUMPRODUCT(C13:I13,C19:I19)</f>
        <v>2.2592941407309048</v>
      </c>
      <c r="M19">
        <v>0.27641759092573559</v>
      </c>
      <c r="O19">
        <f t="shared" si="9"/>
        <v>8.1734817714184604</v>
      </c>
    </row>
    <row r="20" spans="3:20" ht="15.6" x14ac:dyDescent="0.3">
      <c r="C20" s="2">
        <v>0.33</v>
      </c>
      <c r="D20" s="2">
        <v>1</v>
      </c>
      <c r="E20" s="2">
        <v>0.33</v>
      </c>
      <c r="F20" s="2">
        <v>0.33</v>
      </c>
      <c r="G20" s="2">
        <v>0.2</v>
      </c>
      <c r="H20" s="2">
        <v>1</v>
      </c>
      <c r="I20" s="2">
        <v>1</v>
      </c>
      <c r="K20" s="6">
        <f>SUMPRODUCT(C13:I13,C20:I20)</f>
        <v>0.38736289672827684</v>
      </c>
      <c r="M20">
        <v>5.3796403536671575E-2</v>
      </c>
      <c r="O20">
        <f t="shared" si="9"/>
        <v>7.2005351893871845</v>
      </c>
    </row>
    <row r="21" spans="3:20" ht="15.6" x14ac:dyDescent="0.3">
      <c r="C21" s="2">
        <v>0.33</v>
      </c>
      <c r="D21" s="2">
        <v>1</v>
      </c>
      <c r="E21" s="2">
        <v>0.33</v>
      </c>
      <c r="F21" s="2">
        <v>0.33</v>
      </c>
      <c r="G21" s="2">
        <v>0.2</v>
      </c>
      <c r="H21" s="2">
        <v>0.2</v>
      </c>
      <c r="I21" s="2">
        <v>1</v>
      </c>
      <c r="K21" s="6">
        <f>SUMPRODUCT(C13:I13,C21:I21)</f>
        <v>0.34432577389893959</v>
      </c>
      <c r="M21">
        <v>4.6741729815331187E-2</v>
      </c>
      <c r="O21">
        <f t="shared" si="9"/>
        <v>7.3665603575073826</v>
      </c>
    </row>
  </sheetData>
  <pageMargins left="0.7" right="0.7" top="0.75" bottom="0.75" header="0.3" footer="0.3"/>
  <ignoredErrors>
    <ignoredError sqref="F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124A-73E8-4B49-B194-46F67B02CEDC}">
  <dimension ref="A1:P20"/>
  <sheetViews>
    <sheetView tabSelected="1" workbookViewId="0">
      <selection activeCell="G11" sqref="G11"/>
    </sheetView>
  </sheetViews>
  <sheetFormatPr defaultRowHeight="14.4" x14ac:dyDescent="0.3"/>
  <cols>
    <col min="2" max="2" width="18.6640625" bestFit="1" customWidth="1"/>
    <col min="13" max="13" width="22.88671875" bestFit="1" customWidth="1"/>
    <col min="14" max="14" width="21.5546875" bestFit="1" customWidth="1"/>
    <col min="15" max="15" width="29.33203125" bestFit="1" customWidth="1"/>
  </cols>
  <sheetData>
    <row r="1" spans="1:16" ht="16.2" thickBot="1" x14ac:dyDescent="0.35">
      <c r="A1" s="7" t="s">
        <v>16</v>
      </c>
      <c r="B1" s="8" t="s">
        <v>17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L1" s="14" t="s">
        <v>18</v>
      </c>
      <c r="M1" s="15" t="s">
        <v>19</v>
      </c>
      <c r="N1" s="15" t="s">
        <v>20</v>
      </c>
      <c r="O1" s="15" t="s">
        <v>21</v>
      </c>
      <c r="P1" s="15" t="s">
        <v>22</v>
      </c>
    </row>
    <row r="2" spans="1:16" ht="16.2" thickBot="1" x14ac:dyDescent="0.35">
      <c r="A2" s="9" t="s">
        <v>0</v>
      </c>
      <c r="B2" s="7" t="s">
        <v>8</v>
      </c>
      <c r="C2" s="10">
        <v>1</v>
      </c>
      <c r="D2" s="10">
        <v>1</v>
      </c>
      <c r="E2" s="10">
        <v>0</v>
      </c>
      <c r="F2" s="10">
        <v>0</v>
      </c>
      <c r="G2" s="10">
        <v>0</v>
      </c>
      <c r="H2" s="21">
        <v>1</v>
      </c>
      <c r="I2" s="13">
        <v>1</v>
      </c>
      <c r="L2" s="11">
        <v>1</v>
      </c>
      <c r="M2" s="16" t="s">
        <v>23</v>
      </c>
      <c r="N2" s="16" t="s">
        <v>24</v>
      </c>
      <c r="O2" s="16" t="s">
        <v>24</v>
      </c>
      <c r="P2" s="16"/>
    </row>
    <row r="3" spans="1:16" ht="16.2" thickBot="1" x14ac:dyDescent="0.35">
      <c r="A3" s="9" t="s">
        <v>1</v>
      </c>
      <c r="B3" s="11" t="s">
        <v>9</v>
      </c>
      <c r="C3" s="12">
        <v>1</v>
      </c>
      <c r="D3" s="12">
        <v>1</v>
      </c>
      <c r="E3" s="12">
        <v>0</v>
      </c>
      <c r="F3" s="12">
        <v>0</v>
      </c>
      <c r="G3" s="12">
        <v>0</v>
      </c>
      <c r="H3" s="12">
        <v>1</v>
      </c>
      <c r="I3" s="12">
        <v>1</v>
      </c>
      <c r="L3" s="11">
        <v>2</v>
      </c>
      <c r="M3" s="16" t="s">
        <v>23</v>
      </c>
      <c r="N3" s="16" t="s">
        <v>23</v>
      </c>
      <c r="O3" s="16" t="s">
        <v>23</v>
      </c>
      <c r="P3" s="16" t="s">
        <v>30</v>
      </c>
    </row>
    <row r="4" spans="1:16" ht="16.2" thickBot="1" x14ac:dyDescent="0.35">
      <c r="A4" s="9" t="s">
        <v>2</v>
      </c>
      <c r="B4" s="11" t="s">
        <v>10</v>
      </c>
      <c r="C4" s="12">
        <v>0</v>
      </c>
      <c r="D4" s="12">
        <v>0</v>
      </c>
      <c r="E4" s="12">
        <v>1</v>
      </c>
      <c r="F4" s="12">
        <v>1</v>
      </c>
      <c r="G4" s="12">
        <v>1</v>
      </c>
      <c r="H4" s="12">
        <v>0</v>
      </c>
      <c r="I4" s="12">
        <v>0</v>
      </c>
      <c r="L4" s="11">
        <v>3</v>
      </c>
      <c r="M4" s="16" t="s">
        <v>26</v>
      </c>
      <c r="N4" s="16" t="s">
        <v>26</v>
      </c>
      <c r="O4" s="16" t="s">
        <v>26</v>
      </c>
      <c r="P4" s="16" t="s">
        <v>30</v>
      </c>
    </row>
    <row r="5" spans="1:16" ht="16.2" thickBot="1" x14ac:dyDescent="0.35">
      <c r="A5" s="9" t="s">
        <v>3</v>
      </c>
      <c r="B5" s="11" t="s">
        <v>11</v>
      </c>
      <c r="C5" s="12">
        <v>0</v>
      </c>
      <c r="D5" s="12">
        <v>0</v>
      </c>
      <c r="E5" s="12">
        <v>1</v>
      </c>
      <c r="F5" s="12">
        <v>1</v>
      </c>
      <c r="G5" s="12">
        <v>0</v>
      </c>
      <c r="H5" s="12">
        <v>0</v>
      </c>
      <c r="I5" s="12">
        <v>0</v>
      </c>
      <c r="L5" s="11">
        <v>4</v>
      </c>
      <c r="M5" s="16" t="s">
        <v>27</v>
      </c>
      <c r="N5" s="16" t="s">
        <v>27</v>
      </c>
      <c r="O5" s="16" t="s">
        <v>27</v>
      </c>
      <c r="P5" s="16" t="s">
        <v>30</v>
      </c>
    </row>
    <row r="6" spans="1:16" ht="16.2" thickBot="1" x14ac:dyDescent="0.35">
      <c r="A6" s="9" t="s">
        <v>4</v>
      </c>
      <c r="B6" s="11" t="s">
        <v>12</v>
      </c>
      <c r="C6" s="12">
        <v>0</v>
      </c>
      <c r="D6" s="12">
        <v>0</v>
      </c>
      <c r="E6" s="12">
        <v>1</v>
      </c>
      <c r="F6" s="12">
        <v>0</v>
      </c>
      <c r="G6" s="12">
        <v>1</v>
      </c>
      <c r="H6" s="12">
        <v>0</v>
      </c>
      <c r="I6" s="12">
        <v>0</v>
      </c>
      <c r="L6" s="11">
        <v>5</v>
      </c>
      <c r="M6" s="16" t="s">
        <v>28</v>
      </c>
      <c r="N6" s="16" t="s">
        <v>28</v>
      </c>
      <c r="O6" s="16" t="s">
        <v>28</v>
      </c>
      <c r="P6" s="16" t="s">
        <v>30</v>
      </c>
    </row>
    <row r="7" spans="1:16" ht="16.2" thickBot="1" x14ac:dyDescent="0.35">
      <c r="A7" s="9" t="s">
        <v>5</v>
      </c>
      <c r="B7" s="11" t="s">
        <v>13</v>
      </c>
      <c r="C7" s="12">
        <v>1</v>
      </c>
      <c r="D7" s="12">
        <v>1</v>
      </c>
      <c r="E7" s="12">
        <v>0</v>
      </c>
      <c r="F7" s="12">
        <v>0</v>
      </c>
      <c r="G7" s="12">
        <v>0</v>
      </c>
      <c r="H7" s="12">
        <v>1</v>
      </c>
      <c r="I7" s="12">
        <v>1</v>
      </c>
      <c r="L7" s="11">
        <v>6</v>
      </c>
      <c r="M7" s="16" t="s">
        <v>23</v>
      </c>
      <c r="N7" s="16" t="s">
        <v>23</v>
      </c>
      <c r="O7" s="16" t="s">
        <v>23</v>
      </c>
      <c r="P7" s="16"/>
    </row>
    <row r="8" spans="1:16" ht="16.2" thickBot="1" x14ac:dyDescent="0.35">
      <c r="A8" s="9" t="s">
        <v>6</v>
      </c>
      <c r="B8" s="11" t="s">
        <v>14</v>
      </c>
      <c r="C8" s="12">
        <v>0</v>
      </c>
      <c r="D8" s="12">
        <v>1</v>
      </c>
      <c r="E8" s="12">
        <v>0</v>
      </c>
      <c r="F8" s="12">
        <v>0</v>
      </c>
      <c r="G8" s="12">
        <v>0</v>
      </c>
      <c r="H8" s="12">
        <v>1</v>
      </c>
      <c r="I8" s="12">
        <v>1</v>
      </c>
      <c r="L8" s="11">
        <v>7</v>
      </c>
      <c r="M8" s="16" t="s">
        <v>29</v>
      </c>
      <c r="N8" s="16" t="s">
        <v>23</v>
      </c>
      <c r="O8" s="16" t="s">
        <v>29</v>
      </c>
      <c r="P8" s="16"/>
    </row>
    <row r="12" spans="1:16" ht="15" thickBot="1" x14ac:dyDescent="0.35"/>
    <row r="13" spans="1:16" ht="16.2" thickBot="1" x14ac:dyDescent="0.35">
      <c r="L13" s="17" t="s">
        <v>18</v>
      </c>
      <c r="M13" s="18" t="s">
        <v>19</v>
      </c>
      <c r="N13" s="18" t="s">
        <v>20</v>
      </c>
      <c r="O13" s="18" t="s">
        <v>21</v>
      </c>
      <c r="P13" s="18" t="s">
        <v>22</v>
      </c>
    </row>
    <row r="14" spans="1:16" ht="16.2" thickBot="1" x14ac:dyDescent="0.35">
      <c r="L14" s="19">
        <v>1</v>
      </c>
      <c r="M14" s="20">
        <v>1</v>
      </c>
      <c r="N14" s="20">
        <v>1</v>
      </c>
      <c r="O14" s="20">
        <v>1</v>
      </c>
      <c r="P14" s="20" t="s">
        <v>32</v>
      </c>
    </row>
    <row r="15" spans="1:16" ht="16.2" thickBot="1" x14ac:dyDescent="0.35">
      <c r="L15" s="19">
        <v>2</v>
      </c>
      <c r="M15" s="20" t="s">
        <v>23</v>
      </c>
      <c r="N15" s="20" t="s">
        <v>23</v>
      </c>
      <c r="O15" s="20" t="s">
        <v>23</v>
      </c>
      <c r="P15" s="20" t="s">
        <v>30</v>
      </c>
    </row>
    <row r="16" spans="1:16" ht="16.2" thickBot="1" x14ac:dyDescent="0.35">
      <c r="L16" s="19">
        <v>3</v>
      </c>
      <c r="M16" s="20" t="s">
        <v>26</v>
      </c>
      <c r="N16" s="20" t="s">
        <v>26</v>
      </c>
      <c r="O16" s="20" t="s">
        <v>26</v>
      </c>
      <c r="P16" s="20" t="s">
        <v>30</v>
      </c>
    </row>
    <row r="17" spans="12:16" ht="16.2" thickBot="1" x14ac:dyDescent="0.35">
      <c r="L17" s="19">
        <v>4</v>
      </c>
      <c r="M17" s="20" t="s">
        <v>27</v>
      </c>
      <c r="N17" s="20" t="s">
        <v>27</v>
      </c>
      <c r="O17" s="20" t="s">
        <v>27</v>
      </c>
      <c r="P17" s="20" t="s">
        <v>30</v>
      </c>
    </row>
    <row r="18" spans="12:16" ht="16.2" thickBot="1" x14ac:dyDescent="0.35">
      <c r="L18" s="19">
        <v>5</v>
      </c>
      <c r="M18" s="20" t="s">
        <v>28</v>
      </c>
      <c r="N18" s="20" t="s">
        <v>28</v>
      </c>
      <c r="O18" s="20" t="s">
        <v>28</v>
      </c>
      <c r="P18" s="20" t="s">
        <v>30</v>
      </c>
    </row>
    <row r="19" spans="12:16" ht="16.2" thickBot="1" x14ac:dyDescent="0.35">
      <c r="L19" s="19">
        <v>6</v>
      </c>
      <c r="M19" s="20" t="s">
        <v>23</v>
      </c>
      <c r="N19" s="20" t="s">
        <v>23</v>
      </c>
      <c r="O19" s="20" t="s">
        <v>23</v>
      </c>
      <c r="P19" s="20" t="s">
        <v>30</v>
      </c>
    </row>
    <row r="20" spans="12:16" ht="16.2" thickBot="1" x14ac:dyDescent="0.35">
      <c r="L20" s="19">
        <v>7</v>
      </c>
      <c r="M20" s="20">
        <v>7</v>
      </c>
      <c r="N20" s="20" t="s">
        <v>25</v>
      </c>
      <c r="O20" s="20">
        <v>7</v>
      </c>
      <c r="P20" s="20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Vinaytosh Mishra</dc:creator>
  <cp:lastModifiedBy>Vinaytosh Mishra</cp:lastModifiedBy>
  <dcterms:created xsi:type="dcterms:W3CDTF">2015-06-05T18:17:20Z</dcterms:created>
  <dcterms:modified xsi:type="dcterms:W3CDTF">2023-08-03T05:23:48Z</dcterms:modified>
</cp:coreProperties>
</file>