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ppy\Documents\GitHub\minneapolis-a-star\MinneSearch\"/>
    </mc:Choice>
  </mc:AlternateContent>
  <xr:revisionPtr revIDLastSave="0" documentId="13_ncr:1_{48D67C41-EB3D-435D-8C90-9946791BD637}" xr6:coauthVersionLast="36" xr6:coauthVersionMax="36" xr10:uidLastSave="{00000000-0000-0000-0000-000000000000}"/>
  <bookViews>
    <workbookView xWindow="0" yWindow="0" windowWidth="21570" windowHeight="7980" xr2:uid="{2614F997-B5EA-4407-9B12-AE49FF4CAC3A}"/>
  </bookViews>
  <sheets>
    <sheet name="Sheet2" sheetId="2" r:id="rId1"/>
    <sheet name="Sheet1" sheetId="1" r:id="rId2"/>
  </sheets>
  <definedNames>
    <definedName name="ExternalData_1" localSheetId="0" hidden="1">Sheet2!$A$1:$G$141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1" i="2" l="1"/>
  <c r="O33" i="2"/>
  <c r="O32" i="2"/>
  <c r="O31" i="2"/>
  <c r="P41" i="2"/>
  <c r="O43" i="2"/>
  <c r="O42" i="2"/>
  <c r="O41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J44" i="2"/>
  <c r="J43" i="2"/>
  <c r="J42" i="2"/>
  <c r="J41" i="2"/>
  <c r="J39" i="2"/>
  <c r="J40" i="2"/>
  <c r="M35" i="2" l="1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6" i="2"/>
  <c r="L26" i="2"/>
  <c r="K26" i="2"/>
  <c r="M25" i="2"/>
  <c r="L25" i="2"/>
  <c r="K25" i="2"/>
  <c r="M24" i="2"/>
  <c r="L24" i="2"/>
  <c r="K24" i="2"/>
  <c r="J26" i="2"/>
  <c r="J25" i="2"/>
  <c r="J24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J20" i="2"/>
  <c r="J19" i="2"/>
  <c r="J18" i="2"/>
  <c r="J17" i="2"/>
  <c r="J16" i="2"/>
  <c r="J15" i="2"/>
  <c r="J14" i="2"/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K9" i="2"/>
  <c r="K8" i="2"/>
  <c r="K7" i="2"/>
  <c r="K6" i="2"/>
  <c r="K5" i="2"/>
  <c r="K4" i="2"/>
  <c r="K3" i="2"/>
  <c r="J9" i="2"/>
  <c r="J8" i="2"/>
  <c r="J7" i="2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CDFE1B-286C-4BB4-88DE-2E1E135A6309}" keepAlive="1" name="Query - resultsByHeuristic" description="Connection to the 'resultsByHeuristic' query in the workbook." type="5" refreshedVersion="6" background="1" saveData="1">
    <dbPr connection="Provider=Microsoft.Mashup.OleDb.1;Data Source=$Workbook$;Location=resultsByHeuristic;Extended Properties=&quot;&quot;" command="SELECT * FROM [resultsByHeuristic]"/>
  </connection>
</connections>
</file>

<file path=xl/sharedStrings.xml><?xml version="1.0" encoding="utf-8"?>
<sst xmlns="http://schemas.openxmlformats.org/spreadsheetml/2006/main" count="203" uniqueCount="29">
  <si>
    <t>Uniform Cost</t>
  </si>
  <si>
    <t>Euclidean</t>
  </si>
  <si>
    <t>2x Weighted Euclidean</t>
  </si>
  <si>
    <t>Manhattan</t>
  </si>
  <si>
    <t>2x Weighted Manhattan</t>
  </si>
  <si>
    <t>Diagonal</t>
  </si>
  <si>
    <t>2x Weighted Diagonal</t>
  </si>
  <si>
    <t>Heuristic</t>
  </si>
  <si>
    <t>Start N</t>
  </si>
  <si>
    <t>Goal N</t>
  </si>
  <si>
    <t>f(goal)</t>
  </si>
  <si>
    <t>Path Size</t>
  </si>
  <si>
    <t>ClosedSet Size</t>
  </si>
  <si>
    <t>Open Set Size</t>
  </si>
  <si>
    <t>AVG f(goal)</t>
  </si>
  <si>
    <t>AVG Path Size</t>
  </si>
  <si>
    <t>AVG ClosedSet Size</t>
  </si>
  <si>
    <t>AVG OpenSet Size</t>
  </si>
  <si>
    <t>STDev f(goal)</t>
  </si>
  <si>
    <t>STDev Path Size</t>
  </si>
  <si>
    <t>STDev ClosedSet Size</t>
  </si>
  <si>
    <t>STDev OpenSet Size</t>
  </si>
  <si>
    <t>Euclidean Differences</t>
  </si>
  <si>
    <t>Diagonal Differences</t>
  </si>
  <si>
    <t>Manhattan Differences</t>
  </si>
  <si>
    <t>(Uni. Cost. H) - Heuristic</t>
  </si>
  <si>
    <t>(Norm h) - (2x Weighted h)</t>
  </si>
  <si>
    <t>(Heuristic)/(Uni. Cost. H)*100-100</t>
  </si>
  <si>
    <t>Avg weighted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</si>
</sst>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B83744-0AE1-483A-8A58-4E7B0F0EEB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3228A-CAA4-4267-9C14-E072191796F3}" name="resultsByHeuristic" displayName="resultsByHeuristic" ref="A1:G141" tableType="queryTable" totalsRowShown="0">
  <autoFilter ref="A1:G141" xr:uid="{2E700788-15E3-4B18-BB64-0CF26BB8BE52}"/>
  <tableColumns count="7">
    <tableColumn id="1" xr3:uid="{15480B6F-9C9A-4A0D-B5FC-D0D817BDFCD9}" uniqueName="1" name="Heuristic" queryTableFieldId="1" dataDxfId="0"/>
    <tableColumn id="2" xr3:uid="{CF1830A4-CB3A-4566-9BDB-E04F2A9319B3}" uniqueName="2" name="Start N" queryTableFieldId="2"/>
    <tableColumn id="3" xr3:uid="{F819FDB4-ED7F-4F5F-A5C7-6CF9E101BB35}" uniqueName="3" name="Goal N" queryTableFieldId="3"/>
    <tableColumn id="4" xr3:uid="{594E9EAD-FA46-4E2F-876D-CD8527518CBD}" uniqueName="4" name="f(goal)" queryTableFieldId="4"/>
    <tableColumn id="5" xr3:uid="{09BB0514-EE59-47E1-B703-3001469AD29E}" uniqueName="5" name="Path Size" queryTableFieldId="5"/>
    <tableColumn id="6" xr3:uid="{1DB7B44A-75B9-4E17-9286-74FC356E1B1B}" uniqueName="6" name="ClosedSet Size" queryTableFieldId="6"/>
    <tableColumn id="7" xr3:uid="{CFA09E2E-8839-422A-A21A-757006AC4C2F}" uniqueName="7" name="Open Set Siz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B541-4BBC-497A-B8FE-38BF30D2D207}">
  <dimension ref="A1:P141"/>
  <sheetViews>
    <sheetView showGridLines="0" tabSelected="1" topLeftCell="A10" workbookViewId="0">
      <selection activeCell="R44" sqref="R44"/>
    </sheetView>
  </sheetViews>
  <sheetFormatPr defaultRowHeight="15" x14ac:dyDescent="0.25"/>
  <cols>
    <col min="1" max="1" width="22.5703125" bestFit="1" customWidth="1"/>
    <col min="2" max="5" width="11.140625" bestFit="1" customWidth="1"/>
    <col min="6" max="6" width="14.5703125" customWidth="1"/>
    <col min="7" max="7" width="16.140625" customWidth="1"/>
    <col min="9" max="9" width="31" customWidth="1"/>
    <col min="10" max="10" width="13.42578125" customWidth="1"/>
    <col min="11" max="11" width="15" customWidth="1"/>
    <col min="12" max="12" width="20.7109375" customWidth="1"/>
    <col min="13" max="13" width="19.28515625" customWidth="1"/>
  </cols>
  <sheetData>
    <row r="1" spans="1:13" ht="15.75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4"/>
      <c r="J1" s="4"/>
      <c r="K1" s="4"/>
      <c r="L1" s="4"/>
      <c r="M1" s="4"/>
    </row>
    <row r="2" spans="1:13" ht="16.5" thickTop="1" thickBot="1" x14ac:dyDescent="0.3">
      <c r="A2" s="1" t="s">
        <v>0</v>
      </c>
      <c r="B2">
        <v>0</v>
      </c>
      <c r="C2">
        <v>701</v>
      </c>
      <c r="D2">
        <v>2643.5828000000001</v>
      </c>
      <c r="E2">
        <v>18</v>
      </c>
      <c r="F2">
        <v>683</v>
      </c>
      <c r="G2">
        <v>41</v>
      </c>
      <c r="I2" s="6" t="s">
        <v>7</v>
      </c>
      <c r="J2" s="5" t="s">
        <v>14</v>
      </c>
      <c r="K2" s="5" t="s">
        <v>15</v>
      </c>
      <c r="L2" s="5" t="s">
        <v>16</v>
      </c>
      <c r="M2" s="5" t="s">
        <v>17</v>
      </c>
    </row>
    <row r="3" spans="1:13" x14ac:dyDescent="0.25">
      <c r="A3" s="1" t="s">
        <v>0</v>
      </c>
      <c r="B3">
        <v>0</v>
      </c>
      <c r="C3">
        <v>749</v>
      </c>
      <c r="D3">
        <v>3400.3398000000002</v>
      </c>
      <c r="E3">
        <v>28</v>
      </c>
      <c r="F3">
        <v>812</v>
      </c>
      <c r="G3">
        <v>8</v>
      </c>
      <c r="I3" s="7" t="s">
        <v>0</v>
      </c>
      <c r="J3" s="3">
        <f>AVERAGE(D2:D21)</f>
        <v>2255.4550325</v>
      </c>
      <c r="K3" s="2">
        <f>AVERAGE(E2:E21)</f>
        <v>26.5</v>
      </c>
      <c r="L3" s="2">
        <f>AVERAGE(F2:F21)</f>
        <v>537.45000000000005</v>
      </c>
      <c r="M3" s="2">
        <f>AVERAGE(G2:G21)</f>
        <v>27.15</v>
      </c>
    </row>
    <row r="4" spans="1:13" x14ac:dyDescent="0.25">
      <c r="A4" s="1" t="s">
        <v>0</v>
      </c>
      <c r="B4">
        <v>0</v>
      </c>
      <c r="C4">
        <v>776</v>
      </c>
      <c r="D4">
        <v>1745.4876999999999</v>
      </c>
      <c r="E4">
        <v>18</v>
      </c>
      <c r="F4">
        <v>425</v>
      </c>
      <c r="G4">
        <v>37</v>
      </c>
      <c r="I4" s="7" t="s">
        <v>1</v>
      </c>
      <c r="J4" s="3">
        <f>AVERAGE(D22:D41)</f>
        <v>2255.4550325</v>
      </c>
      <c r="K4" s="2">
        <f>AVERAGE(E22:E41)</f>
        <v>26.5</v>
      </c>
      <c r="L4" s="2">
        <f>AVERAGE(F22:F41)</f>
        <v>148.44999999999999</v>
      </c>
      <c r="M4" s="2">
        <f>AVERAGE(G22:G41)</f>
        <v>30.3</v>
      </c>
    </row>
    <row r="5" spans="1:13" x14ac:dyDescent="0.25">
      <c r="A5" s="1" t="s">
        <v>0</v>
      </c>
      <c r="B5">
        <v>0</v>
      </c>
      <c r="C5">
        <v>786</v>
      </c>
      <c r="D5">
        <v>2522.4623999999999</v>
      </c>
      <c r="E5">
        <v>38</v>
      </c>
      <c r="F5">
        <v>647</v>
      </c>
      <c r="G5">
        <v>49</v>
      </c>
      <c r="I5" s="7" t="s">
        <v>2</v>
      </c>
      <c r="J5" s="3">
        <f>AVERAGE(D42:D61)</f>
        <v>2381.6493075000003</v>
      </c>
      <c r="K5" s="2">
        <f>AVERAGE(E42:E61)</f>
        <v>26</v>
      </c>
      <c r="L5" s="2">
        <f>AVERAGE(F42:F61)</f>
        <v>71.25</v>
      </c>
      <c r="M5" s="2">
        <f>AVERAGE(G42:G61)</f>
        <v>25.25</v>
      </c>
    </row>
    <row r="6" spans="1:13" x14ac:dyDescent="0.25">
      <c r="A6" s="1" t="s">
        <v>0</v>
      </c>
      <c r="B6">
        <v>0</v>
      </c>
      <c r="C6">
        <v>850</v>
      </c>
      <c r="D6">
        <v>475.14544999999998</v>
      </c>
      <c r="E6">
        <v>12</v>
      </c>
      <c r="F6">
        <v>33</v>
      </c>
      <c r="G6">
        <v>13</v>
      </c>
      <c r="I6" s="7" t="s">
        <v>3</v>
      </c>
      <c r="J6" s="3">
        <f>AVERAGE(D62:D81)</f>
        <v>2315.0382715000001</v>
      </c>
      <c r="K6" s="2">
        <f>AVERAGE(E62:E81)</f>
        <v>25.65</v>
      </c>
      <c r="L6" s="2">
        <f>AVERAGE(F62:F81)</f>
        <v>90.5</v>
      </c>
      <c r="M6" s="2">
        <f>AVERAGE(G62:G81)</f>
        <v>27</v>
      </c>
    </row>
    <row r="7" spans="1:13" x14ac:dyDescent="0.25">
      <c r="A7" s="1" t="s">
        <v>0</v>
      </c>
      <c r="B7">
        <v>0</v>
      </c>
      <c r="C7">
        <v>875</v>
      </c>
      <c r="D7">
        <v>2079.2885999999999</v>
      </c>
      <c r="E7">
        <v>26</v>
      </c>
      <c r="F7">
        <v>515</v>
      </c>
      <c r="G7">
        <v>41</v>
      </c>
      <c r="I7" s="7" t="s">
        <v>4</v>
      </c>
      <c r="J7" s="3">
        <f>AVERAGE(D82:D101)</f>
        <v>2424.8995475000002</v>
      </c>
      <c r="K7" s="2">
        <f>AVERAGE(E82:E101)</f>
        <v>25.1</v>
      </c>
      <c r="L7" s="2">
        <f>AVERAGE(F82:F101)</f>
        <v>69</v>
      </c>
      <c r="M7" s="2">
        <f>AVERAGE(G82:G101)</f>
        <v>24.05</v>
      </c>
    </row>
    <row r="8" spans="1:13" x14ac:dyDescent="0.25">
      <c r="A8" s="1" t="s">
        <v>0</v>
      </c>
      <c r="B8">
        <v>0</v>
      </c>
      <c r="C8">
        <v>886</v>
      </c>
      <c r="D8">
        <v>3276.2732000000001</v>
      </c>
      <c r="E8">
        <v>26</v>
      </c>
      <c r="F8">
        <v>803</v>
      </c>
      <c r="G8">
        <v>15</v>
      </c>
      <c r="I8" s="7" t="s">
        <v>5</v>
      </c>
      <c r="J8" s="3">
        <f>AVERAGE(D102:D121)</f>
        <v>2262.2553074999996</v>
      </c>
      <c r="K8" s="2">
        <f>AVERAGE(E102:E121)</f>
        <v>26.25</v>
      </c>
      <c r="L8" s="2">
        <f>AVERAGE(F102:F121)</f>
        <v>433.9</v>
      </c>
      <c r="M8" s="2">
        <f>AVERAGE(G102:G121)</f>
        <v>32.85</v>
      </c>
    </row>
    <row r="9" spans="1:13" x14ac:dyDescent="0.25">
      <c r="A9" s="1" t="s">
        <v>0</v>
      </c>
      <c r="B9">
        <v>0</v>
      </c>
      <c r="C9">
        <v>900</v>
      </c>
      <c r="D9">
        <v>2807.5967000000001</v>
      </c>
      <c r="E9">
        <v>38</v>
      </c>
      <c r="F9">
        <v>732</v>
      </c>
      <c r="G9">
        <v>34</v>
      </c>
      <c r="I9" s="7" t="s">
        <v>6</v>
      </c>
      <c r="J9" s="3">
        <f>AVERAGE(D122:D141)</f>
        <v>2407.5466575</v>
      </c>
      <c r="K9" s="2">
        <f>AVERAGE(E122:E141)</f>
        <v>27.55</v>
      </c>
      <c r="L9" s="2">
        <f>AVERAGE(F122:F141)</f>
        <v>392.15</v>
      </c>
      <c r="M9" s="2">
        <f>AVERAGE(G122:G141)</f>
        <v>32.1</v>
      </c>
    </row>
    <row r="10" spans="1:13" x14ac:dyDescent="0.25">
      <c r="A10" s="1" t="s">
        <v>0</v>
      </c>
      <c r="B10">
        <v>0</v>
      </c>
      <c r="C10">
        <v>932</v>
      </c>
      <c r="D10">
        <v>986.54229999999995</v>
      </c>
      <c r="E10">
        <v>18</v>
      </c>
      <c r="F10">
        <v>168</v>
      </c>
      <c r="G10">
        <v>31</v>
      </c>
    </row>
    <row r="11" spans="1:13" x14ac:dyDescent="0.25">
      <c r="A11" s="1" t="s">
        <v>0</v>
      </c>
      <c r="B11">
        <v>0</v>
      </c>
      <c r="C11">
        <v>12</v>
      </c>
      <c r="D11">
        <v>3408.7226999999998</v>
      </c>
      <c r="E11">
        <v>32</v>
      </c>
      <c r="F11">
        <v>813</v>
      </c>
      <c r="G11">
        <v>7</v>
      </c>
    </row>
    <row r="12" spans="1:13" ht="15.75" thickBot="1" x14ac:dyDescent="0.3">
      <c r="A12" s="1" t="s">
        <v>0</v>
      </c>
      <c r="B12">
        <v>0</v>
      </c>
      <c r="C12">
        <v>64</v>
      </c>
      <c r="D12">
        <v>3228.9639999999999</v>
      </c>
      <c r="E12">
        <v>40</v>
      </c>
      <c r="F12">
        <v>799</v>
      </c>
      <c r="G12">
        <v>18</v>
      </c>
      <c r="I12" s="4"/>
      <c r="J12" s="4"/>
      <c r="K12" s="4"/>
      <c r="L12" s="4"/>
      <c r="M12" s="4"/>
    </row>
    <row r="13" spans="1:13" ht="16.5" thickTop="1" thickBot="1" x14ac:dyDescent="0.3">
      <c r="A13" s="1" t="s">
        <v>0</v>
      </c>
      <c r="B13">
        <v>0</v>
      </c>
      <c r="C13">
        <v>149</v>
      </c>
      <c r="D13">
        <v>2752.0798</v>
      </c>
      <c r="E13">
        <v>26</v>
      </c>
      <c r="F13">
        <v>714</v>
      </c>
      <c r="G13">
        <v>32</v>
      </c>
      <c r="I13" s="6" t="s">
        <v>7</v>
      </c>
      <c r="J13" s="5" t="s">
        <v>18</v>
      </c>
      <c r="K13" s="5" t="s">
        <v>19</v>
      </c>
      <c r="L13" s="5" t="s">
        <v>20</v>
      </c>
      <c r="M13" s="5" t="s">
        <v>21</v>
      </c>
    </row>
    <row r="14" spans="1:13" x14ac:dyDescent="0.25">
      <c r="A14" s="1" t="s">
        <v>0</v>
      </c>
      <c r="B14">
        <v>0</v>
      </c>
      <c r="C14">
        <v>174</v>
      </c>
      <c r="D14">
        <v>809.13080000000002</v>
      </c>
      <c r="E14">
        <v>18</v>
      </c>
      <c r="F14">
        <v>101</v>
      </c>
      <c r="G14">
        <v>25</v>
      </c>
      <c r="I14" s="7" t="s">
        <v>0</v>
      </c>
      <c r="J14" s="3">
        <f>_xlfn.STDEV.P(D13:D32)</f>
        <v>968.89437967818651</v>
      </c>
      <c r="K14" s="3">
        <f t="shared" ref="K14:M14" si="0">_xlfn.STDEV.P(E13:E32)</f>
        <v>8.6804377769787617</v>
      </c>
      <c r="L14" s="3">
        <f t="shared" si="0"/>
        <v>252.16867370869048</v>
      </c>
      <c r="M14" s="3">
        <f t="shared" si="0"/>
        <v>12.532358118087753</v>
      </c>
    </row>
    <row r="15" spans="1:13" x14ac:dyDescent="0.25">
      <c r="A15" s="1" t="s">
        <v>0</v>
      </c>
      <c r="B15">
        <v>0</v>
      </c>
      <c r="C15">
        <v>214</v>
      </c>
      <c r="D15">
        <v>3486.4083999999998</v>
      </c>
      <c r="E15">
        <v>35</v>
      </c>
      <c r="F15">
        <v>818</v>
      </c>
      <c r="G15">
        <v>6</v>
      </c>
      <c r="I15" s="7" t="s">
        <v>1</v>
      </c>
      <c r="J15" s="3">
        <f>_xlfn.STDEV.P(D33:D52)</f>
        <v>1015.7304949477884</v>
      </c>
      <c r="K15" s="3">
        <f t="shared" ref="K15:M15" si="1">_xlfn.STDEV.P(E33:E52)</f>
        <v>7.8056069591031809</v>
      </c>
      <c r="L15" s="3">
        <f t="shared" si="1"/>
        <v>137.55845121256635</v>
      </c>
      <c r="M15" s="3">
        <f t="shared" si="1"/>
        <v>8.5992732251045503</v>
      </c>
    </row>
    <row r="16" spans="1:13" x14ac:dyDescent="0.25">
      <c r="A16" s="1" t="s">
        <v>0</v>
      </c>
      <c r="B16">
        <v>0</v>
      </c>
      <c r="C16">
        <v>100</v>
      </c>
      <c r="D16">
        <v>3540.1797000000001</v>
      </c>
      <c r="E16">
        <v>39</v>
      </c>
      <c r="F16">
        <v>821</v>
      </c>
      <c r="G16">
        <v>6</v>
      </c>
      <c r="I16" s="7" t="s">
        <v>2</v>
      </c>
      <c r="J16" s="3">
        <f>_xlfn.STDEV.P(D53:D72)</f>
        <v>1014.417490800322</v>
      </c>
      <c r="K16" s="3">
        <f t="shared" ref="K16:M16" si="2">_xlfn.STDEV.P(E53:E72)</f>
        <v>8.1786306922369345</v>
      </c>
      <c r="L16" s="3">
        <f t="shared" si="2"/>
        <v>132.9200887751735</v>
      </c>
      <c r="M16" s="3">
        <f t="shared" si="2"/>
        <v>9.1020602063488898</v>
      </c>
    </row>
    <row r="17" spans="1:16" x14ac:dyDescent="0.25">
      <c r="A17" s="1" t="s">
        <v>0</v>
      </c>
      <c r="B17">
        <v>0</v>
      </c>
      <c r="C17">
        <v>201</v>
      </c>
      <c r="D17">
        <v>1666.2063000000001</v>
      </c>
      <c r="E17">
        <v>22</v>
      </c>
      <c r="F17">
        <v>406</v>
      </c>
      <c r="G17">
        <v>41</v>
      </c>
      <c r="I17" s="7" t="s">
        <v>3</v>
      </c>
      <c r="J17" s="3">
        <f>_xlfn.STDEV.P(D73:D92)</f>
        <v>1067.4392396585588</v>
      </c>
      <c r="K17" s="3">
        <f t="shared" ref="K17:M17" si="3">_xlfn.STDEV.P(E73:E92)</f>
        <v>7.7935871073594862</v>
      </c>
      <c r="L17" s="3">
        <f t="shared" si="3"/>
        <v>132.03010073464307</v>
      </c>
      <c r="M17" s="3">
        <f t="shared" si="3"/>
        <v>10.046890066085126</v>
      </c>
    </row>
    <row r="18" spans="1:16" x14ac:dyDescent="0.25">
      <c r="A18" s="1" t="s">
        <v>0</v>
      </c>
      <c r="B18">
        <v>0</v>
      </c>
      <c r="C18">
        <v>300</v>
      </c>
      <c r="D18">
        <v>1199.4077</v>
      </c>
      <c r="E18">
        <v>25</v>
      </c>
      <c r="F18">
        <v>245</v>
      </c>
      <c r="G18">
        <v>31</v>
      </c>
      <c r="I18" s="7" t="s">
        <v>4</v>
      </c>
      <c r="J18" s="3">
        <f>_xlfn.STDEV.P(D93:D112)</f>
        <v>1022.8206933816857</v>
      </c>
      <c r="K18" s="3">
        <f t="shared" ref="K18:M18" si="4">_xlfn.STDEV.P(E93:E112)</f>
        <v>8.4573932154062703</v>
      </c>
      <c r="L18" s="3">
        <f t="shared" si="4"/>
        <v>290.50118760514562</v>
      </c>
      <c r="M18" s="3">
        <f t="shared" si="4"/>
        <v>11.267098117971637</v>
      </c>
    </row>
    <row r="19" spans="1:16" x14ac:dyDescent="0.25">
      <c r="A19" s="1" t="s">
        <v>0</v>
      </c>
      <c r="B19">
        <v>0</v>
      </c>
      <c r="C19">
        <v>400</v>
      </c>
      <c r="D19">
        <v>1619.4579000000001</v>
      </c>
      <c r="E19">
        <v>21</v>
      </c>
      <c r="F19">
        <v>393</v>
      </c>
      <c r="G19">
        <v>38</v>
      </c>
      <c r="I19" s="7" t="s">
        <v>5</v>
      </c>
      <c r="J19" s="3">
        <f>_xlfn.STDEV.P(D113:D132)</f>
        <v>1021.4192020091566</v>
      </c>
      <c r="K19" s="3">
        <f t="shared" ref="K19:M19" si="5">_xlfn.STDEV.P(E113:E132)</f>
        <v>9.5229984773704555</v>
      </c>
      <c r="L19" s="3">
        <f t="shared" si="5"/>
        <v>267.92939368423168</v>
      </c>
      <c r="M19" s="3">
        <f t="shared" si="5"/>
        <v>10.615554625171498</v>
      </c>
    </row>
    <row r="20" spans="1:16" x14ac:dyDescent="0.25">
      <c r="A20" s="1" t="s">
        <v>0</v>
      </c>
      <c r="B20">
        <v>0</v>
      </c>
      <c r="C20">
        <v>500</v>
      </c>
      <c r="D20">
        <v>1171.6611</v>
      </c>
      <c r="E20">
        <v>14</v>
      </c>
      <c r="F20">
        <v>236</v>
      </c>
      <c r="G20">
        <v>30</v>
      </c>
      <c r="I20" s="7" t="s">
        <v>6</v>
      </c>
      <c r="J20" s="3">
        <f>_xlfn.STDEV.P(D133:D152)</f>
        <v>1035.7450250544568</v>
      </c>
      <c r="K20" s="3">
        <f t="shared" ref="K20:M20" si="6">_xlfn.STDEV.P(E133:E152)</f>
        <v>9.3094933625126277</v>
      </c>
      <c r="L20" s="3">
        <f t="shared" si="6"/>
        <v>265.88259731610032</v>
      </c>
      <c r="M20" s="3">
        <f t="shared" si="6"/>
        <v>9.7979589711327115</v>
      </c>
    </row>
    <row r="21" spans="1:16" x14ac:dyDescent="0.25">
      <c r="A21" s="1" t="s">
        <v>0</v>
      </c>
      <c r="B21">
        <v>0</v>
      </c>
      <c r="C21">
        <v>600</v>
      </c>
      <c r="D21">
        <v>2290.1633000000002</v>
      </c>
      <c r="E21">
        <v>36</v>
      </c>
      <c r="F21">
        <v>585</v>
      </c>
      <c r="G21">
        <v>40</v>
      </c>
    </row>
    <row r="22" spans="1:16" ht="15.75" thickBot="1" x14ac:dyDescent="0.3">
      <c r="A22" s="1" t="s">
        <v>1</v>
      </c>
      <c r="B22">
        <v>0</v>
      </c>
      <c r="C22">
        <v>701</v>
      </c>
      <c r="D22">
        <v>2643.5828000000001</v>
      </c>
      <c r="E22">
        <v>18</v>
      </c>
      <c r="F22">
        <v>43</v>
      </c>
      <c r="G22">
        <v>20</v>
      </c>
      <c r="I22" s="4"/>
      <c r="J22" s="4"/>
      <c r="K22" s="4"/>
      <c r="L22" s="4"/>
      <c r="M22" s="4"/>
    </row>
    <row r="23" spans="1:16" ht="16.5" thickTop="1" thickBot="1" x14ac:dyDescent="0.3">
      <c r="A23" s="1" t="s">
        <v>1</v>
      </c>
      <c r="B23">
        <v>0</v>
      </c>
      <c r="C23">
        <v>749</v>
      </c>
      <c r="D23">
        <v>3400.3398000000002</v>
      </c>
      <c r="E23">
        <v>28</v>
      </c>
      <c r="F23">
        <v>140</v>
      </c>
      <c r="G23">
        <v>52</v>
      </c>
      <c r="I23" s="6" t="s">
        <v>26</v>
      </c>
      <c r="J23" s="5" t="s">
        <v>14</v>
      </c>
      <c r="K23" s="5" t="s">
        <v>15</v>
      </c>
      <c r="L23" s="5" t="s">
        <v>16</v>
      </c>
      <c r="M23" s="5" t="s">
        <v>17</v>
      </c>
    </row>
    <row r="24" spans="1:16" x14ac:dyDescent="0.25">
      <c r="A24" s="1" t="s">
        <v>1</v>
      </c>
      <c r="B24">
        <v>0</v>
      </c>
      <c r="C24">
        <v>776</v>
      </c>
      <c r="D24">
        <v>1745.4876999999999</v>
      </c>
      <c r="E24">
        <v>18</v>
      </c>
      <c r="F24">
        <v>67</v>
      </c>
      <c r="G24">
        <v>30</v>
      </c>
      <c r="I24" s="7" t="s">
        <v>22</v>
      </c>
      <c r="J24" s="3">
        <f>J4-J5</f>
        <v>-126.19427500000029</v>
      </c>
      <c r="K24" s="3">
        <f t="shared" ref="K24:M24" si="7">K4-K5</f>
        <v>0.5</v>
      </c>
      <c r="L24" s="3">
        <f t="shared" si="7"/>
        <v>77.199999999999989</v>
      </c>
      <c r="M24" s="3">
        <f t="shared" si="7"/>
        <v>5.0500000000000007</v>
      </c>
    </row>
    <row r="25" spans="1:16" x14ac:dyDescent="0.25">
      <c r="A25" s="1" t="s">
        <v>1</v>
      </c>
      <c r="B25">
        <v>0</v>
      </c>
      <c r="C25">
        <v>786</v>
      </c>
      <c r="D25">
        <v>2522.4623999999999</v>
      </c>
      <c r="E25">
        <v>38</v>
      </c>
      <c r="F25">
        <v>207</v>
      </c>
      <c r="G25">
        <v>42</v>
      </c>
      <c r="I25" s="7" t="s">
        <v>24</v>
      </c>
      <c r="J25" s="3">
        <f>J6-J7</f>
        <v>-109.86127600000009</v>
      </c>
      <c r="K25" s="3">
        <f t="shared" ref="K25:M25" si="8">K6-K7</f>
        <v>0.54999999999999716</v>
      </c>
      <c r="L25" s="3">
        <f t="shared" si="8"/>
        <v>21.5</v>
      </c>
      <c r="M25" s="3">
        <f t="shared" si="8"/>
        <v>2.9499999999999993</v>
      </c>
    </row>
    <row r="26" spans="1:16" x14ac:dyDescent="0.25">
      <c r="A26" s="1" t="s">
        <v>1</v>
      </c>
      <c r="B26">
        <v>0</v>
      </c>
      <c r="C26">
        <v>850</v>
      </c>
      <c r="D26">
        <v>475.14544999999998</v>
      </c>
      <c r="E26">
        <v>12</v>
      </c>
      <c r="F26">
        <v>17</v>
      </c>
      <c r="G26">
        <v>9</v>
      </c>
      <c r="I26" s="7" t="s">
        <v>23</v>
      </c>
      <c r="J26" s="3">
        <f>J8-J9</f>
        <v>-145.29135000000042</v>
      </c>
      <c r="K26" s="3">
        <f t="shared" ref="K26:M26" si="9">K8-K9</f>
        <v>-1.3000000000000007</v>
      </c>
      <c r="L26" s="3">
        <f t="shared" si="9"/>
        <v>41.75</v>
      </c>
      <c r="M26" s="3">
        <f t="shared" si="9"/>
        <v>0.75</v>
      </c>
    </row>
    <row r="27" spans="1:16" x14ac:dyDescent="0.25">
      <c r="A27" s="1" t="s">
        <v>1</v>
      </c>
      <c r="B27">
        <v>0</v>
      </c>
      <c r="C27">
        <v>875</v>
      </c>
      <c r="D27">
        <v>2079.2885999999999</v>
      </c>
      <c r="E27">
        <v>26</v>
      </c>
      <c r="F27">
        <v>71</v>
      </c>
      <c r="G27">
        <v>29</v>
      </c>
    </row>
    <row r="28" spans="1:16" ht="15.75" thickBot="1" x14ac:dyDescent="0.3">
      <c r="A28" s="1" t="s">
        <v>1</v>
      </c>
      <c r="B28">
        <v>0</v>
      </c>
      <c r="C28">
        <v>886</v>
      </c>
      <c r="D28">
        <v>3276.2732000000001</v>
      </c>
      <c r="E28">
        <v>26</v>
      </c>
      <c r="F28">
        <v>161</v>
      </c>
      <c r="G28">
        <v>46</v>
      </c>
      <c r="I28" s="4"/>
      <c r="J28" s="4"/>
      <c r="K28" s="4"/>
      <c r="L28" s="4"/>
      <c r="M28" s="4"/>
    </row>
    <row r="29" spans="1:16" ht="16.5" thickTop="1" thickBot="1" x14ac:dyDescent="0.3">
      <c r="A29" s="1" t="s">
        <v>1</v>
      </c>
      <c r="B29">
        <v>0</v>
      </c>
      <c r="C29">
        <v>900</v>
      </c>
      <c r="D29">
        <v>2807.5967000000001</v>
      </c>
      <c r="E29">
        <v>38</v>
      </c>
      <c r="F29">
        <v>214</v>
      </c>
      <c r="G29">
        <v>40</v>
      </c>
      <c r="I29" s="6" t="s">
        <v>25</v>
      </c>
      <c r="J29" s="5" t="s">
        <v>14</v>
      </c>
      <c r="K29" s="5" t="s">
        <v>15</v>
      </c>
      <c r="L29" s="5" t="s">
        <v>16</v>
      </c>
      <c r="M29" s="5" t="s">
        <v>17</v>
      </c>
    </row>
    <row r="30" spans="1:16" x14ac:dyDescent="0.25">
      <c r="A30" s="1" t="s">
        <v>1</v>
      </c>
      <c r="B30">
        <v>0</v>
      </c>
      <c r="C30">
        <v>932</v>
      </c>
      <c r="D30">
        <v>986.54229999999995</v>
      </c>
      <c r="E30">
        <v>18</v>
      </c>
      <c r="F30">
        <v>53</v>
      </c>
      <c r="G30">
        <v>21</v>
      </c>
      <c r="I30" s="7" t="s">
        <v>1</v>
      </c>
      <c r="J30" s="3">
        <f>J$3-J4</f>
        <v>0</v>
      </c>
      <c r="K30" s="3">
        <f t="shared" ref="K30:M30" si="10">K$3-K4</f>
        <v>0</v>
      </c>
      <c r="L30" s="3">
        <f t="shared" si="10"/>
        <v>389.00000000000006</v>
      </c>
      <c r="M30" s="3">
        <f t="shared" si="10"/>
        <v>-3.1500000000000021</v>
      </c>
      <c r="P30" t="s">
        <v>28</v>
      </c>
    </row>
    <row r="31" spans="1:16" x14ac:dyDescent="0.25">
      <c r="A31" s="1" t="s">
        <v>1</v>
      </c>
      <c r="B31">
        <v>0</v>
      </c>
      <c r="C31">
        <v>12</v>
      </c>
      <c r="D31">
        <v>3408.7226999999998</v>
      </c>
      <c r="E31">
        <v>32</v>
      </c>
      <c r="F31">
        <v>236</v>
      </c>
      <c r="G31">
        <v>28</v>
      </c>
      <c r="I31" s="7" t="s">
        <v>2</v>
      </c>
      <c r="J31" s="3">
        <f t="shared" ref="J31:M31" si="11">J$3-J5</f>
        <v>-126.19427500000029</v>
      </c>
      <c r="K31" s="3">
        <f t="shared" si="11"/>
        <v>0.5</v>
      </c>
      <c r="L31" s="3">
        <f t="shared" si="11"/>
        <v>466.20000000000005</v>
      </c>
      <c r="M31" s="3">
        <f t="shared" si="11"/>
        <v>1.8999999999999986</v>
      </c>
      <c r="O31" s="10">
        <f>K31-K30</f>
        <v>0.5</v>
      </c>
      <c r="P31" s="9">
        <f>(AVERAGE(O31:O33))*100</f>
        <v>-8.3333333333334529</v>
      </c>
    </row>
    <row r="32" spans="1:16" x14ac:dyDescent="0.25">
      <c r="A32" s="1" t="s">
        <v>1</v>
      </c>
      <c r="B32">
        <v>0</v>
      </c>
      <c r="C32">
        <v>64</v>
      </c>
      <c r="D32">
        <v>3228.9639999999999</v>
      </c>
      <c r="E32">
        <v>40</v>
      </c>
      <c r="F32">
        <v>484</v>
      </c>
      <c r="G32">
        <v>38</v>
      </c>
      <c r="I32" s="7" t="s">
        <v>3</v>
      </c>
      <c r="J32" s="3">
        <f t="shared" ref="J32:M32" si="12">J$3-J6</f>
        <v>-59.583239000000049</v>
      </c>
      <c r="K32" s="3">
        <f t="shared" si="12"/>
        <v>0.85000000000000142</v>
      </c>
      <c r="L32" s="3">
        <f t="shared" si="12"/>
        <v>446.95000000000005</v>
      </c>
      <c r="M32" s="3">
        <f t="shared" si="12"/>
        <v>0.14999999999999858</v>
      </c>
      <c r="O32" s="10">
        <f>K33-K32</f>
        <v>0.54999999999999716</v>
      </c>
    </row>
    <row r="33" spans="1:16" x14ac:dyDescent="0.25">
      <c r="A33" s="1" t="s">
        <v>1</v>
      </c>
      <c r="B33">
        <v>0</v>
      </c>
      <c r="C33">
        <v>149</v>
      </c>
      <c r="D33">
        <v>2752.0798</v>
      </c>
      <c r="E33">
        <v>26</v>
      </c>
      <c r="F33">
        <v>83</v>
      </c>
      <c r="G33">
        <v>28</v>
      </c>
      <c r="I33" s="7" t="s">
        <v>4</v>
      </c>
      <c r="J33" s="3">
        <f t="shared" ref="J33:M33" si="13">J$3-J7</f>
        <v>-169.44451500000014</v>
      </c>
      <c r="K33" s="3">
        <f t="shared" si="13"/>
        <v>1.3999999999999986</v>
      </c>
      <c r="L33" s="3">
        <f t="shared" si="13"/>
        <v>468.45000000000005</v>
      </c>
      <c r="M33" s="3">
        <f t="shared" si="13"/>
        <v>3.0999999999999979</v>
      </c>
      <c r="O33" s="10">
        <f>K35-K34</f>
        <v>-1.3000000000000007</v>
      </c>
    </row>
    <row r="34" spans="1:16" x14ac:dyDescent="0.25">
      <c r="A34" s="1" t="s">
        <v>1</v>
      </c>
      <c r="B34">
        <v>0</v>
      </c>
      <c r="C34">
        <v>174</v>
      </c>
      <c r="D34">
        <v>809.13080000000002</v>
      </c>
      <c r="E34">
        <v>18</v>
      </c>
      <c r="F34">
        <v>38</v>
      </c>
      <c r="G34">
        <v>15</v>
      </c>
      <c r="I34" s="7" t="s">
        <v>5</v>
      </c>
      <c r="J34" s="3">
        <f t="shared" ref="J34:M34" si="14">J$3-J8</f>
        <v>-6.8002749999996013</v>
      </c>
      <c r="K34" s="3">
        <f t="shared" si="14"/>
        <v>0.25</v>
      </c>
      <c r="L34" s="3">
        <f t="shared" si="14"/>
        <v>103.55000000000007</v>
      </c>
      <c r="M34" s="3">
        <f t="shared" si="14"/>
        <v>-5.7000000000000028</v>
      </c>
    </row>
    <row r="35" spans="1:16" x14ac:dyDescent="0.25">
      <c r="A35" s="1" t="s">
        <v>1</v>
      </c>
      <c r="B35">
        <v>0</v>
      </c>
      <c r="C35">
        <v>214</v>
      </c>
      <c r="D35">
        <v>3486.4083999999998</v>
      </c>
      <c r="E35">
        <v>35</v>
      </c>
      <c r="F35">
        <v>201</v>
      </c>
      <c r="G35">
        <v>42</v>
      </c>
      <c r="I35" s="7" t="s">
        <v>6</v>
      </c>
      <c r="J35" s="3">
        <f t="shared" ref="J35:M35" si="15">J$3-J9</f>
        <v>-152.09162500000002</v>
      </c>
      <c r="K35" s="3">
        <f t="shared" si="15"/>
        <v>-1.0500000000000007</v>
      </c>
      <c r="L35" s="3">
        <f t="shared" si="15"/>
        <v>145.30000000000007</v>
      </c>
      <c r="M35" s="3">
        <f t="shared" si="15"/>
        <v>-4.9500000000000028</v>
      </c>
    </row>
    <row r="36" spans="1:16" x14ac:dyDescent="0.25">
      <c r="A36" s="1" t="s">
        <v>1</v>
      </c>
      <c r="B36">
        <v>0</v>
      </c>
      <c r="C36">
        <v>100</v>
      </c>
      <c r="D36">
        <v>3540.1797000000001</v>
      </c>
      <c r="E36">
        <v>39</v>
      </c>
      <c r="F36">
        <v>532</v>
      </c>
      <c r="G36">
        <v>38</v>
      </c>
    </row>
    <row r="37" spans="1:16" ht="15.75" thickBot="1" x14ac:dyDescent="0.3">
      <c r="A37" s="1" t="s">
        <v>1</v>
      </c>
      <c r="B37">
        <v>0</v>
      </c>
      <c r="C37">
        <v>201</v>
      </c>
      <c r="D37">
        <v>1666.2063000000001</v>
      </c>
      <c r="E37">
        <v>22</v>
      </c>
      <c r="F37">
        <v>54</v>
      </c>
      <c r="G37">
        <v>24</v>
      </c>
      <c r="I37" s="4"/>
      <c r="J37" s="4"/>
      <c r="K37" s="4"/>
      <c r="L37" s="4"/>
      <c r="M37" s="4"/>
    </row>
    <row r="38" spans="1:16" ht="16.5" thickTop="1" thickBot="1" x14ac:dyDescent="0.3">
      <c r="A38" s="1" t="s">
        <v>1</v>
      </c>
      <c r="B38">
        <v>0</v>
      </c>
      <c r="C38">
        <v>300</v>
      </c>
      <c r="D38">
        <v>1199.4077</v>
      </c>
      <c r="E38">
        <v>25</v>
      </c>
      <c r="F38">
        <v>68</v>
      </c>
      <c r="G38">
        <v>25</v>
      </c>
      <c r="I38" s="6" t="s">
        <v>27</v>
      </c>
      <c r="J38" s="5" t="s">
        <v>14</v>
      </c>
      <c r="K38" s="5" t="s">
        <v>15</v>
      </c>
      <c r="L38" s="5" t="s">
        <v>16</v>
      </c>
      <c r="M38" s="5" t="s">
        <v>17</v>
      </c>
    </row>
    <row r="39" spans="1:16" x14ac:dyDescent="0.25">
      <c r="A39" s="1" t="s">
        <v>1</v>
      </c>
      <c r="B39">
        <v>0</v>
      </c>
      <c r="C39">
        <v>400</v>
      </c>
      <c r="D39">
        <v>1619.4579000000001</v>
      </c>
      <c r="E39">
        <v>21</v>
      </c>
      <c r="F39">
        <v>76</v>
      </c>
      <c r="G39">
        <v>25</v>
      </c>
      <c r="I39" s="7" t="s">
        <v>1</v>
      </c>
      <c r="J39" s="8">
        <f t="shared" ref="J39:M39" si="16" xml:space="preserve"> (J4/J$3 * 100) - 100</f>
        <v>0</v>
      </c>
      <c r="K39" s="8">
        <f t="shared" si="16"/>
        <v>0</v>
      </c>
      <c r="L39" s="8">
        <f t="shared" si="16"/>
        <v>-72.378825937296497</v>
      </c>
      <c r="M39" s="8">
        <f t="shared" si="16"/>
        <v>11.60220994475138</v>
      </c>
    </row>
    <row r="40" spans="1:16" x14ac:dyDescent="0.25">
      <c r="A40" s="1" t="s">
        <v>1</v>
      </c>
      <c r="B40">
        <v>0</v>
      </c>
      <c r="C40">
        <v>500</v>
      </c>
      <c r="D40">
        <v>1171.6611</v>
      </c>
      <c r="E40">
        <v>14</v>
      </c>
      <c r="F40">
        <v>35</v>
      </c>
      <c r="G40">
        <v>15</v>
      </c>
      <c r="I40" s="7" t="s">
        <v>2</v>
      </c>
      <c r="J40" s="8">
        <f xml:space="preserve"> (J5/J$3 * 100) - 100</f>
        <v>5.595069428634261</v>
      </c>
      <c r="K40" s="8">
        <f t="shared" ref="K40:M40" si="17" xml:space="preserve"> (K5/K$3 * 100) - 100</f>
        <v>-1.8867924528301927</v>
      </c>
      <c r="L40" s="8">
        <f t="shared" si="17"/>
        <v>-86.742952832821658</v>
      </c>
      <c r="M40" s="8">
        <f t="shared" si="17"/>
        <v>-6.998158379373848</v>
      </c>
      <c r="P40" t="s">
        <v>28</v>
      </c>
    </row>
    <row r="41" spans="1:16" x14ac:dyDescent="0.25">
      <c r="A41" s="1" t="s">
        <v>1</v>
      </c>
      <c r="B41">
        <v>0</v>
      </c>
      <c r="C41">
        <v>600</v>
      </c>
      <c r="D41">
        <v>2290.1633000000002</v>
      </c>
      <c r="E41">
        <v>36</v>
      </c>
      <c r="F41">
        <v>189</v>
      </c>
      <c r="G41">
        <v>39</v>
      </c>
      <c r="I41" s="7" t="s">
        <v>3</v>
      </c>
      <c r="J41" s="8">
        <f t="shared" ref="J41:M44" si="18" xml:space="preserve"> (J6/J$3 * 100) - 100</f>
        <v>2.6417391675486641</v>
      </c>
      <c r="K41" s="8">
        <f t="shared" si="18"/>
        <v>-3.2075471698113347</v>
      </c>
      <c r="L41" s="8">
        <f t="shared" si="18"/>
        <v>-83.161224299934872</v>
      </c>
      <c r="M41" s="8">
        <f t="shared" si="18"/>
        <v>-0.55248618784530379</v>
      </c>
      <c r="O41" s="9">
        <f>L40-L39</f>
        <v>-14.36412689552516</v>
      </c>
      <c r="P41" s="9">
        <f>AVERAGE(O41:O43)</f>
        <v>-8.7108878345272469</v>
      </c>
    </row>
    <row r="42" spans="1:16" x14ac:dyDescent="0.25">
      <c r="A42" s="1" t="s">
        <v>2</v>
      </c>
      <c r="B42">
        <v>0</v>
      </c>
      <c r="C42">
        <v>701</v>
      </c>
      <c r="D42">
        <v>3099.4756000000002</v>
      </c>
      <c r="E42">
        <v>24</v>
      </c>
      <c r="F42">
        <v>27</v>
      </c>
      <c r="G42">
        <v>27</v>
      </c>
      <c r="I42" s="7" t="s">
        <v>4</v>
      </c>
      <c r="J42" s="8">
        <f t="shared" si="18"/>
        <v>7.5126532144683864</v>
      </c>
      <c r="K42" s="8">
        <f t="shared" si="18"/>
        <v>-5.2830188679245254</v>
      </c>
      <c r="L42" s="8">
        <f t="shared" si="18"/>
        <v>-87.161596427574665</v>
      </c>
      <c r="M42" s="8">
        <f t="shared" si="18"/>
        <v>-11.418047882136278</v>
      </c>
      <c r="O42" s="9">
        <f>L42-L41</f>
        <v>-4.0003721276397926</v>
      </c>
    </row>
    <row r="43" spans="1:16" x14ac:dyDescent="0.25">
      <c r="A43" s="1" t="s">
        <v>2</v>
      </c>
      <c r="B43">
        <v>0</v>
      </c>
      <c r="C43">
        <v>749</v>
      </c>
      <c r="D43">
        <v>3449.4946</v>
      </c>
      <c r="E43">
        <v>26</v>
      </c>
      <c r="F43">
        <v>26</v>
      </c>
      <c r="G43">
        <v>26</v>
      </c>
      <c r="I43" s="7" t="s">
        <v>5</v>
      </c>
      <c r="J43" s="8">
        <f t="shared" si="18"/>
        <v>0.30150346169668296</v>
      </c>
      <c r="K43" s="8">
        <f t="shared" si="18"/>
        <v>-0.94339622641508925</v>
      </c>
      <c r="L43" s="8">
        <f t="shared" si="18"/>
        <v>-19.266908549632532</v>
      </c>
      <c r="M43" s="8">
        <f t="shared" si="18"/>
        <v>20.994475138121558</v>
      </c>
      <c r="O43" s="9">
        <f>L44-L43</f>
        <v>-7.768164480416786</v>
      </c>
    </row>
    <row r="44" spans="1:16" x14ac:dyDescent="0.25">
      <c r="A44" s="1" t="s">
        <v>2</v>
      </c>
      <c r="B44">
        <v>0</v>
      </c>
      <c r="C44">
        <v>776</v>
      </c>
      <c r="D44">
        <v>1745.4876999999999</v>
      </c>
      <c r="E44">
        <v>18</v>
      </c>
      <c r="F44">
        <v>18</v>
      </c>
      <c r="G44">
        <v>17</v>
      </c>
      <c r="I44" s="7" t="s">
        <v>6</v>
      </c>
      <c r="J44" s="8">
        <f t="shared" si="18"/>
        <v>6.7432789751262732</v>
      </c>
      <c r="K44" s="8">
        <f t="shared" si="18"/>
        <v>3.9622641509434118</v>
      </c>
      <c r="L44" s="8">
        <f t="shared" si="18"/>
        <v>-27.035073030049318</v>
      </c>
      <c r="M44" s="8">
        <f t="shared" si="18"/>
        <v>18.232044198895039</v>
      </c>
    </row>
    <row r="45" spans="1:16" x14ac:dyDescent="0.25">
      <c r="A45" s="1" t="s">
        <v>2</v>
      </c>
      <c r="B45">
        <v>0</v>
      </c>
      <c r="C45">
        <v>786</v>
      </c>
      <c r="D45">
        <v>2795.9005999999999</v>
      </c>
      <c r="E45">
        <v>31</v>
      </c>
      <c r="F45">
        <v>35</v>
      </c>
      <c r="G45">
        <v>27</v>
      </c>
    </row>
    <row r="46" spans="1:16" x14ac:dyDescent="0.25">
      <c r="A46" s="1" t="s">
        <v>2</v>
      </c>
      <c r="B46">
        <v>0</v>
      </c>
      <c r="C46">
        <v>850</v>
      </c>
      <c r="D46">
        <v>475.14544999999998</v>
      </c>
      <c r="E46">
        <v>12</v>
      </c>
      <c r="F46">
        <v>13</v>
      </c>
      <c r="G46">
        <v>9</v>
      </c>
    </row>
    <row r="47" spans="1:16" x14ac:dyDescent="0.25">
      <c r="A47" s="1" t="s">
        <v>2</v>
      </c>
      <c r="B47">
        <v>0</v>
      </c>
      <c r="C47">
        <v>875</v>
      </c>
      <c r="D47">
        <v>2079.2885999999999</v>
      </c>
      <c r="E47">
        <v>26</v>
      </c>
      <c r="F47">
        <v>28</v>
      </c>
      <c r="G47">
        <v>26</v>
      </c>
    </row>
    <row r="48" spans="1:16" x14ac:dyDescent="0.25">
      <c r="A48" s="1" t="s">
        <v>2</v>
      </c>
      <c r="B48">
        <v>0</v>
      </c>
      <c r="C48">
        <v>886</v>
      </c>
      <c r="D48">
        <v>3276.2732000000001</v>
      </c>
      <c r="E48">
        <v>26</v>
      </c>
      <c r="F48">
        <v>26</v>
      </c>
      <c r="G48">
        <v>22</v>
      </c>
    </row>
    <row r="49" spans="1:7" x14ac:dyDescent="0.25">
      <c r="A49" s="1" t="s">
        <v>2</v>
      </c>
      <c r="B49">
        <v>0</v>
      </c>
      <c r="C49">
        <v>900</v>
      </c>
      <c r="D49">
        <v>3217.2543999999998</v>
      </c>
      <c r="E49">
        <v>32</v>
      </c>
      <c r="F49">
        <v>36</v>
      </c>
      <c r="G49">
        <v>28</v>
      </c>
    </row>
    <row r="50" spans="1:7" x14ac:dyDescent="0.25">
      <c r="A50" s="1" t="s">
        <v>2</v>
      </c>
      <c r="B50">
        <v>0</v>
      </c>
      <c r="C50">
        <v>932</v>
      </c>
      <c r="D50">
        <v>1085.8827000000001</v>
      </c>
      <c r="E50">
        <v>16</v>
      </c>
      <c r="F50">
        <v>20</v>
      </c>
      <c r="G50">
        <v>17</v>
      </c>
    </row>
    <row r="51" spans="1:7" x14ac:dyDescent="0.25">
      <c r="A51" s="1" t="s">
        <v>2</v>
      </c>
      <c r="B51">
        <v>0</v>
      </c>
      <c r="C51">
        <v>12</v>
      </c>
      <c r="D51">
        <v>3601.9263000000001</v>
      </c>
      <c r="E51">
        <v>31</v>
      </c>
      <c r="F51">
        <v>40</v>
      </c>
      <c r="G51">
        <v>37</v>
      </c>
    </row>
    <row r="52" spans="1:7" x14ac:dyDescent="0.25">
      <c r="A52" s="1" t="s">
        <v>2</v>
      </c>
      <c r="B52">
        <v>0</v>
      </c>
      <c r="C52">
        <v>64</v>
      </c>
      <c r="D52">
        <v>3339.4038</v>
      </c>
      <c r="E52">
        <v>39</v>
      </c>
      <c r="F52">
        <v>428</v>
      </c>
      <c r="G52">
        <v>34</v>
      </c>
    </row>
    <row r="53" spans="1:7" x14ac:dyDescent="0.25">
      <c r="A53" s="1" t="s">
        <v>2</v>
      </c>
      <c r="B53">
        <v>0</v>
      </c>
      <c r="C53">
        <v>149</v>
      </c>
      <c r="D53">
        <v>2752.0798</v>
      </c>
      <c r="E53">
        <v>26</v>
      </c>
      <c r="F53">
        <v>30</v>
      </c>
      <c r="G53">
        <v>32</v>
      </c>
    </row>
    <row r="54" spans="1:7" x14ac:dyDescent="0.25">
      <c r="A54" s="1" t="s">
        <v>2</v>
      </c>
      <c r="B54">
        <v>0</v>
      </c>
      <c r="C54">
        <v>174</v>
      </c>
      <c r="D54">
        <v>809.13080000000002</v>
      </c>
      <c r="E54">
        <v>18</v>
      </c>
      <c r="F54">
        <v>24</v>
      </c>
      <c r="G54">
        <v>13</v>
      </c>
    </row>
    <row r="55" spans="1:7" x14ac:dyDescent="0.25">
      <c r="A55" s="1" t="s">
        <v>2</v>
      </c>
      <c r="B55">
        <v>0</v>
      </c>
      <c r="C55">
        <v>214</v>
      </c>
      <c r="D55">
        <v>3984.7204999999999</v>
      </c>
      <c r="E55">
        <v>32</v>
      </c>
      <c r="F55">
        <v>35</v>
      </c>
      <c r="G55">
        <v>36</v>
      </c>
    </row>
    <row r="56" spans="1:7" x14ac:dyDescent="0.25">
      <c r="A56" s="1" t="s">
        <v>2</v>
      </c>
      <c r="B56">
        <v>0</v>
      </c>
      <c r="C56">
        <v>100</v>
      </c>
      <c r="D56">
        <v>3543.4731000000002</v>
      </c>
      <c r="E56">
        <v>39</v>
      </c>
      <c r="F56">
        <v>501</v>
      </c>
      <c r="G56">
        <v>39</v>
      </c>
    </row>
    <row r="57" spans="1:7" x14ac:dyDescent="0.25">
      <c r="A57" s="1" t="s">
        <v>2</v>
      </c>
      <c r="B57">
        <v>0</v>
      </c>
      <c r="C57">
        <v>201</v>
      </c>
      <c r="D57">
        <v>1666.2063000000001</v>
      </c>
      <c r="E57">
        <v>22</v>
      </c>
      <c r="F57">
        <v>25</v>
      </c>
      <c r="G57">
        <v>25</v>
      </c>
    </row>
    <row r="58" spans="1:7" x14ac:dyDescent="0.25">
      <c r="A58" s="1" t="s">
        <v>2</v>
      </c>
      <c r="B58">
        <v>0</v>
      </c>
      <c r="C58">
        <v>300</v>
      </c>
      <c r="D58">
        <v>1299.1559999999999</v>
      </c>
      <c r="E58">
        <v>26</v>
      </c>
      <c r="F58">
        <v>31</v>
      </c>
      <c r="G58">
        <v>21</v>
      </c>
    </row>
    <row r="59" spans="1:7" x14ac:dyDescent="0.25">
      <c r="A59" s="1" t="s">
        <v>2</v>
      </c>
      <c r="B59">
        <v>0</v>
      </c>
      <c r="C59">
        <v>400</v>
      </c>
      <c r="D59">
        <v>1655.2529</v>
      </c>
      <c r="E59">
        <v>20</v>
      </c>
      <c r="F59">
        <v>22</v>
      </c>
      <c r="G59">
        <v>22</v>
      </c>
    </row>
    <row r="60" spans="1:7" x14ac:dyDescent="0.25">
      <c r="A60" s="1" t="s">
        <v>2</v>
      </c>
      <c r="B60">
        <v>0</v>
      </c>
      <c r="C60">
        <v>500</v>
      </c>
      <c r="D60">
        <v>1171.6611</v>
      </c>
      <c r="E60">
        <v>14</v>
      </c>
      <c r="F60">
        <v>13</v>
      </c>
      <c r="G60">
        <v>11</v>
      </c>
    </row>
    <row r="61" spans="1:7" x14ac:dyDescent="0.25">
      <c r="A61" s="1" t="s">
        <v>2</v>
      </c>
      <c r="B61">
        <v>0</v>
      </c>
      <c r="C61">
        <v>600</v>
      </c>
      <c r="D61">
        <v>2585.7727</v>
      </c>
      <c r="E61">
        <v>42</v>
      </c>
      <c r="F61">
        <v>47</v>
      </c>
      <c r="G61">
        <v>36</v>
      </c>
    </row>
    <row r="62" spans="1:7" x14ac:dyDescent="0.25">
      <c r="A62" s="1" t="s">
        <v>3</v>
      </c>
      <c r="B62">
        <v>0</v>
      </c>
      <c r="C62">
        <v>701</v>
      </c>
      <c r="D62">
        <v>2660.3735000000001</v>
      </c>
      <c r="E62">
        <v>18</v>
      </c>
      <c r="F62">
        <v>17</v>
      </c>
      <c r="G62">
        <v>17</v>
      </c>
    </row>
    <row r="63" spans="1:7" x14ac:dyDescent="0.25">
      <c r="A63" s="1" t="s">
        <v>3</v>
      </c>
      <c r="B63">
        <v>0</v>
      </c>
      <c r="C63">
        <v>749</v>
      </c>
      <c r="D63">
        <v>3400.3398000000002</v>
      </c>
      <c r="E63">
        <v>28</v>
      </c>
      <c r="F63">
        <v>57</v>
      </c>
      <c r="G63">
        <v>30</v>
      </c>
    </row>
    <row r="64" spans="1:7" x14ac:dyDescent="0.25">
      <c r="A64" s="1" t="s">
        <v>3</v>
      </c>
      <c r="B64">
        <v>0</v>
      </c>
      <c r="C64">
        <v>776</v>
      </c>
      <c r="D64">
        <v>1745.4876999999999</v>
      </c>
      <c r="E64">
        <v>18</v>
      </c>
      <c r="F64">
        <v>49</v>
      </c>
      <c r="G64">
        <v>23</v>
      </c>
    </row>
    <row r="65" spans="1:7" x14ac:dyDescent="0.25">
      <c r="A65" s="1" t="s">
        <v>3</v>
      </c>
      <c r="B65">
        <v>0</v>
      </c>
      <c r="C65">
        <v>786</v>
      </c>
      <c r="D65">
        <v>2799.2878000000001</v>
      </c>
      <c r="E65">
        <v>30</v>
      </c>
      <c r="F65">
        <v>37</v>
      </c>
      <c r="G65">
        <v>25</v>
      </c>
    </row>
    <row r="66" spans="1:7" x14ac:dyDescent="0.25">
      <c r="A66" s="1" t="s">
        <v>3</v>
      </c>
      <c r="B66">
        <v>0</v>
      </c>
      <c r="C66">
        <v>850</v>
      </c>
      <c r="D66">
        <v>478.43889999999999</v>
      </c>
      <c r="E66">
        <v>12</v>
      </c>
      <c r="F66">
        <v>14</v>
      </c>
      <c r="G66">
        <v>11</v>
      </c>
    </row>
    <row r="67" spans="1:7" x14ac:dyDescent="0.25">
      <c r="A67" s="1" t="s">
        <v>3</v>
      </c>
      <c r="B67">
        <v>0</v>
      </c>
      <c r="C67">
        <v>875</v>
      </c>
      <c r="D67">
        <v>2079.2885999999999</v>
      </c>
      <c r="E67">
        <v>26</v>
      </c>
      <c r="F67">
        <v>52</v>
      </c>
      <c r="G67">
        <v>29</v>
      </c>
    </row>
    <row r="68" spans="1:7" x14ac:dyDescent="0.25">
      <c r="A68" s="1" t="s">
        <v>3</v>
      </c>
      <c r="B68">
        <v>0</v>
      </c>
      <c r="C68">
        <v>886</v>
      </c>
      <c r="D68">
        <v>3276.2732000000001</v>
      </c>
      <c r="E68">
        <v>26</v>
      </c>
      <c r="F68">
        <v>67</v>
      </c>
      <c r="G68">
        <v>30</v>
      </c>
    </row>
    <row r="69" spans="1:7" x14ac:dyDescent="0.25">
      <c r="A69" s="1" t="s">
        <v>3</v>
      </c>
      <c r="B69">
        <v>0</v>
      </c>
      <c r="C69">
        <v>900</v>
      </c>
      <c r="D69">
        <v>3084.4218999999998</v>
      </c>
      <c r="E69">
        <v>30</v>
      </c>
      <c r="F69">
        <v>36</v>
      </c>
      <c r="G69">
        <v>25</v>
      </c>
    </row>
    <row r="70" spans="1:7" x14ac:dyDescent="0.25">
      <c r="A70" s="1" t="s">
        <v>3</v>
      </c>
      <c r="B70">
        <v>0</v>
      </c>
      <c r="C70">
        <v>932</v>
      </c>
      <c r="D70">
        <v>1022.49817</v>
      </c>
      <c r="E70">
        <v>20</v>
      </c>
      <c r="F70">
        <v>29</v>
      </c>
      <c r="G70">
        <v>17</v>
      </c>
    </row>
    <row r="71" spans="1:7" x14ac:dyDescent="0.25">
      <c r="A71" s="1" t="s">
        <v>3</v>
      </c>
      <c r="B71">
        <v>0</v>
      </c>
      <c r="C71">
        <v>12</v>
      </c>
      <c r="D71">
        <v>3433.4668000000001</v>
      </c>
      <c r="E71">
        <v>31</v>
      </c>
      <c r="F71">
        <v>74</v>
      </c>
      <c r="G71">
        <v>42</v>
      </c>
    </row>
    <row r="72" spans="1:7" x14ac:dyDescent="0.25">
      <c r="A72" s="1" t="s">
        <v>3</v>
      </c>
      <c r="B72">
        <v>0</v>
      </c>
      <c r="C72">
        <v>64</v>
      </c>
      <c r="D72">
        <v>3232.2575999999999</v>
      </c>
      <c r="E72">
        <v>40</v>
      </c>
      <c r="F72">
        <v>450</v>
      </c>
      <c r="G72">
        <v>37</v>
      </c>
    </row>
    <row r="73" spans="1:7" x14ac:dyDescent="0.25">
      <c r="A73" s="1" t="s">
        <v>3</v>
      </c>
      <c r="B73">
        <v>0</v>
      </c>
      <c r="C73">
        <v>149</v>
      </c>
      <c r="D73">
        <v>2782.9</v>
      </c>
      <c r="E73">
        <v>27</v>
      </c>
      <c r="F73">
        <v>74</v>
      </c>
      <c r="G73">
        <v>33</v>
      </c>
    </row>
    <row r="74" spans="1:7" x14ac:dyDescent="0.25">
      <c r="A74" s="1" t="s">
        <v>3</v>
      </c>
      <c r="B74">
        <v>0</v>
      </c>
      <c r="C74">
        <v>174</v>
      </c>
      <c r="D74">
        <v>812.42426</v>
      </c>
      <c r="E74">
        <v>18</v>
      </c>
      <c r="F74">
        <v>37</v>
      </c>
      <c r="G74">
        <v>15</v>
      </c>
    </row>
    <row r="75" spans="1:7" x14ac:dyDescent="0.25">
      <c r="A75" s="1" t="s">
        <v>3</v>
      </c>
      <c r="B75">
        <v>0</v>
      </c>
      <c r="C75">
        <v>214</v>
      </c>
      <c r="D75">
        <v>3963.6176999999998</v>
      </c>
      <c r="E75">
        <v>35</v>
      </c>
      <c r="F75">
        <v>96</v>
      </c>
      <c r="G75">
        <v>45</v>
      </c>
    </row>
    <row r="76" spans="1:7" x14ac:dyDescent="0.25">
      <c r="A76" s="1" t="s">
        <v>3</v>
      </c>
      <c r="B76">
        <v>0</v>
      </c>
      <c r="C76">
        <v>100</v>
      </c>
      <c r="D76">
        <v>3543.4731000000002</v>
      </c>
      <c r="E76">
        <v>39</v>
      </c>
      <c r="F76">
        <v>522</v>
      </c>
      <c r="G76">
        <v>34</v>
      </c>
    </row>
    <row r="77" spans="1:7" x14ac:dyDescent="0.25">
      <c r="A77" s="1" t="s">
        <v>3</v>
      </c>
      <c r="B77">
        <v>0</v>
      </c>
      <c r="C77">
        <v>201</v>
      </c>
      <c r="D77">
        <v>1666.2063000000001</v>
      </c>
      <c r="E77">
        <v>22</v>
      </c>
      <c r="F77">
        <v>37</v>
      </c>
      <c r="G77">
        <v>25</v>
      </c>
    </row>
    <row r="78" spans="1:7" x14ac:dyDescent="0.25">
      <c r="A78" s="1" t="s">
        <v>3</v>
      </c>
      <c r="B78">
        <v>0</v>
      </c>
      <c r="C78">
        <v>300</v>
      </c>
      <c r="D78">
        <v>1202.7012</v>
      </c>
      <c r="E78">
        <v>25</v>
      </c>
      <c r="F78">
        <v>48</v>
      </c>
      <c r="G78">
        <v>28</v>
      </c>
    </row>
    <row r="79" spans="1:7" x14ac:dyDescent="0.25">
      <c r="A79" s="1" t="s">
        <v>3</v>
      </c>
      <c r="B79">
        <v>0</v>
      </c>
      <c r="C79">
        <v>400</v>
      </c>
      <c r="D79">
        <v>1652.191</v>
      </c>
      <c r="E79">
        <v>18</v>
      </c>
      <c r="F79">
        <v>33</v>
      </c>
      <c r="G79">
        <v>22</v>
      </c>
    </row>
    <row r="80" spans="1:7" x14ac:dyDescent="0.25">
      <c r="A80" s="1" t="s">
        <v>3</v>
      </c>
      <c r="B80">
        <v>0</v>
      </c>
      <c r="C80">
        <v>500</v>
      </c>
      <c r="D80">
        <v>1171.6611</v>
      </c>
      <c r="E80">
        <v>14</v>
      </c>
      <c r="F80">
        <v>16</v>
      </c>
      <c r="G80">
        <v>11</v>
      </c>
    </row>
    <row r="81" spans="1:7" x14ac:dyDescent="0.25">
      <c r="A81" s="1" t="s">
        <v>3</v>
      </c>
      <c r="B81">
        <v>0</v>
      </c>
      <c r="C81">
        <v>600</v>
      </c>
      <c r="D81">
        <v>2293.4567999999999</v>
      </c>
      <c r="E81">
        <v>36</v>
      </c>
      <c r="F81">
        <v>65</v>
      </c>
      <c r="G81">
        <v>41</v>
      </c>
    </row>
    <row r="82" spans="1:7" x14ac:dyDescent="0.25">
      <c r="A82" s="1" t="s">
        <v>4</v>
      </c>
      <c r="B82">
        <v>0</v>
      </c>
      <c r="C82">
        <v>701</v>
      </c>
      <c r="D82">
        <v>2784.0698000000002</v>
      </c>
      <c r="E82">
        <v>20</v>
      </c>
      <c r="F82">
        <v>19</v>
      </c>
      <c r="G82">
        <v>18</v>
      </c>
    </row>
    <row r="83" spans="1:7" x14ac:dyDescent="0.25">
      <c r="A83" s="1" t="s">
        <v>4</v>
      </c>
      <c r="B83">
        <v>0</v>
      </c>
      <c r="C83">
        <v>749</v>
      </c>
      <c r="D83">
        <v>3400.3398000000002</v>
      </c>
      <c r="E83">
        <v>28</v>
      </c>
      <c r="F83">
        <v>28</v>
      </c>
      <c r="G83">
        <v>23</v>
      </c>
    </row>
    <row r="84" spans="1:7" x14ac:dyDescent="0.25">
      <c r="A84" s="1" t="s">
        <v>4</v>
      </c>
      <c r="B84">
        <v>0</v>
      </c>
      <c r="C84">
        <v>776</v>
      </c>
      <c r="D84">
        <v>1785.1445000000001</v>
      </c>
      <c r="E84">
        <v>17</v>
      </c>
      <c r="F84">
        <v>17</v>
      </c>
      <c r="G84">
        <v>13</v>
      </c>
    </row>
    <row r="85" spans="1:7" x14ac:dyDescent="0.25">
      <c r="A85" s="1" t="s">
        <v>4</v>
      </c>
      <c r="B85">
        <v>0</v>
      </c>
      <c r="C85">
        <v>786</v>
      </c>
      <c r="D85">
        <v>2802.8773999999999</v>
      </c>
      <c r="E85">
        <v>30</v>
      </c>
      <c r="F85">
        <v>31</v>
      </c>
      <c r="G85">
        <v>29</v>
      </c>
    </row>
    <row r="86" spans="1:7" x14ac:dyDescent="0.25">
      <c r="A86" s="1" t="s">
        <v>4</v>
      </c>
      <c r="B86">
        <v>0</v>
      </c>
      <c r="C86">
        <v>850</v>
      </c>
      <c r="D86">
        <v>475.14544999999998</v>
      </c>
      <c r="E86">
        <v>12</v>
      </c>
      <c r="F86">
        <v>13</v>
      </c>
      <c r="G86">
        <v>9</v>
      </c>
    </row>
    <row r="87" spans="1:7" x14ac:dyDescent="0.25">
      <c r="A87" s="1" t="s">
        <v>4</v>
      </c>
      <c r="B87">
        <v>0</v>
      </c>
      <c r="C87">
        <v>875</v>
      </c>
      <c r="D87">
        <v>2282.3375999999998</v>
      </c>
      <c r="E87">
        <v>24</v>
      </c>
      <c r="F87">
        <v>25</v>
      </c>
      <c r="G87">
        <v>29</v>
      </c>
    </row>
    <row r="88" spans="1:7" x14ac:dyDescent="0.25">
      <c r="A88" s="1" t="s">
        <v>4</v>
      </c>
      <c r="B88">
        <v>0</v>
      </c>
      <c r="C88">
        <v>886</v>
      </c>
      <c r="D88">
        <v>3556.8944999999999</v>
      </c>
      <c r="E88">
        <v>22</v>
      </c>
      <c r="F88">
        <v>21</v>
      </c>
      <c r="G88">
        <v>20</v>
      </c>
    </row>
    <row r="89" spans="1:7" x14ac:dyDescent="0.25">
      <c r="A89" s="1" t="s">
        <v>4</v>
      </c>
      <c r="B89">
        <v>0</v>
      </c>
      <c r="C89">
        <v>900</v>
      </c>
      <c r="D89">
        <v>3203.4517000000001</v>
      </c>
      <c r="E89">
        <v>32</v>
      </c>
      <c r="F89">
        <v>35</v>
      </c>
      <c r="G89">
        <v>31</v>
      </c>
    </row>
    <row r="90" spans="1:7" x14ac:dyDescent="0.25">
      <c r="A90" s="1" t="s">
        <v>4</v>
      </c>
      <c r="B90">
        <v>0</v>
      </c>
      <c r="C90">
        <v>932</v>
      </c>
      <c r="D90">
        <v>1019.2047</v>
      </c>
      <c r="E90">
        <v>20</v>
      </c>
      <c r="F90">
        <v>26</v>
      </c>
      <c r="G90">
        <v>14</v>
      </c>
    </row>
    <row r="91" spans="1:7" x14ac:dyDescent="0.25">
      <c r="A91" s="1" t="s">
        <v>4</v>
      </c>
      <c r="B91">
        <v>0</v>
      </c>
      <c r="C91">
        <v>12</v>
      </c>
      <c r="D91">
        <v>3705.2851999999998</v>
      </c>
      <c r="E91">
        <v>32</v>
      </c>
      <c r="F91">
        <v>42</v>
      </c>
      <c r="G91">
        <v>35</v>
      </c>
    </row>
    <row r="92" spans="1:7" x14ac:dyDescent="0.25">
      <c r="A92" s="1" t="s">
        <v>4</v>
      </c>
      <c r="B92">
        <v>0</v>
      </c>
      <c r="C92">
        <v>64</v>
      </c>
      <c r="D92">
        <v>3549.7741999999998</v>
      </c>
      <c r="E92">
        <v>37</v>
      </c>
      <c r="F92">
        <v>414</v>
      </c>
      <c r="G92">
        <v>37</v>
      </c>
    </row>
    <row r="93" spans="1:7" x14ac:dyDescent="0.25">
      <c r="A93" s="1" t="s">
        <v>4</v>
      </c>
      <c r="B93">
        <v>0</v>
      </c>
      <c r="C93">
        <v>149</v>
      </c>
      <c r="D93">
        <v>2786.8533000000002</v>
      </c>
      <c r="E93">
        <v>26</v>
      </c>
      <c r="F93">
        <v>31</v>
      </c>
      <c r="G93">
        <v>32</v>
      </c>
    </row>
    <row r="94" spans="1:7" x14ac:dyDescent="0.25">
      <c r="A94" s="1" t="s">
        <v>4</v>
      </c>
      <c r="B94">
        <v>0</v>
      </c>
      <c r="C94">
        <v>174</v>
      </c>
      <c r="D94">
        <v>809.13080000000002</v>
      </c>
      <c r="E94">
        <v>18</v>
      </c>
      <c r="F94">
        <v>23</v>
      </c>
      <c r="G94">
        <v>13</v>
      </c>
    </row>
    <row r="95" spans="1:7" x14ac:dyDescent="0.25">
      <c r="A95" s="1" t="s">
        <v>4</v>
      </c>
      <c r="B95">
        <v>0</v>
      </c>
      <c r="C95">
        <v>214</v>
      </c>
      <c r="D95">
        <v>4299.8887000000004</v>
      </c>
      <c r="E95">
        <v>34</v>
      </c>
      <c r="F95">
        <v>39</v>
      </c>
      <c r="G95">
        <v>39</v>
      </c>
    </row>
    <row r="96" spans="1:7" x14ac:dyDescent="0.25">
      <c r="A96" s="1" t="s">
        <v>4</v>
      </c>
      <c r="B96">
        <v>0</v>
      </c>
      <c r="C96">
        <v>100</v>
      </c>
      <c r="D96">
        <v>3540.1797000000001</v>
      </c>
      <c r="E96">
        <v>39</v>
      </c>
      <c r="F96">
        <v>494</v>
      </c>
      <c r="G96">
        <v>34</v>
      </c>
    </row>
    <row r="97" spans="1:7" x14ac:dyDescent="0.25">
      <c r="A97" s="1" t="s">
        <v>4</v>
      </c>
      <c r="B97">
        <v>0</v>
      </c>
      <c r="C97">
        <v>201</v>
      </c>
      <c r="D97">
        <v>1666.2063000000001</v>
      </c>
      <c r="E97">
        <v>22</v>
      </c>
      <c r="F97">
        <v>26</v>
      </c>
      <c r="G97">
        <v>26</v>
      </c>
    </row>
    <row r="98" spans="1:7" x14ac:dyDescent="0.25">
      <c r="A98" s="1" t="s">
        <v>4</v>
      </c>
      <c r="B98">
        <v>0</v>
      </c>
      <c r="C98">
        <v>300</v>
      </c>
      <c r="D98">
        <v>1439.665</v>
      </c>
      <c r="E98">
        <v>28</v>
      </c>
      <c r="F98">
        <v>33</v>
      </c>
      <c r="G98">
        <v>22</v>
      </c>
    </row>
    <row r="99" spans="1:7" x14ac:dyDescent="0.25">
      <c r="A99" s="1" t="s">
        <v>4</v>
      </c>
      <c r="B99">
        <v>0</v>
      </c>
      <c r="C99">
        <v>400</v>
      </c>
      <c r="D99">
        <v>1656.2799</v>
      </c>
      <c r="E99">
        <v>18</v>
      </c>
      <c r="F99">
        <v>19</v>
      </c>
      <c r="G99">
        <v>21</v>
      </c>
    </row>
    <row r="100" spans="1:7" x14ac:dyDescent="0.25">
      <c r="A100" s="1" t="s">
        <v>4</v>
      </c>
      <c r="B100">
        <v>0</v>
      </c>
      <c r="C100">
        <v>500</v>
      </c>
      <c r="D100">
        <v>1171.6611</v>
      </c>
      <c r="E100">
        <v>14</v>
      </c>
      <c r="F100">
        <v>14</v>
      </c>
      <c r="G100">
        <v>11</v>
      </c>
    </row>
    <row r="101" spans="1:7" x14ac:dyDescent="0.25">
      <c r="A101" s="1" t="s">
        <v>4</v>
      </c>
      <c r="B101">
        <v>0</v>
      </c>
      <c r="C101">
        <v>600</v>
      </c>
      <c r="D101">
        <v>2563.6012999999998</v>
      </c>
      <c r="E101">
        <v>29</v>
      </c>
      <c r="F101">
        <v>30</v>
      </c>
      <c r="G101">
        <v>25</v>
      </c>
    </row>
    <row r="102" spans="1:7" x14ac:dyDescent="0.25">
      <c r="A102" s="1" t="s">
        <v>5</v>
      </c>
      <c r="B102">
        <v>0</v>
      </c>
      <c r="C102">
        <v>701</v>
      </c>
      <c r="D102">
        <v>2643.5828000000001</v>
      </c>
      <c r="E102">
        <v>18</v>
      </c>
      <c r="F102">
        <v>559</v>
      </c>
      <c r="G102">
        <v>40</v>
      </c>
    </row>
    <row r="103" spans="1:7" x14ac:dyDescent="0.25">
      <c r="A103" s="1" t="s">
        <v>5</v>
      </c>
      <c r="B103">
        <v>0</v>
      </c>
      <c r="C103">
        <v>749</v>
      </c>
      <c r="D103">
        <v>3400.3398000000002</v>
      </c>
      <c r="E103">
        <v>28</v>
      </c>
      <c r="F103">
        <v>771</v>
      </c>
      <c r="G103">
        <v>21</v>
      </c>
    </row>
    <row r="104" spans="1:7" x14ac:dyDescent="0.25">
      <c r="A104" s="1" t="s">
        <v>5</v>
      </c>
      <c r="B104">
        <v>0</v>
      </c>
      <c r="C104">
        <v>776</v>
      </c>
      <c r="D104">
        <v>1745.4876999999999</v>
      </c>
      <c r="E104">
        <v>18</v>
      </c>
      <c r="F104">
        <v>392</v>
      </c>
      <c r="G104">
        <v>37</v>
      </c>
    </row>
    <row r="105" spans="1:7" x14ac:dyDescent="0.25">
      <c r="A105" s="1" t="s">
        <v>5</v>
      </c>
      <c r="B105">
        <v>0</v>
      </c>
      <c r="C105">
        <v>786</v>
      </c>
      <c r="D105">
        <v>2522.4623999999999</v>
      </c>
      <c r="E105">
        <v>38</v>
      </c>
      <c r="F105">
        <v>511</v>
      </c>
      <c r="G105">
        <v>45</v>
      </c>
    </row>
    <row r="106" spans="1:7" x14ac:dyDescent="0.25">
      <c r="A106" s="1" t="s">
        <v>5</v>
      </c>
      <c r="B106">
        <v>0</v>
      </c>
      <c r="C106">
        <v>850</v>
      </c>
      <c r="D106">
        <v>475.14544999999998</v>
      </c>
      <c r="E106">
        <v>12</v>
      </c>
      <c r="F106">
        <v>30</v>
      </c>
      <c r="G106">
        <v>14</v>
      </c>
    </row>
    <row r="107" spans="1:7" x14ac:dyDescent="0.25">
      <c r="A107" s="1" t="s">
        <v>5</v>
      </c>
      <c r="B107">
        <v>0</v>
      </c>
      <c r="C107">
        <v>875</v>
      </c>
      <c r="D107">
        <v>2079.2885999999999</v>
      </c>
      <c r="E107">
        <v>26</v>
      </c>
      <c r="F107">
        <v>186</v>
      </c>
      <c r="G107">
        <v>51</v>
      </c>
    </row>
    <row r="108" spans="1:7" x14ac:dyDescent="0.25">
      <c r="A108" s="1" t="s">
        <v>5</v>
      </c>
      <c r="B108">
        <v>0</v>
      </c>
      <c r="C108">
        <v>886</v>
      </c>
      <c r="D108">
        <v>3276.2732000000001</v>
      </c>
      <c r="E108">
        <v>26</v>
      </c>
      <c r="F108">
        <v>707</v>
      </c>
      <c r="G108">
        <v>20</v>
      </c>
    </row>
    <row r="109" spans="1:7" x14ac:dyDescent="0.25">
      <c r="A109" s="1" t="s">
        <v>5</v>
      </c>
      <c r="B109">
        <v>0</v>
      </c>
      <c r="C109">
        <v>900</v>
      </c>
      <c r="D109">
        <v>2807.5967000000001</v>
      </c>
      <c r="E109">
        <v>38</v>
      </c>
      <c r="F109">
        <v>496</v>
      </c>
      <c r="G109">
        <v>41</v>
      </c>
    </row>
    <row r="110" spans="1:7" x14ac:dyDescent="0.25">
      <c r="A110" s="1" t="s">
        <v>5</v>
      </c>
      <c r="B110">
        <v>0</v>
      </c>
      <c r="C110">
        <v>932</v>
      </c>
      <c r="D110">
        <v>1006.4048</v>
      </c>
      <c r="E110">
        <v>19</v>
      </c>
      <c r="F110">
        <v>124</v>
      </c>
      <c r="G110">
        <v>35</v>
      </c>
    </row>
    <row r="111" spans="1:7" x14ac:dyDescent="0.25">
      <c r="A111" s="1" t="s">
        <v>5</v>
      </c>
      <c r="B111">
        <v>0</v>
      </c>
      <c r="C111">
        <v>12</v>
      </c>
      <c r="D111">
        <v>3408.7226999999998</v>
      </c>
      <c r="E111">
        <v>32</v>
      </c>
      <c r="F111">
        <v>754</v>
      </c>
      <c r="G111">
        <v>22</v>
      </c>
    </row>
    <row r="112" spans="1:7" x14ac:dyDescent="0.25">
      <c r="A112" s="1" t="s">
        <v>5</v>
      </c>
      <c r="B112">
        <v>0</v>
      </c>
      <c r="C112">
        <v>64</v>
      </c>
      <c r="D112">
        <v>3228.9639999999999</v>
      </c>
      <c r="E112">
        <v>40</v>
      </c>
      <c r="F112">
        <v>729</v>
      </c>
      <c r="G112">
        <v>42</v>
      </c>
    </row>
    <row r="113" spans="1:7" x14ac:dyDescent="0.25">
      <c r="A113" s="1" t="s">
        <v>5</v>
      </c>
      <c r="B113">
        <v>0</v>
      </c>
      <c r="C113">
        <v>149</v>
      </c>
      <c r="D113">
        <v>2782.9</v>
      </c>
      <c r="E113">
        <v>27</v>
      </c>
      <c r="F113">
        <v>680</v>
      </c>
      <c r="G113">
        <v>40</v>
      </c>
    </row>
    <row r="114" spans="1:7" x14ac:dyDescent="0.25">
      <c r="A114" s="1" t="s">
        <v>5</v>
      </c>
      <c r="B114">
        <v>0</v>
      </c>
      <c r="C114">
        <v>174</v>
      </c>
      <c r="D114">
        <v>809.13080000000002</v>
      </c>
      <c r="E114">
        <v>18</v>
      </c>
      <c r="F114">
        <v>76</v>
      </c>
      <c r="G114">
        <v>24</v>
      </c>
    </row>
    <row r="115" spans="1:7" x14ac:dyDescent="0.25">
      <c r="A115" s="1" t="s">
        <v>5</v>
      </c>
      <c r="B115">
        <v>0</v>
      </c>
      <c r="C115">
        <v>214</v>
      </c>
      <c r="D115">
        <v>3486.4083999999998</v>
      </c>
      <c r="E115">
        <v>35</v>
      </c>
      <c r="F115">
        <v>737</v>
      </c>
      <c r="G115">
        <v>17</v>
      </c>
    </row>
    <row r="116" spans="1:7" x14ac:dyDescent="0.25">
      <c r="A116" s="1" t="s">
        <v>5</v>
      </c>
      <c r="B116">
        <v>0</v>
      </c>
      <c r="C116">
        <v>100</v>
      </c>
      <c r="D116">
        <v>3540.1797000000001</v>
      </c>
      <c r="E116">
        <v>39</v>
      </c>
      <c r="F116">
        <v>800</v>
      </c>
      <c r="G116">
        <v>22</v>
      </c>
    </row>
    <row r="117" spans="1:7" x14ac:dyDescent="0.25">
      <c r="A117" s="1" t="s">
        <v>5</v>
      </c>
      <c r="B117">
        <v>0</v>
      </c>
      <c r="C117">
        <v>201</v>
      </c>
      <c r="D117">
        <v>1666.2063000000001</v>
      </c>
      <c r="E117">
        <v>22</v>
      </c>
      <c r="F117">
        <v>70</v>
      </c>
      <c r="G117">
        <v>26</v>
      </c>
    </row>
    <row r="118" spans="1:7" x14ac:dyDescent="0.25">
      <c r="A118" s="1" t="s">
        <v>5</v>
      </c>
      <c r="B118">
        <v>0</v>
      </c>
      <c r="C118">
        <v>300</v>
      </c>
      <c r="D118">
        <v>1251.9974</v>
      </c>
      <c r="E118">
        <v>21</v>
      </c>
      <c r="F118">
        <v>131</v>
      </c>
      <c r="G118">
        <v>38</v>
      </c>
    </row>
    <row r="119" spans="1:7" x14ac:dyDescent="0.25">
      <c r="A119" s="1" t="s">
        <v>5</v>
      </c>
      <c r="B119">
        <v>0</v>
      </c>
      <c r="C119">
        <v>400</v>
      </c>
      <c r="D119">
        <v>1652.191</v>
      </c>
      <c r="E119">
        <v>18</v>
      </c>
      <c r="F119">
        <v>291</v>
      </c>
      <c r="G119">
        <v>47</v>
      </c>
    </row>
    <row r="120" spans="1:7" x14ac:dyDescent="0.25">
      <c r="A120" s="1" t="s">
        <v>5</v>
      </c>
      <c r="B120">
        <v>0</v>
      </c>
      <c r="C120">
        <v>500</v>
      </c>
      <c r="D120">
        <v>1171.6611</v>
      </c>
      <c r="E120">
        <v>14</v>
      </c>
      <c r="F120">
        <v>231</v>
      </c>
      <c r="G120">
        <v>29</v>
      </c>
    </row>
    <row r="121" spans="1:7" x14ac:dyDescent="0.25">
      <c r="A121" s="1" t="s">
        <v>5</v>
      </c>
      <c r="B121">
        <v>0</v>
      </c>
      <c r="C121">
        <v>600</v>
      </c>
      <c r="D121">
        <v>2290.1633000000002</v>
      </c>
      <c r="E121">
        <v>36</v>
      </c>
      <c r="F121">
        <v>403</v>
      </c>
      <c r="G121">
        <v>46</v>
      </c>
    </row>
    <row r="122" spans="1:7" x14ac:dyDescent="0.25">
      <c r="A122" s="1" t="s">
        <v>6</v>
      </c>
      <c r="B122">
        <v>0</v>
      </c>
      <c r="C122">
        <v>701</v>
      </c>
      <c r="D122">
        <v>2643.5828000000001</v>
      </c>
      <c r="E122">
        <v>18</v>
      </c>
      <c r="F122">
        <v>554</v>
      </c>
      <c r="G122">
        <v>38</v>
      </c>
    </row>
    <row r="123" spans="1:7" x14ac:dyDescent="0.25">
      <c r="A123" s="1" t="s">
        <v>6</v>
      </c>
      <c r="B123">
        <v>0</v>
      </c>
      <c r="C123">
        <v>749</v>
      </c>
      <c r="D123">
        <v>3400.3398000000002</v>
      </c>
      <c r="E123">
        <v>28</v>
      </c>
      <c r="F123">
        <v>771</v>
      </c>
      <c r="G123">
        <v>21</v>
      </c>
    </row>
    <row r="124" spans="1:7" x14ac:dyDescent="0.25">
      <c r="A124" s="1" t="s">
        <v>6</v>
      </c>
      <c r="B124">
        <v>0</v>
      </c>
      <c r="C124">
        <v>776</v>
      </c>
      <c r="D124">
        <v>1745.4876999999999</v>
      </c>
      <c r="E124">
        <v>18</v>
      </c>
      <c r="F124">
        <v>391</v>
      </c>
      <c r="G124">
        <v>37</v>
      </c>
    </row>
    <row r="125" spans="1:7" x14ac:dyDescent="0.25">
      <c r="A125" s="1" t="s">
        <v>6</v>
      </c>
      <c r="B125">
        <v>0</v>
      </c>
      <c r="C125">
        <v>786</v>
      </c>
      <c r="D125">
        <v>2975.0232000000001</v>
      </c>
      <c r="E125">
        <v>42</v>
      </c>
      <c r="F125">
        <v>443</v>
      </c>
      <c r="G125">
        <v>41</v>
      </c>
    </row>
    <row r="126" spans="1:7" x14ac:dyDescent="0.25">
      <c r="A126" s="1" t="s">
        <v>6</v>
      </c>
      <c r="B126">
        <v>0</v>
      </c>
      <c r="C126">
        <v>850</v>
      </c>
      <c r="D126">
        <v>475.14544999999998</v>
      </c>
      <c r="E126">
        <v>12</v>
      </c>
      <c r="F126">
        <v>32</v>
      </c>
      <c r="G126">
        <v>14</v>
      </c>
    </row>
    <row r="127" spans="1:7" x14ac:dyDescent="0.25">
      <c r="A127" s="1" t="s">
        <v>6</v>
      </c>
      <c r="B127">
        <v>0</v>
      </c>
      <c r="C127">
        <v>875</v>
      </c>
      <c r="D127">
        <v>2284.1759999999999</v>
      </c>
      <c r="E127">
        <v>25</v>
      </c>
      <c r="F127">
        <v>106</v>
      </c>
      <c r="G127">
        <v>38</v>
      </c>
    </row>
    <row r="128" spans="1:7" x14ac:dyDescent="0.25">
      <c r="A128" s="1" t="s">
        <v>6</v>
      </c>
      <c r="B128">
        <v>0</v>
      </c>
      <c r="C128">
        <v>886</v>
      </c>
      <c r="D128">
        <v>3524.4922000000001</v>
      </c>
      <c r="E128">
        <v>29</v>
      </c>
      <c r="F128">
        <v>716</v>
      </c>
      <c r="G128">
        <v>12</v>
      </c>
    </row>
    <row r="129" spans="1:7" x14ac:dyDescent="0.25">
      <c r="A129" s="1" t="s">
        <v>6</v>
      </c>
      <c r="B129">
        <v>0</v>
      </c>
      <c r="C129">
        <v>900</v>
      </c>
      <c r="D129">
        <v>3455.0576000000001</v>
      </c>
      <c r="E129">
        <v>45</v>
      </c>
      <c r="F129">
        <v>363</v>
      </c>
      <c r="G129">
        <v>41</v>
      </c>
    </row>
    <row r="130" spans="1:7" x14ac:dyDescent="0.25">
      <c r="A130" s="1" t="s">
        <v>6</v>
      </c>
      <c r="B130">
        <v>0</v>
      </c>
      <c r="C130">
        <v>932</v>
      </c>
      <c r="D130">
        <v>1020.773</v>
      </c>
      <c r="E130">
        <v>19</v>
      </c>
      <c r="F130">
        <v>79</v>
      </c>
      <c r="G130">
        <v>29</v>
      </c>
    </row>
    <row r="131" spans="1:7" x14ac:dyDescent="0.25">
      <c r="A131" s="1" t="s">
        <v>6</v>
      </c>
      <c r="B131">
        <v>0</v>
      </c>
      <c r="C131">
        <v>12</v>
      </c>
      <c r="D131">
        <v>3408.7226999999998</v>
      </c>
      <c r="E131">
        <v>32</v>
      </c>
      <c r="F131">
        <v>719</v>
      </c>
      <c r="G131">
        <v>21</v>
      </c>
    </row>
    <row r="132" spans="1:7" x14ac:dyDescent="0.25">
      <c r="A132" s="1" t="s">
        <v>6</v>
      </c>
      <c r="B132">
        <v>0</v>
      </c>
      <c r="C132">
        <v>64</v>
      </c>
      <c r="D132">
        <v>3394.4726999999998</v>
      </c>
      <c r="E132">
        <v>37</v>
      </c>
      <c r="F132">
        <v>663</v>
      </c>
      <c r="G132">
        <v>41</v>
      </c>
    </row>
    <row r="133" spans="1:7" x14ac:dyDescent="0.25">
      <c r="A133" s="1" t="s">
        <v>6</v>
      </c>
      <c r="B133">
        <v>0</v>
      </c>
      <c r="C133">
        <v>149</v>
      </c>
      <c r="D133">
        <v>2782.9</v>
      </c>
      <c r="E133">
        <v>27</v>
      </c>
      <c r="F133">
        <v>672</v>
      </c>
      <c r="G133">
        <v>36</v>
      </c>
    </row>
    <row r="134" spans="1:7" x14ac:dyDescent="0.25">
      <c r="A134" s="1" t="s">
        <v>6</v>
      </c>
      <c r="B134">
        <v>0</v>
      </c>
      <c r="C134">
        <v>174</v>
      </c>
      <c r="D134">
        <v>809.13080000000002</v>
      </c>
      <c r="E134">
        <v>18</v>
      </c>
      <c r="F134">
        <v>84</v>
      </c>
      <c r="G134">
        <v>27</v>
      </c>
    </row>
    <row r="135" spans="1:7" x14ac:dyDescent="0.25">
      <c r="A135" s="1" t="s">
        <v>6</v>
      </c>
      <c r="B135">
        <v>0</v>
      </c>
      <c r="C135">
        <v>214</v>
      </c>
      <c r="D135">
        <v>3486.4083999999998</v>
      </c>
      <c r="E135">
        <v>35</v>
      </c>
      <c r="F135">
        <v>682</v>
      </c>
      <c r="G135">
        <v>20</v>
      </c>
    </row>
    <row r="136" spans="1:7" x14ac:dyDescent="0.25">
      <c r="A136" s="1" t="s">
        <v>6</v>
      </c>
      <c r="B136">
        <v>0</v>
      </c>
      <c r="C136">
        <v>100</v>
      </c>
      <c r="D136">
        <v>3994.7712000000001</v>
      </c>
      <c r="E136">
        <v>45</v>
      </c>
      <c r="F136">
        <v>724</v>
      </c>
      <c r="G136">
        <v>39</v>
      </c>
    </row>
    <row r="137" spans="1:7" x14ac:dyDescent="0.25">
      <c r="A137" s="1" t="s">
        <v>6</v>
      </c>
      <c r="B137">
        <v>0</v>
      </c>
      <c r="C137">
        <v>201</v>
      </c>
      <c r="D137">
        <v>1666.2063000000001</v>
      </c>
      <c r="E137">
        <v>22</v>
      </c>
      <c r="F137">
        <v>36</v>
      </c>
      <c r="G137">
        <v>28</v>
      </c>
    </row>
    <row r="138" spans="1:7" x14ac:dyDescent="0.25">
      <c r="A138" s="1" t="s">
        <v>6</v>
      </c>
      <c r="B138">
        <v>0</v>
      </c>
      <c r="C138">
        <v>300</v>
      </c>
      <c r="D138">
        <v>1251.9974</v>
      </c>
      <c r="E138">
        <v>21</v>
      </c>
      <c r="F138">
        <v>58</v>
      </c>
      <c r="G138">
        <v>30</v>
      </c>
    </row>
    <row r="139" spans="1:7" x14ac:dyDescent="0.25">
      <c r="A139" s="1" t="s">
        <v>6</v>
      </c>
      <c r="B139">
        <v>0</v>
      </c>
      <c r="C139">
        <v>400</v>
      </c>
      <c r="D139">
        <v>1991.5045</v>
      </c>
      <c r="E139">
        <v>28</v>
      </c>
      <c r="F139">
        <v>251</v>
      </c>
      <c r="G139">
        <v>51</v>
      </c>
    </row>
    <row r="140" spans="1:7" x14ac:dyDescent="0.25">
      <c r="A140" s="1" t="s">
        <v>6</v>
      </c>
      <c r="B140">
        <v>0</v>
      </c>
      <c r="C140">
        <v>500</v>
      </c>
      <c r="D140">
        <v>1171.6611</v>
      </c>
      <c r="E140">
        <v>14</v>
      </c>
      <c r="F140">
        <v>241</v>
      </c>
      <c r="G140">
        <v>29</v>
      </c>
    </row>
    <row r="141" spans="1:7" x14ac:dyDescent="0.25">
      <c r="A141" s="1" t="s">
        <v>6</v>
      </c>
      <c r="B141">
        <v>0</v>
      </c>
      <c r="C141">
        <v>600</v>
      </c>
      <c r="D141">
        <v>2669.0803000000001</v>
      </c>
      <c r="E141">
        <v>36</v>
      </c>
      <c r="F141">
        <v>258</v>
      </c>
      <c r="G141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3B23-EEB5-4E86-8CAF-6E9FC5F40A85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S 7 C l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S 7 C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w p U 4 U 3 B 5 4 J g E A A A k C A A A T A B w A R m 9 y b X V s Y X M v U 2 V j d G l v b j E u b S C i G A A o o B Q A A A A A A A A A A A A A A A A A A A A A A A A A A A B 1 j 0 1 L A z E Q h u 8 L + x 9 C v L S Q L r T 2 A y x 7 c a v W i y C t J 1 c k 3 Y 5 t c H e y Z C b a p f S / m 7 I U F W 0 u S d 5 n Z p K H o G B j U S z a v T + N o z i i r X a w F g 7 I l 0 z X z R y 8 M 8 S m E K k o g e N I h L W w 3 h U Q k o w + k p k t f A X I n V t T Q p J Z 5 H C h j s y u 8 i c C R 3 n l 6 7 r J T 2 W U 3 x m e + 1 V e G U T Q t S 0 N 9 X S P W L v c W b 1 G 4 E / r 3 l 8 J t C u 2 + d + P J L x j 2 V X P M y h N Z R h c K p V U I r O l r 5 D S i R I 3 W N i 1 w U 3 a H 4 w G S j x 6 y 7 D g p o T 0 + 5 g 8 W I S X r m q F L m S 2 1 b g J 4 s u m B h n M l n o V i p Z O I 7 1 Z V 7 X T j 5 A 6 r b 3 a 7 2 W b 9 s P r H I h g 2 P F B i V M + C P k 9 8 n i Y H P t + g M t z Y H i a h L 5 a g f t B R u d a x u f A 5 D c 4 d O P I 4 L + 2 0 y 9 Q S w E C L Q A U A A I A C A B L s K V O H T Q s M q c A A A D 5 A A A A E g A A A A A A A A A A A A A A A A A A A A A A Q 2 9 u Z m l n L 1 B h Y 2 t h Z 2 U u e G 1 s U E s B A i 0 A F A A C A A g A S 7 C l T g / K 6 a u k A A A A 6 Q A A A B M A A A A A A A A A A A A A A A A A 8 w A A A F t D b 2 5 0 Z W 5 0 X 1 R 5 c G V z X S 5 4 b W x Q S w E C L Q A U A A I A C A B L s K V O F N w e e C Y B A A A J A g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C w A A A A A A A J I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Q n l I Z X V y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Q n l I Z X V y a X N 0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A z O j A y O j I z L j Y 3 M z A w N z N a I i A v P j x F b n R y e S B U e X B l P S J G a W x s Q 2 9 s d W 1 u V H l w Z X M i I F Z h b H V l P S J z Q m d N R E J R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Q n l I Z X V y a X N 0 a W M v Q 2 h h b m d l Z C B U e X B l L n t D b 2 x 1 b W 4 x L D B 9 J n F 1 b 3 Q 7 L C Z x d W 9 0 O 1 N l Y 3 R p b 2 4 x L 3 J l c 3 V s d H N C e U h l d X J p c 3 R p Y y 9 D a G F u Z 2 V k I F R 5 c G U u e 0 N v b H V t b j I s M X 0 m c X V v d D s s J n F 1 b 3 Q 7 U 2 V j d G l v b j E v c m V z d W x 0 c 0 J 5 S G V 1 c m l z d G l j L 0 N o Y W 5 n Z W Q g V H l w Z S 5 7 Q 2 9 s d W 1 u M y w y f S Z x d W 9 0 O y w m c X V v d D t T Z W N 0 a W 9 u M S 9 y Z X N 1 b H R z Q n l I Z X V y a X N 0 a W M v Q 2 h h b m d l Z C B U e X B l L n t D b 2 x 1 b W 4 0 L D N 9 J n F 1 b 3 Q 7 L C Z x d W 9 0 O 1 N l Y 3 R p b 2 4 x L 3 J l c 3 V s d H N C e U h l d X J p c 3 R p Y y 9 D a G F u Z 2 V k I F R 5 c G U u e 0 N v b H V t b j U s N H 0 m c X V v d D s s J n F 1 b 3 Q 7 U 2 V j d G l v b j E v c m V z d W x 0 c 0 J 5 S G V 1 c m l z d G l j L 0 N o Y W 5 n Z W Q g V H l w Z S 5 7 Q 2 9 s d W 1 u N i w 1 f S Z x d W 9 0 O y w m c X V v d D t T Z W N 0 a W 9 u M S 9 y Z X N 1 b H R z Q n l I Z X V y a X N 0 a W M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C e U h l d X J p c 3 R p Y y 9 D a G F u Z 2 V k I F R 5 c G U u e 0 N v b H V t b j E s M H 0 m c X V v d D s s J n F 1 b 3 Q 7 U 2 V j d G l v b j E v c m V z d W x 0 c 0 J 5 S G V 1 c m l z d G l j L 0 N o Y W 5 n Z W Q g V H l w Z S 5 7 Q 2 9 s d W 1 u M i w x f S Z x d W 9 0 O y w m c X V v d D t T Z W N 0 a W 9 u M S 9 y Z X N 1 b H R z Q n l I Z X V y a X N 0 a W M v Q 2 h h b m d l Z C B U e X B l L n t D b 2 x 1 b W 4 z L D J 9 J n F 1 b 3 Q 7 L C Z x d W 9 0 O 1 N l Y 3 R p b 2 4 x L 3 J l c 3 V s d H N C e U h l d X J p c 3 R p Y y 9 D a G F u Z 2 V k I F R 5 c G U u e 0 N v b H V t b j Q s M 3 0 m c X V v d D s s J n F 1 b 3 Q 7 U 2 V j d G l v b j E v c m V z d W x 0 c 0 J 5 S G V 1 c m l z d G l j L 0 N o Y W 5 n Z W Q g V H l w Z S 5 7 Q 2 9 s d W 1 u N S w 0 f S Z x d W 9 0 O y w m c X V v d D t T Z W N 0 a W 9 u M S 9 y Z X N 1 b H R z Q n l I Z X V y a X N 0 a W M v Q 2 h h b m d l Z C B U e X B l L n t D b 2 x 1 b W 4 2 L D V 9 J n F 1 b 3 Q 7 L C Z x d W 9 0 O 1 N l Y 3 R p b 2 4 x L 3 J l c 3 V s d H N C e U h l d X J p c 3 R p Y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C e U h l d X J p c 3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Q n l I Z X V y a X N 0 a W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q N b M M 9 c U 2 R + z X V 0 K b W D g A A A A A C A A A A A A A Q Z g A A A A E A A C A A A A B o 1 N z l + x L o m u 6 9 T f O 3 u B z u s 0 q L D 6 N E t e w 4 q V G H k U q g M A A A A A A O g A A A A A I A A C A A A A A T Q w 9 R Q K 9 h P S w r 2 m 9 x 8 c Q N c U w / J p + 9 H k n Q y r U t z S J 4 E l A A A A A n B E m a K k T F u 5 z U B 7 O G / f Z V W Y Q T y y c / c 5 J n 9 4 b c g q A h l H d H n w g p N y 1 9 Y / 5 o v S F W i + 4 h K k p B c v + g 7 c S f 9 w t C y / r M 9 I N p F R N 2 T H n E 0 e Q 9 J F 3 4 2 U A A A A C C L Q G o X A V b V B 2 3 c 8 n Q + S 4 8 6 3 w z A G U S h 2 N I t 2 u Y 7 s U u X F F a s B e 2 i R X 1 9 b A 6 E H e 0 a i c U e U i g B c / B b D k j F v k G 8 F u 8 < / D a t a M a s h u p > 
</file>

<file path=customXml/itemProps1.xml><?xml version="1.0" encoding="utf-8"?>
<ds:datastoreItem xmlns:ds="http://schemas.openxmlformats.org/officeDocument/2006/customXml" ds:itemID="{0DCC3732-71F9-4FA4-9060-B8FAD3B94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Vincent</dc:creator>
  <cp:lastModifiedBy>Matthew Vincent</cp:lastModifiedBy>
  <dcterms:created xsi:type="dcterms:W3CDTF">2019-05-06T02:57:40Z</dcterms:created>
  <dcterms:modified xsi:type="dcterms:W3CDTF">2019-05-06T04:58:22Z</dcterms:modified>
</cp:coreProperties>
</file>