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d.docs.live.net/9d620ac185dc3dbd/Documents/GitHub/OC-P04VA/FAOdata/detail/"/>
    </mc:Choice>
  </mc:AlternateContent>
  <xr:revisionPtr revIDLastSave="365" documentId="11_F25DC773A252ABDACC10484E719B4AA05ADE58EE" xr6:coauthVersionLast="47" xr6:coauthVersionMax="47" xr10:uidLastSave="{9931FE83-E184-45C7-BAD5-B3CAAD4ABE3A}"/>
  <bookViews>
    <workbookView xWindow="-28920" yWindow="-120" windowWidth="29040" windowHeight="15840" activeTab="1" xr2:uid="{00000000-000D-0000-FFFF-FFFF00000000}"/>
  </bookViews>
  <sheets>
    <sheet name="GpProdBilanAlim2010" sheetId="2" r:id="rId1"/>
    <sheet name="ListeproduitsFAO" sheetId="3" r:id="rId2"/>
    <sheet name="ListeProdCatFAO" sheetId="4" r:id="rId3"/>
    <sheet name="Sheet1" sheetId="1" r:id="rId4"/>
  </sheets>
  <definedNames>
    <definedName name="DonnéesExternes_1" localSheetId="0" hidden="1">GpProdBilanAlim2010!$A$1:$H$295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 i="4" l="1"/>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2" i="1"/>
  <c r="L74" i="1"/>
  <c r="L75" i="1"/>
  <c r="L76" i="1"/>
  <c r="L77" i="1"/>
  <c r="L78" i="1"/>
  <c r="L79" i="1"/>
  <c r="L80" i="1"/>
  <c r="L81" i="1"/>
  <c r="L82" i="1"/>
  <c r="L83" i="1"/>
  <c r="L20" i="1"/>
  <c r="L21" i="1"/>
  <c r="L22" i="1"/>
  <c r="L84" i="1"/>
  <c r="L85" i="1"/>
  <c r="L86" i="1"/>
  <c r="L3" i="1"/>
  <c r="L4" i="1"/>
  <c r="L5" i="1"/>
  <c r="L6" i="1"/>
  <c r="L7" i="1"/>
  <c r="L8" i="1"/>
  <c r="L9" i="1"/>
  <c r="L10" i="1"/>
  <c r="L11" i="1"/>
  <c r="L12" i="1"/>
  <c r="L13" i="1"/>
  <c r="L14" i="1"/>
  <c r="L15" i="1"/>
  <c r="L16" i="1"/>
  <c r="L17" i="1"/>
  <c r="L18" i="1"/>
  <c r="L19"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87" i="1"/>
  <c r="L88" i="1"/>
  <c r="L89" i="1"/>
  <c r="L90" i="1"/>
  <c r="L91" i="1"/>
  <c r="L92" i="1"/>
  <c r="L93" i="1"/>
  <c r="L94" i="1"/>
  <c r="L95" i="1"/>
  <c r="L96" i="1"/>
  <c r="L97" i="1"/>
  <c r="L98" i="1"/>
  <c r="L99" i="1"/>
  <c r="L2" i="1"/>
  <c r="H81" i="1"/>
  <c r="H82" i="1"/>
  <c r="H83" i="1"/>
  <c r="H84" i="1"/>
  <c r="H85" i="1"/>
  <c r="H86" i="1"/>
  <c r="H87" i="1"/>
  <c r="H88" i="1"/>
  <c r="H89" i="1"/>
  <c r="H90" i="1"/>
  <c r="H91" i="1"/>
  <c r="H92" i="1"/>
  <c r="H93" i="1"/>
  <c r="H94" i="1"/>
  <c r="H95" i="1"/>
  <c r="H96" i="1"/>
  <c r="H97" i="1"/>
  <c r="H98" i="1"/>
  <c r="H99"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7139A5-E080-46FC-967C-3205A73A191E}" keepAlive="1" name="Requête - FAOSTAT_ GoupesProduitsBilans Alimentaires (2010-)" description="Connexion à la requête « FAOSTAT_ GoupesProduitsBilans Alimentaires (2010-) » dans le classeur." type="5" refreshedVersion="0" background="1">
    <dbPr connection="Provider=Microsoft.Mashup.OleDb.1;Data Source=$Workbook$;Location=&quot;FAOSTAT_ GoupesProduitsBilans Alimentaires (2010-)&quot;;Extended Properties=&quot;&quot;" command="SELECT * FROM [FAOSTAT_ GoupesProduitsBilans Alimentaires (2010-)]"/>
  </connection>
  <connection id="2" xr16:uid="{E2E3C646-9720-4575-A8E4-7EDC6BE2A8A3}" keepAlive="1" name="Requête - FAOSTAT_Produits Bilans Alimentaires (2010-)" description="Connexion à la requête « FAOSTAT_Produits Bilans Alimentaires (2010-) » dans le classeur." type="5" refreshedVersion="0" background="1">
    <dbPr connection="Provider=Microsoft.Mashup.OleDb.1;Data Source=$Workbook$;Location=&quot;FAOSTAT_Produits Bilans Alimentaires (2010-)&quot;;Extended Properties=&quot;&quot;" command="SELECT * FROM [FAOSTAT_Produits Bilans Alimentaires (2010-)]"/>
  </connection>
  <connection id="3" xr16:uid="{A62CC722-BBA6-49BC-A1EF-F5B39DC03F64}" keepAlive="1" name="Requête - GpProdBilanAlim2010" description="Connexion à la requête « GpProdBilanAlim2010 » dans le classeur." type="5" refreshedVersion="7" background="1" saveData="1">
    <dbPr connection="Provider=Microsoft.Mashup.OleDb.1;Data Source=$Workbook$;Location=GpProdBilanAlim2010;Extended Properties=&quot;&quot;" command="SELECT * FROM [GpProdBilanAlim2010]"/>
  </connection>
</connections>
</file>

<file path=xl/sharedStrings.xml><?xml version="1.0" encoding="utf-8"?>
<sst xmlns="http://schemas.openxmlformats.org/spreadsheetml/2006/main" count="2091" uniqueCount="327">
  <si>
    <t>CodeGroupeProduits</t>
  </si>
  <si>
    <t>GroupeProduits</t>
  </si>
  <si>
    <t>CodeProduit</t>
  </si>
  <si>
    <t>Produit</t>
  </si>
  <si>
    <t>Coefficient</t>
  </si>
  <si>
    <t>Description</t>
  </si>
  <si>
    <t>CodeCPC</t>
  </si>
  <si>
    <t>Origine</t>
  </si>
  <si>
    <t>Céréales - Excl Bière</t>
  </si>
  <si>
    <t>Blé  et produits</t>
  </si>
  <si>
    <t>Composition par défaut: 15 Blé, 16 Farine de blé, 17 Son de blé, 18 Pâtes alimentaires, 19 Germe de blé, 20 Pain, 21 Boulgour, 22 Pâtisseries, 23 Amidons et fécules de blé, 24 Gluten de blé, 41 Céréales pour petit déjeuner, 110 Gaufres, 114 Pâtes pour boulangerie - pâtisserie, 115 Aliments, préparations de farines, semoules ou extraits de malt</t>
  </si>
  <si>
    <t>S2511</t>
  </si>
  <si>
    <t>Produits Vegetaux</t>
  </si>
  <si>
    <t>Total General</t>
  </si>
  <si>
    <t>Riz et produits</t>
  </si>
  <si>
    <t>Composition par défaut: 27 Riz, paddy, 28 Riz, décortiqué, 29 Riz, usiné  (décortiqué), 31 Riz, blanchi, 32 Riz, brisures, 33 Gluten de riz, 34 Amidons et fécules de riz, 35 Son de riz, 38 Farine de riz</t>
  </si>
  <si>
    <t>S2807</t>
  </si>
  <si>
    <t>Orge et produits</t>
  </si>
  <si>
    <t>Composition par défaut: 44 Orge, 45 Gruau d'orge, 46 Orge perlé, 47 Son d'orge, 48 Farines et semoules d'orge, 49 Malt, 50 Malt, extrait</t>
  </si>
  <si>
    <t>S2513</t>
  </si>
  <si>
    <t>Maïs et produits</t>
  </si>
  <si>
    <t>Composition par défaut: 56 Maïs, 57 Germe de maïs, 58 Farine de maïs, 59 Son de maïs, 63 Gluten de maïs, 64 Amidon de maïs, 846 Fourrages et tourteaux au gluten</t>
  </si>
  <si>
    <t>S2514</t>
  </si>
  <si>
    <t>Seigle et produits</t>
  </si>
  <si>
    <t>Composition par défaut: 71 Seigle, 72 Farine de seigle, 73 Son de seigle</t>
  </si>
  <si>
    <t>S2515</t>
  </si>
  <si>
    <t>Avoine</t>
  </si>
  <si>
    <t>Composition par défaut: 75 Avoine, 76 Avoine laminée, 77 Son d'avoine</t>
  </si>
  <si>
    <t>S2516</t>
  </si>
  <si>
    <t>Millet et produits</t>
  </si>
  <si>
    <t>Composition par défaut: 79 Mils, 80 Farine de mil, 81 Son de mil</t>
  </si>
  <si>
    <t>S2517</t>
  </si>
  <si>
    <t>Sorgho et produits</t>
  </si>
  <si>
    <t>Composition par défaut: 83 Sorgho, 84 Farine de sorgho, 85 Son de sorgho</t>
  </si>
  <si>
    <t>S2518</t>
  </si>
  <si>
    <t>Céréales, Autres</t>
  </si>
  <si>
    <t>S2520</t>
  </si>
  <si>
    <t>Manioc et produits</t>
  </si>
  <si>
    <t>S2532</t>
  </si>
  <si>
    <t>Racines Amyl</t>
  </si>
  <si>
    <t>Pommes de Terre et produits</t>
  </si>
  <si>
    <t>S2531</t>
  </si>
  <si>
    <t>Patates douces</t>
  </si>
  <si>
    <t>Composition par défaut: 122 Patates douces</t>
  </si>
  <si>
    <t>S2533</t>
  </si>
  <si>
    <t>Ignames</t>
  </si>
  <si>
    <t>Composition par défaut: 137 Ignames</t>
  </si>
  <si>
    <t>S2535</t>
  </si>
  <si>
    <t>Racines nda</t>
  </si>
  <si>
    <t>Composition par défaut: 135 Chou caraibe, 136 Taros (colocases), 149 Racines et tubercules nda, 150 Farine de racines et tubercules nda, 151 Racines et tubercules s?ch?s, nda</t>
  </si>
  <si>
    <t>S2534</t>
  </si>
  <si>
    <t>Cultures Sucrieres</t>
  </si>
  <si>
    <t>Sucre, canne</t>
  </si>
  <si>
    <t>Composition par défaut: 156 Sucre, canne</t>
  </si>
  <si>
    <t>S2536</t>
  </si>
  <si>
    <t>Sucre, betterave</t>
  </si>
  <si>
    <t>Composition par défaut: 157 Sucre, betterave</t>
  </si>
  <si>
    <t>S2537</t>
  </si>
  <si>
    <t>Composition par défaut: 163 Sucre non centrifugé</t>
  </si>
  <si>
    <t>S2541</t>
  </si>
  <si>
    <t>Sucre &amp; Edulcorants</t>
  </si>
  <si>
    <t>Sucre Eq Brut</t>
  </si>
  <si>
    <t>S2542</t>
  </si>
  <si>
    <t>Edulcorants Autres</t>
  </si>
  <si>
    <t>S2543</t>
  </si>
  <si>
    <t>Miel</t>
  </si>
  <si>
    <t>Composition par défaut: 1182 Miel naturel</t>
  </si>
  <si>
    <t>S2745</t>
  </si>
  <si>
    <t>Légumineuses Sèches</t>
  </si>
  <si>
    <t>Haricots</t>
  </si>
  <si>
    <t>Composition par défaut: 176 Haricots secs</t>
  </si>
  <si>
    <t>S2546</t>
  </si>
  <si>
    <t>Pois</t>
  </si>
  <si>
    <t>Composition par défaut: 187 Pois secs</t>
  </si>
  <si>
    <t>S2547</t>
  </si>
  <si>
    <t>Légumineuses Autres et produits</t>
  </si>
  <si>
    <t>S2549</t>
  </si>
  <si>
    <t>Fruit Coque</t>
  </si>
  <si>
    <t>Noix et produits</t>
  </si>
  <si>
    <t>S2551</t>
  </si>
  <si>
    <t>Cultures Oleagineuses</t>
  </si>
  <si>
    <t>Soja</t>
  </si>
  <si>
    <t>S2555</t>
  </si>
  <si>
    <t>Arachides</t>
  </si>
  <si>
    <t>S2552</t>
  </si>
  <si>
    <t>Graines de tournesol</t>
  </si>
  <si>
    <t>Composition par défaut: 267 Graines de tournesol</t>
  </si>
  <si>
    <t>S2557</t>
  </si>
  <si>
    <t>Graines Colza/Moutarde</t>
  </si>
  <si>
    <t>Composition par défaut: 270 Colza, 292 Moutarde, 295 Farine de moutarde</t>
  </si>
  <si>
    <t>S2558</t>
  </si>
  <si>
    <t>Graines de coton</t>
  </si>
  <si>
    <t>Composition par défaut: 329 Graines de coton</t>
  </si>
  <si>
    <t>S2559</t>
  </si>
  <si>
    <t>Coco (Incl Coprah)</t>
  </si>
  <si>
    <t>Composition par défaut: 249 Noix de coco, 250 Noix de coco dessèchées, 251 Copra</t>
  </si>
  <si>
    <t>S2560</t>
  </si>
  <si>
    <t>Sésame</t>
  </si>
  <si>
    <t>Composition par défaut: 289 Sésame</t>
  </si>
  <si>
    <t>S2561</t>
  </si>
  <si>
    <t>Palmistes</t>
  </si>
  <si>
    <t>Composition par défaut: 254 Huile, noix de palme, 256 Palmistes</t>
  </si>
  <si>
    <t>S2562</t>
  </si>
  <si>
    <t>Olives</t>
  </si>
  <si>
    <t>Composition par défaut: 260 Olives, 262 Olives en conserve</t>
  </si>
  <si>
    <t>S2563</t>
  </si>
  <si>
    <t>Plantes Oleiferes, Autre</t>
  </si>
  <si>
    <t>S2570</t>
  </si>
  <si>
    <t>Huiles végétales</t>
  </si>
  <si>
    <t>Huile de Soja</t>
  </si>
  <si>
    <t>Composition par défaut: 237 Huile de soja</t>
  </si>
  <si>
    <t>S2571</t>
  </si>
  <si>
    <t>Huile d'Arachide</t>
  </si>
  <si>
    <t>Composition par défaut: 244 Huile d'arachide</t>
  </si>
  <si>
    <t>S2572</t>
  </si>
  <si>
    <t>Huile de Tournesol</t>
  </si>
  <si>
    <t>Composition par défaut: 268 Huile de tournesol</t>
  </si>
  <si>
    <t>S2573</t>
  </si>
  <si>
    <t>Huile de Colza&amp;Moutarde</t>
  </si>
  <si>
    <t>Composition par défaut: 271 Huile de colza, 293 Huile de moutarde</t>
  </si>
  <si>
    <t>S2574</t>
  </si>
  <si>
    <t>Huile Graines de Coton</t>
  </si>
  <si>
    <t>Composition par défaut: 331 Huile de coton</t>
  </si>
  <si>
    <t>S2575</t>
  </si>
  <si>
    <t>Huile de Palmistes</t>
  </si>
  <si>
    <t>Composition par défaut: 258 Huile de palmiste</t>
  </si>
  <si>
    <t>S2576</t>
  </si>
  <si>
    <t>Huile de Palme</t>
  </si>
  <si>
    <t>S2577</t>
  </si>
  <si>
    <t>Huile de Coco</t>
  </si>
  <si>
    <t>Composition par défaut: 252 Huile de coco</t>
  </si>
  <si>
    <t>S2578</t>
  </si>
  <si>
    <t>Huile de Sésame</t>
  </si>
  <si>
    <t>Composition par défaut: 290 Huile de sésame</t>
  </si>
  <si>
    <t>S2579</t>
  </si>
  <si>
    <t>Huile d'Olive</t>
  </si>
  <si>
    <t>Composition par défaut: 261 Huile d'olives vierge, 274 Huile de grignons d'olive</t>
  </si>
  <si>
    <t>S2580</t>
  </si>
  <si>
    <t>Huile de Son de Riz</t>
  </si>
  <si>
    <t>Composition par défaut: 36 Huile de son de riz</t>
  </si>
  <si>
    <t>S2581</t>
  </si>
  <si>
    <t>Composition par défaut: 60 Huile de maïs</t>
  </si>
  <si>
    <t>S2582</t>
  </si>
  <si>
    <t>Huil Plantes Oleif Autr</t>
  </si>
  <si>
    <t>S2586</t>
  </si>
  <si>
    <t>Légumes</t>
  </si>
  <si>
    <t>Tomates et produits</t>
  </si>
  <si>
    <t>S2601</t>
  </si>
  <si>
    <t>Oignons</t>
  </si>
  <si>
    <t>Composition par défaut: 403 Oignons secs</t>
  </si>
  <si>
    <t>S2602</t>
  </si>
  <si>
    <t>Légumes, autres</t>
  </si>
  <si>
    <t>S2605</t>
  </si>
  <si>
    <t>Fruits - Excl Vin</t>
  </si>
  <si>
    <t>Oranges, Mandarines</t>
  </si>
  <si>
    <t>S2611</t>
  </si>
  <si>
    <t>Citrons &amp; Limes et produits</t>
  </si>
  <si>
    <t>S2612</t>
  </si>
  <si>
    <t>Pamplemousse et produits</t>
  </si>
  <si>
    <t>S2613</t>
  </si>
  <si>
    <t>Agrumes, Autres</t>
  </si>
  <si>
    <t>Composition par défaut: 512 Fruits, agrumes nda, 513 Jus d'agrumes nda, 514 Jus d'agrumes nda, concentrés</t>
  </si>
  <si>
    <t>S2614</t>
  </si>
  <si>
    <t>Bananes</t>
  </si>
  <si>
    <t>Composition par défaut: 486 Bananes</t>
  </si>
  <si>
    <t>S2615</t>
  </si>
  <si>
    <t>Bananes plantains</t>
  </si>
  <si>
    <t>Composition par défaut: 489 Bananes plantains</t>
  </si>
  <si>
    <t>S2616</t>
  </si>
  <si>
    <t>Pommes et produits</t>
  </si>
  <si>
    <t>S2617</t>
  </si>
  <si>
    <t>Ananas et produits</t>
  </si>
  <si>
    <t>S2618</t>
  </si>
  <si>
    <t>Dattes</t>
  </si>
  <si>
    <t>Composition par défaut: 577 Dattes</t>
  </si>
  <si>
    <t>S2619</t>
  </si>
  <si>
    <t>Raisin</t>
  </si>
  <si>
    <t>Composition par défaut: 560 Raisins, 561 Raisins secs, 562 Jus de raisin, 563 Raisin, mo?t</t>
  </si>
  <si>
    <t>S2620</t>
  </si>
  <si>
    <t>Fruits, autres</t>
  </si>
  <si>
    <t>S2625</t>
  </si>
  <si>
    <t>Café et produits</t>
  </si>
  <si>
    <t>Composition par défaut: 656 Café, vert, 657 Café, torréfié, 659 Café, extraits</t>
  </si>
  <si>
    <t>S2630</t>
  </si>
  <si>
    <t>Stimulants</t>
  </si>
  <si>
    <t>Feve de Cacao et produits</t>
  </si>
  <si>
    <t>Composition par défaut: 661 Cacao, fèves, 662 Cacao, pâte, 665 Cacao, poudre et masse, 666 Produits cacaot?s nda</t>
  </si>
  <si>
    <t>S2633</t>
  </si>
  <si>
    <t>Thé</t>
  </si>
  <si>
    <t>Composition par défaut: 667 Thé, 671 Mate, 672 Thé  et maté, extraits</t>
  </si>
  <si>
    <t>S2635</t>
  </si>
  <si>
    <t>Epices</t>
  </si>
  <si>
    <t>Poivre</t>
  </si>
  <si>
    <t>Composition par défaut: 687 Poivre (sous-espèces piper)</t>
  </si>
  <si>
    <t>S2640</t>
  </si>
  <si>
    <t>Piments</t>
  </si>
  <si>
    <t xml:space="preserve">Composition par défaut: 689 Piments doux et épicé </t>
  </si>
  <si>
    <t>S2641</t>
  </si>
  <si>
    <t>Girofles</t>
  </si>
  <si>
    <t>Composition par défaut: 698 Girofles</t>
  </si>
  <si>
    <t>S2642</t>
  </si>
  <si>
    <t>Epices, Autres</t>
  </si>
  <si>
    <t>Composition par défaut: 692 Vanille, 693 Cannelle, 702 Muscade, macis et cardamome, 711 Anis, badiane, fenouil, coriandre, 720 Gingembre, 723 Epices nda</t>
  </si>
  <si>
    <t>S2645</t>
  </si>
  <si>
    <t>Boissons Alcooliques</t>
  </si>
  <si>
    <t>Vin</t>
  </si>
  <si>
    <t>Composition par défaut: 564 Vin, 565 Vermouths, etc.</t>
  </si>
  <si>
    <t>S2655</t>
  </si>
  <si>
    <t>Bière</t>
  </si>
  <si>
    <t>Composition par défaut: 51 Bière d'orge</t>
  </si>
  <si>
    <t>S2656</t>
  </si>
  <si>
    <t>Boissons Ferment?s</t>
  </si>
  <si>
    <t>Composition par défaut: 26 Boissons obtenues par fermentation du blé, 39 Boissons obtenues par fermentation du riz, 66 Bière de maïs, 82 Bière de mil, 86 Bière de sorgho, 517 Cidre, etc.</t>
  </si>
  <si>
    <t>S2657</t>
  </si>
  <si>
    <t>Composition par défaut: 634 Boissons alcoolisées distillées</t>
  </si>
  <si>
    <t>S2658</t>
  </si>
  <si>
    <t>Alcool, non Comestible</t>
  </si>
  <si>
    <t>Composition par défaut: 632 Alcool non alimentaire</t>
  </si>
  <si>
    <t>S2659</t>
  </si>
  <si>
    <t>Produits Animaux</t>
  </si>
  <si>
    <t>Viande de Bovins</t>
  </si>
  <si>
    <t>Composition par défaut: 867 Viande, bovine, 870 Viande, bovin, désossée, 872 Viande, boeuf et veau s?ch?e, sal?e, fum?e, 873 Viande, extraits, 874 Viande, boeuf et veau, saucisses, 875 Viande, boeuf et veau nda, préparations, 876 Viande, boeuf en boite, 877 Viande, préparations homog?n?is?e, 947 Viande, buffle</t>
  </si>
  <si>
    <t>S2731</t>
  </si>
  <si>
    <t>Viande</t>
  </si>
  <si>
    <t>Viande d'Ovins/Caprins</t>
  </si>
  <si>
    <t>Composition par défaut: 977 Viande, ovin, 1017 Viande, caprin</t>
  </si>
  <si>
    <t>S2732</t>
  </si>
  <si>
    <t>Viande de porcins</t>
  </si>
  <si>
    <t>Composition par défaut: 1035 Viande, suidés, 1038 Viande, porc, 1039 Lard et jambon, 1041 Viande, porc, saucisses, 1042 Viande, porc, préparations</t>
  </si>
  <si>
    <t>S2733</t>
  </si>
  <si>
    <t>Viande de Volailles</t>
  </si>
  <si>
    <t>Composition par défaut: 1058 Viande, volaille, 1060 Foie gras, préparations, 1061 Viande, poulet en boite, 1069 Viande, canard, 1073 Viande, oie, 1080 Viande, dinde</t>
  </si>
  <si>
    <t>S2734</t>
  </si>
  <si>
    <t>Viande, Autre</t>
  </si>
  <si>
    <t>S2735</t>
  </si>
  <si>
    <t>Abats</t>
  </si>
  <si>
    <t>Abats Comestible</t>
  </si>
  <si>
    <t>S2736</t>
  </si>
  <si>
    <t>Graisses animales</t>
  </si>
  <si>
    <t>Beurre, Ghee</t>
  </si>
  <si>
    <t>S2740</t>
  </si>
  <si>
    <t>Crème</t>
  </si>
  <si>
    <t>Composition par défaut: 885 Crême fraiche</t>
  </si>
  <si>
    <t>S2743</t>
  </si>
  <si>
    <t>Graisses Animales Crue</t>
  </si>
  <si>
    <t>S2737</t>
  </si>
  <si>
    <t>Huiles de Poissons</t>
  </si>
  <si>
    <t>Composition par défaut: 1509 HuiPoiEaDou, 1522 Huil Foi Per, 1535 GraisPoiP?la, 1548 HuilPoMarNda, 1582 Huil MamAqu</t>
  </si>
  <si>
    <t>S2781</t>
  </si>
  <si>
    <t>Huiles de Foie de Poisso</t>
  </si>
  <si>
    <t>Composition par défaut: 1510 HuFoPoiEaDou, 1523 Huiles Foie Perciform, 1536 HuiFoiPP?lag, 1549 Huile Foie PoisMar Nda</t>
  </si>
  <si>
    <t>S2782</t>
  </si>
  <si>
    <t>Oeufs</t>
  </si>
  <si>
    <t>Composition par défaut: 916 Ovalbumine, 1062 Oeufs de poule en coquille, 1063 Oeufs, liquides, 1064 Oeufs, poudre, 1091 Oeufs d'autres volatiles</t>
  </si>
  <si>
    <t>S2744</t>
  </si>
  <si>
    <t>Lait - Excl Beurre</t>
  </si>
  <si>
    <t>S2848</t>
  </si>
  <si>
    <t>Poisson &amp; Fruits de Mer</t>
  </si>
  <si>
    <t>Poissons Eau Douce</t>
  </si>
  <si>
    <t>Composition par défaut: 1501 PoiEaDouDia, 1502 PoiEaDouCE, 1503 FilPoiEaDou, 1504 FilPoiEaDouC, 1505 PoiEaDouFum, 1506 PoiEaDouCons, 1507 PoiEaDouEl, 1508 FarPoiEaDou</t>
  </si>
  <si>
    <t>S2761</t>
  </si>
  <si>
    <t>Perciform</t>
  </si>
  <si>
    <t>Composition par défaut: 1514 PercMar Frais, 1515 PercCongEnti, 1516 Fil Percifor, 1517 Fil Perc con, 1518 Perci cong, 1519 Perci en con, 1520 Perci elab N, 1521 Far de Perci</t>
  </si>
  <si>
    <t>S2762</t>
  </si>
  <si>
    <t>Poissons Pelagiques</t>
  </si>
  <si>
    <t>S2763</t>
  </si>
  <si>
    <t>Poissons Marins, Autres</t>
  </si>
  <si>
    <t>Composition par défaut: 1540 PoiMarFra?Nd, 1541 PoMrCnEntNda, 1542 FilPoi Mar N, 1543 Filet PoiMar, 1544 PoMarFumNda, 1545 PMarEnCnNda, 1546 PMarElabNda, 1547 FarPoMarNda</t>
  </si>
  <si>
    <t>S2764</t>
  </si>
  <si>
    <t>Crustacés</t>
  </si>
  <si>
    <t>S2765</t>
  </si>
  <si>
    <t>Cephalopodes</t>
  </si>
  <si>
    <t>Composition par défaut: 1570 Ceph Frais, 1571 Ceph Cong, 1572 Ceph Fumes, 1573 Ceph en Cons, 1574 Ceph Elab Nd, 1575 Far de Ceph</t>
  </si>
  <si>
    <t>S2766</t>
  </si>
  <si>
    <t>Mollusques, Autres</t>
  </si>
  <si>
    <t>Composition par défaut: 1562 Moll exCepFr, 1563 Molls cong, 1564 Moll fumes, 1565 Moll en Cons, 1566 Far Moll</t>
  </si>
  <si>
    <t>S2767</t>
  </si>
  <si>
    <t>Viande de Anim Aquatiq</t>
  </si>
  <si>
    <t>Composition par défaut: 1580 VianMammAq, 1583 MamAquElNda</t>
  </si>
  <si>
    <t>S2768</t>
  </si>
  <si>
    <t>Produits Aquatiques, Aut</t>
  </si>
  <si>
    <t>Animaux Aquatiques Autre</t>
  </si>
  <si>
    <t>Composition par défaut: 1587 AnAqu Fra?Nd, 1588 AnAquFumes, 1589 Farine Animaux Aquatiq, 1590 AnAquElabNda</t>
  </si>
  <si>
    <t>S2769</t>
  </si>
  <si>
    <t>Plantes Aquatiques</t>
  </si>
  <si>
    <t>Composition par défaut: 1594 Plantes aquatiques, fraîches, 1595 Plantes aquatiques, sèches, 1596 Plantes aquatiques, autres préparations</t>
  </si>
  <si>
    <t>S2775</t>
  </si>
  <si>
    <t>Miscellanees</t>
  </si>
  <si>
    <t>Aliments pour enfants</t>
  </si>
  <si>
    <t>Composition par défaut: 109 Aliments pour enfants</t>
  </si>
  <si>
    <t>S2680</t>
  </si>
  <si>
    <t/>
  </si>
  <si>
    <t>S2899</t>
  </si>
  <si>
    <t>Boissons Alcooliques_Boissons Alcooliques</t>
  </si>
  <si>
    <t>CodeCATeProduits</t>
  </si>
  <si>
    <t>CodeOrigine</t>
  </si>
  <si>
    <t>CodeCatProduits</t>
  </si>
  <si>
    <t>Composition par défaut: 68 Maïs éclaté, 89 Sarrasin, blé  noir, 90 Farine de sarrasin, 91 Son de sarrasin, 92 Quinoa, 94 Fonio, 95 Farine de fonio, 96 Son de fonio, 97 Triticale, 98 Farine de triticale, 99 Son de triticale, 101 Alpiste, 103 Céréales m?lang?es, 104 Farine de céréales  mélangées, 105 Son de céréales  mélangées, 108 Cer?ales, nda, 111 Farine de céréales  nda, 112 Son de céréales  nda, 113 Céréales, préparations nda</t>
  </si>
  <si>
    <t>Composition par défaut: 125 Manioc, 126 Farine de manioc, 127 Tapioca de manioc, 128 Manioc séché, 129 Amidon de manioc</t>
  </si>
  <si>
    <t>Composition par défaut: 116 Pommes de terre, 117 Farine de pommes de terre, 118 Pommes de terre surgel?es, 119 Fécule de pommes de terres, 121 Tapioca de fécule de pommes de terre</t>
  </si>
  <si>
    <t>Sucre non centrifugé</t>
  </si>
  <si>
    <t>Composition par défaut: 158 Sucre de canne, brut, centrifugé, 159 Sucre de betterave, brut, centrifugé, 162 Sucre Brut Centrifugé, 164 Sucre raffiné, 168 Sucre, confiseries, 171 Sucre aromatisé</t>
  </si>
  <si>
    <t>Composition par défaut: 154 Fructose, chimiquement pur, 155 Maltose, chimiquement pur, 160 Sucre et sirops d'érable, 161 Sucre, plantes sucrières, nda, 165 Mélasses, 166 Fructoses et sirops, autres, 167 Sucres nda, 172 Glucose et dextrose, 173 Lactose, 175 Isoglucose, 633 Boissons non alcoolisées</t>
  </si>
  <si>
    <t>Composition par défaut: 181 Fèves sèches, 191 Pois chiches, 195 Pois à vache secs, 197 Pois cajan, 201 Lentilles, 203 Pois bambara, 205 Vesces, 210 Lupins, 211 Légumineuses, nda, 212 Farine de légumineuses, 213 Son de légumineuses</t>
  </si>
  <si>
    <t>Composition par défaut: 216 Noix du brésil non décortiquées, 217 Noix d'acajou non décortiquées, 220 Châtaignes, 221 Amandes non décortiquées, 222 Noix non décortiquées, 223 Pistaches, 224 Noix de kola, 225 Noisettes non décortiquées, 226 Noix d'arec, 229 Noix du brésil, écalées, 230 Noix d'acajou, écalées, 231 Amandes, écalées, 232 Noix, écalées, 233 Noisettes, écalées, 234 Fruits à coque nda, 235 Fruits à coque préparées (exc. arachides)</t>
  </si>
  <si>
    <t>Composition par défaut: 236 Soja, 239 Soja, sauce, 240 Soja, pâte, 241 Soja, caillé</t>
  </si>
  <si>
    <t>Composition par défaut: 242 Arachides non décortiquées, 243 Arachides décortiquées, 246 Arachides préparées, 247 Cacahuète, beurre</t>
  </si>
  <si>
    <t>Composition par défaut: 263 Noix de karite, 265 Ricin, 275 Noix d'abrasin, 277 Graines de jojoba, 280 Carthame, 296 Oeillette, 299 Graines de melon, 305 Graines d'arbre a suif, 310 Kapok, fruit, 311 Kapok, graines non décortiquées, 312 Kapok, graines décortiquées, 333 Graines de lin, 336 Chanvre, 339 Graines oleagineuses nda, 343 Farine de graines oléagineuses</t>
  </si>
  <si>
    <t>Composition par défaut: 257 Huile de palme, 1276 Acides gras, 1277 Graisses, résidus de substances</t>
  </si>
  <si>
    <t>Huile de Germe de Maïs</t>
  </si>
  <si>
    <t>Composition par défaut: 264 Beurre de karité, 266 Huile de ricin, 276 Huile d'abrasin, 278 Huile de jojoba, 281 Huile de carthame, 297 Huile d'oeillette, 306 Suif végétal, 307 Huile de stillingia, 313 Huile de kapok, 334 Huile de lin, 337 Huile de ch?nevis, 340 Huile v?g?tale nda, 664 Cacao, beurre, 1241 Margarine liquide, 1242 Margarine et graisses alimentaire compactes, 1273 Huile de ricin hydrog?n?e, 1274 Huile bouillie, d?shydrat?, etc., 1275 Huile et graisse v?g?tale hydrog?n?e</t>
  </si>
  <si>
    <t>Composition par défaut: 388 Tomates, fraiches, 389 Jus de tomate concentré, 390 Jus de tomates, 391 Tomates, purée, 392 Tomates,pelées</t>
  </si>
  <si>
    <t>Composition par défaut: 358 Choux et autres brassicacée, 366 Artichauts, 367 Asperges, 372 Laitue et chicor?e, 373 Epinards, 378 Feuilles de manioc, 393 Choux-fleurs et brocolis, 394 Citrouilles, courges et potirons, 397 Concombres, cornichons, 399 Aubergines, 401 Piments forts, piments doux frais, 402 Oignons, echalotes, frais, 406 Ail, 407 Poireaux et autres légumes alliacés, 414 Haricots frais, 417 Pois frais, 420 Légumineuses nda (dont fèves, caroubes), 423 Haricots verts, 426 Carottes et navets, 430 Gombo, 446 Maïs frais, 447 Maïs doux, congel?, 448 Maïs doux, pr?par? ou en conserve, 449 Champignons et truffes, 450 Champignons secs, 451 Champignons en boite, 459 Racines de chicor?e, 461 Caroubes, 463 Légumes frais, nda, 464 Légumes secs, nda, 465 Légumes en conserve, nda, 466 Jus de légumes nda, 469 Légumes d?shydrat?s, 471 Légumes au vinaigre, 472 Légumes en conserve nda, 473 Légumes surgel?s, 474 Légumes, provisoirement conserv?s, 475 Légumes conserv?s (surgel?s), 476 Légumes, pr?paration de homog?n?is?s, 567 Past?ques, 568 Melons, cantaloups, 658 Café, succ?dan?s contenant caf?</t>
  </si>
  <si>
    <t>Composition par défaut: 490 Oranges, 491 Jus d'orange, 492 Jus d'orange concentré, 495 Tangerines, mandarines, clémentines, satsumas, 496 Jus de tangerine</t>
  </si>
  <si>
    <t>Composition par défaut: 497 Citrons et limes, 498 Jus de citron, 499 Jus de citron concentré</t>
  </si>
  <si>
    <t>Composition par défaut: 507 Pamplemousses et pomelos, 509 Jus de pamplemousse, 510 Jus de pamplemousse concentré</t>
  </si>
  <si>
    <t>Composition par défaut: 515 Pommes, 518 Jus de pomme, 519 Jus de pomme concentré</t>
  </si>
  <si>
    <t>Composition par défaut: 574 Ananas, 575 Ananas en boite, 576 Jus d'ananas, 580 Jus d'ananas concentré</t>
  </si>
  <si>
    <t>Composition par défaut: 521 Poires, 523 Coings, 526 Abricots, 527 Abricots s?ch?s, 530 Grillottes, 531 Cerises, 534 P?ches et nectarines, 536 Prunes et prunelles, 537 Prunes s?ch?es, 538 Jus de prune, 539 Jus de prune concentré, 541 Fruit ? noyau, nda, 542 Fruit ? p?pins, nda, 544 Fraises, 547 Framboises, 549 Groseilles ? maquereaux, 550 Cassis et groseilles, 552 Myrtilles, 554 Canneberges, 558 Baies nda, 567 Past?ques, 568 Melons, cantaloups, 569 Figues, 570 Figues sèches, 571 Mangues, mangoustans et goyaves, 572 Avocats, 583 Jus de mangue, 587 Plaqueminiers/kakis, 591 Pomme d'acajou, 592 Kiwis, 600 Papayes, 603 Fruits tropicaux frais, nda, 604 Fruits tropicaux secs, nda, 619 Fruits frais nda, 620 Fruits secs, nda, 622 Jus de fruits nda, 623 Fruits pr?par?s nda, 624 Farine de fruits, 625 Fruits, noix, ?corces confits, 626 Fruits cuits homog?n?is?s, pr?par?s</t>
  </si>
  <si>
    <t>Composition par défaut: 1089 Viande, pigeons et autres volatiles nda, 1097 Viande, cheval, 1108 Viande, ?ne, 1111 Viande, mulet, 1127 Viande, cam?lid?, 1141 Viande, leporid?s, 1151 Viande, autres rongeurs, 1158 Viande, autres camélidés, 1163 Viande, gibier, 1164 Viande, s?ch?e nda, 1166 Viande, nda, 1172 Viande, nda, préparées, 1176 Escargots, non marins</t>
  </si>
  <si>
    <t>Composition par défaut: 868 Abats, comestibles, bovins, 878 Préparations de foie, 948 Abats, comestibles, buffle, 978 Abats, comestibles, ovins, 1018 Abats, comestibles, caprins, 1036 Abats, comestibles, suides, 1059 Abats et foie de volaille, 1074 Abats et foies d'oie, 1075 Abats et foies de canard, 1081 Abats et foies de dinde, 1098 Abats, cheval, 1128 Abats, comestibles, camélidés, 1159 Abats, autres camélidés, 1167 Abats, nda</t>
  </si>
  <si>
    <t>Composition par défaut: 886 Beurre de lait de vache, 887 Ghee de lait de vache, 952 Beurre de lait de bufflesse, 953 Ghee de lait de bufflesse, 983 Beurre et ghee de brebis, 1022 Beurre de lait de chèvre</t>
  </si>
  <si>
    <t>Composition par défaut: 869 Graisses de bovins, 871 Graisses de d?coupe de bovins, 949 Graisses de buffle, 979 Graisses d'ovins, 994 Suint de laine et lanoline, 1019 Graisses de caprins, 1037 Graisses de porcs, 1040 Graisses de d?coupe de porc, 1043 Saindoux, 1065 Graisses de volaille, 1066 Graisses fondues de volaille, 1129 Graisse de camélidés, 1160 Graisse d'autres camélidés, 1168 Huile et graisse d'origine animale nda, 1221 St?arine solaire et huile de saindoux, 1222 D?gras, 1225 Suif, 1243 Graisses nda, préparations</t>
  </si>
  <si>
    <t>Composition par défaut: 882 Lait, entier frais de vache, 888 Lait, écrémé  de vache, 889 Lait, entier concentré sucré, 890 Sérum, condensé, 891 Yaourt, 892 Yaourt, concentré ou non, 893 Babeurre, lait caillé, lait acidifié, 894 Lait, entier concentré non sucré, 895 Lait, écrémé  concentré non sucré, 896 Lait, écrémé  concentré sucré, 897 Lait, entier en poudre de vache, 898 Lait, écrémé  en poudre de vache, 899 Lait, babeurre en poudre, 900 Sérum, en poudre, 901 Fromage, au lait de vache entier, 903 Sérum, frais, 904 Fromage, au lait de vache écrémé, 905 Sérum, fromage, 907 Fromage fondu, 908 Lait, reconstitu?, 909 Lait, produits issus d'éléments naturels nda, 910 Crême glacée et glace comestible, 917 Caséine, 951 Lait, entier frais de bufflesse, 954 Lait, écrémé  de bufflesse, 955 Fromage de lait de bufflonne, 982 Lait, entier frais de brebis, 984 Fromage, au lait de brebis, 985 Lait, écrémé  de brebis, 1020 Lait, entier frais de chèvre, 1021 Fromage de lait de chèvre, 1023 Lait, écrémé  de chèvre, 1130 Lait, entier frais de chamelle</t>
  </si>
  <si>
    <t>Composition par défaut: 1527 Perc Mar Fra, 1528 PoiPélagCoEn, 1529 FPoiP?lag, 1530 FPoiP?lagCon, 1531 PoiPélag Fum, 1532 PoiPélagEnCo, 1533 PoiPélagElNd, 1534 FarPoiP?lag</t>
  </si>
  <si>
    <t>Composition par défaut: 1553 Crustac Frais, 1554 Crustac cong, 1555 Crustac Fume, 1556 Crustac enCo, 1557 Crustac Elab, 1558 Far Crustacé</t>
  </si>
  <si>
    <t>Boissons Fermentés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</si>
</sst>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theme="4" tint="0.79998168889431442"/>
        <bgColor indexed="64"/>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4">
    <xf numFmtId="0" fontId="0" fillId="0" borderId="0" xfId="0"/>
    <xf numFmtId="0" fontId="0" fillId="0" borderId="0" xfId="0" applyNumberFormat="1"/>
    <xf numFmtId="0" fontId="1" fillId="2" borderId="2" xfId="0" applyFont="1" applyFill="1" applyBorder="1"/>
    <xf numFmtId="0" fontId="1" fillId="2" borderId="3" xfId="0" applyFont="1" applyFill="1" applyBorder="1"/>
    <xf numFmtId="0" fontId="0" fillId="3" borderId="1" xfId="0" applyFont="1" applyFill="1" applyBorder="1"/>
    <xf numFmtId="0" fontId="0" fillId="3" borderId="2" xfId="0" applyFont="1" applyFill="1" applyBorder="1"/>
    <xf numFmtId="0" fontId="0" fillId="0" borderId="1" xfId="0" applyFont="1" applyBorder="1"/>
    <xf numFmtId="0" fontId="0" fillId="0" borderId="2" xfId="0" applyFont="1" applyBorder="1"/>
    <xf numFmtId="0" fontId="0" fillId="3" borderId="2" xfId="0" applyNumberFormat="1" applyFont="1" applyFill="1" applyBorder="1"/>
    <xf numFmtId="0" fontId="0" fillId="0" borderId="2" xfId="0" applyNumberFormat="1" applyFont="1" applyBorder="1"/>
    <xf numFmtId="0" fontId="0" fillId="4" borderId="0" xfId="0" applyFill="1"/>
    <xf numFmtId="0" fontId="0" fillId="4" borderId="0" xfId="0" applyNumberFormat="1" applyFill="1"/>
    <xf numFmtId="0" fontId="0" fillId="5" borderId="0" xfId="0" applyFill="1"/>
    <xf numFmtId="0" fontId="0" fillId="5" borderId="0" xfId="0" applyNumberFormat="1" applyFill="1"/>
  </cellXfs>
  <cellStyles count="1">
    <cellStyle name="Normal" xfId="0" builtinId="0"/>
  </cellStyles>
  <dxfs count="12">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3" xr16:uid="{82DB8FD4-700F-4E1E-9EE1-176E0755CD41}" autoFormatId="16" applyNumberFormats="0" applyBorderFormats="0" applyFontFormats="0" applyPatternFormats="0" applyAlignmentFormats="0" applyWidthHeightFormats="0">
  <queryTableRefresh nextId="9">
    <queryTableFields count="8">
      <queryTableField id="1" name="CodeGroupeProduits" tableColumnId="1"/>
      <queryTableField id="2" name="GroupeProduits" tableColumnId="2"/>
      <queryTableField id="3" name="CodeProduit" tableColumnId="3"/>
      <queryTableField id="4" name="Produit" tableColumnId="4"/>
      <queryTableField id="5" name="Coefficient" tableColumnId="5"/>
      <queryTableField id="6" name="Description" tableColumnId="6"/>
      <queryTableField id="7" name="CodeCPC" tableColumnId="7"/>
      <queryTableField id="8" name="Origine"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373015-3A73-47A0-8E1A-A66B072765E1}" name="GpProdBilanAlim2010" displayName="GpProdBilanAlim2010" ref="A1:H295" tableType="queryTable" totalsRowShown="0">
  <autoFilter ref="A1:H295" xr:uid="{B0373015-3A73-47A0-8E1A-A66B072765E1}"/>
  <sortState xmlns:xlrd2="http://schemas.microsoft.com/office/spreadsheetml/2017/richdata2" ref="A2:H295">
    <sortCondition ref="C1:C295"/>
  </sortState>
  <tableColumns count="8">
    <tableColumn id="1" xr3:uid="{86D4DDDC-3FEE-4F39-89AC-9540087BCA16}" uniqueName="1" name="CodeGroupeProduits" queryTableFieldId="1"/>
    <tableColumn id="2" xr3:uid="{00176A11-2957-49E9-8674-D534BE1683A3}" uniqueName="2" name="GroupeProduits" queryTableFieldId="2" dataDxfId="10"/>
    <tableColumn id="3" xr3:uid="{8BD0D8B6-1EC2-4E35-8A7D-1ABDD7E68BA2}" uniqueName="3" name="CodeProduit" queryTableFieldId="3"/>
    <tableColumn id="4" xr3:uid="{60B1F337-47EC-4992-A61E-DA8F9E3B1F94}" uniqueName="4" name="Produit" queryTableFieldId="4" dataDxfId="9"/>
    <tableColumn id="5" xr3:uid="{ED0D6411-4566-4FE1-8259-ABDE1534CC14}" uniqueName="5" name="Coefficient" queryTableFieldId="5"/>
    <tableColumn id="6" xr3:uid="{FE7334A0-FEB7-4914-84FF-3352C74F9655}" uniqueName="6" name="Description" queryTableFieldId="6" dataDxfId="8"/>
    <tableColumn id="7" xr3:uid="{48A8D54F-458C-496F-A891-641FFCD78DF8}" uniqueName="7" name="CodeCPC" queryTableFieldId="7" dataDxfId="7"/>
    <tableColumn id="8" xr3:uid="{665005E9-0D59-4A1E-8A7F-B7332584750D}" uniqueName="8" name="Origine"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270F6F-51B3-41FB-AB59-485B9A69FBA5}" name="ListeProduitysFAO" displayName="ListeProduitysFAO" ref="A1:E99" totalsRowShown="0">
  <autoFilter ref="A1:E99" xr:uid="{B0270F6F-51B3-41FB-AB59-485B9A69FBA5}"/>
  <tableColumns count="5">
    <tableColumn id="1" xr3:uid="{A7B6503C-D40D-47AB-A9CD-7E4B513E2863}" name="CodeProduit"/>
    <tableColumn id="2" xr3:uid="{FE6498D8-97BF-45B6-A533-453123EA919A}" name="Produit" dataDxfId="11"/>
    <tableColumn id="4" xr3:uid="{895D1C1C-AB6B-4615-BE74-AFC38692F4FE}" name="Coefficient" dataDxfId="6">
      <calculatedColumnFormula>_xlfn.XLOOKUP(ListeProduitysFAO[[#This Row],[CodeProduit]],GpProdBilanAlim2010[CodeProduit],GpProdBilanAlim2010[Coefficient])</calculatedColumnFormula>
    </tableColumn>
    <tableColumn id="5" xr3:uid="{0F37A28F-416A-42E3-A981-4DE6AC5284F8}" name="Description" dataDxfId="5">
      <calculatedColumnFormula>_xlfn.XLOOKUP(ListeProduitysFAO[[#This Row],[CodeProduit]],GpProdBilanAlim2010[CodeProduit],GpProdBilanAlim2010[Description])</calculatedColumnFormula>
    </tableColumn>
    <tableColumn id="6" xr3:uid="{C543A978-219C-4827-8086-7D91DE49B3DA}" name="CodeCPC" dataDxfId="4">
      <calculatedColumnFormula>_xlfn.XLOOKUP(ListeProduitysFAO[[#This Row],[CodeProduit]],GpProdBilanAlim2010[CodeProduit],GpProdBilanAlim2010[CodeCPC])</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7F11F3A-618A-472E-BFF4-5F1EB46BACD4}" name="ListeCatProduitAlimFAO" displayName="ListeCatProduitAlimFAO" ref="A1:I99" totalsRowShown="0" headerRowDxfId="3">
  <autoFilter ref="A1:I99" xr:uid="{F7F11F3A-618A-472E-BFF4-5F1EB46BACD4}"/>
  <tableColumns count="9">
    <tableColumn id="1" xr3:uid="{886DA7FB-D43A-496E-8673-E3B7BE44C42B}" name="CodeProduit"/>
    <tableColumn id="2" xr3:uid="{D5E85B6F-6D7D-4B56-BAF3-118A2F0B9B68}" name="Produit">
      <calculatedColumnFormula>_xlfn.XLOOKUP(A2,ListeProduitysFAO[CodeProduit],ListeProduitysFAO[Produit],,0)</calculatedColumnFormula>
    </tableColumn>
    <tableColumn id="3" xr3:uid="{1E2082FE-BCA7-4D2B-BCAD-9B030C9B5267}" name="CodeOrigine"/>
    <tableColumn id="4" xr3:uid="{D5503E0F-74F3-40AF-9867-9E5C1857E29D}" name="Origine"/>
    <tableColumn id="5" xr3:uid="{4451F15E-D1A5-426B-B297-1B9640E35FD3}" name="CodeCatProduits"/>
    <tableColumn id="6" xr3:uid="{847DC612-B8CB-492D-879C-92D3258FDE7C}" name="GroupeProduits"/>
    <tableColumn id="7" xr3:uid="{CBD7E135-7A7A-4090-BEE1-E3270631F955}" name="Coefficient" dataDxfId="2">
      <calculatedColumnFormula>_xlfn.XLOOKUP(A2,ListeProduitysFAO[CodeProduit],ListeProduitysFAO[Coefficient],,0)</calculatedColumnFormula>
    </tableColumn>
    <tableColumn id="8" xr3:uid="{A7D0B632-1B93-4690-BCA8-414457D1E7A3}" name="Description" dataDxfId="1">
      <calculatedColumnFormula>_xlfn.XLOOKUP(A2,ListeProduitysFAO[CodeProduit],ListeProduitysFAO[Description],,0)</calculatedColumnFormula>
    </tableColumn>
    <tableColumn id="9" xr3:uid="{C4415491-87BF-40C7-B577-ABA5E53E08C8}" name="CodeCPC" dataDxfId="0">
      <calculatedColumnFormula>_xlfn.XLOOKUP(A2,ListeProduitysFAO[CodeProduit],ListeProduitysFAO[CodeCPC],,0)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EE00-47C2-498B-AB8F-5CD145FDCA5F}">
  <dimension ref="A1:H295"/>
  <sheetViews>
    <sheetView topLeftCell="B2" workbookViewId="0">
      <selection activeCell="D1" sqref="D1:G1"/>
    </sheetView>
  </sheetViews>
  <sheetFormatPr baseColWidth="10" defaultRowHeight="15" x14ac:dyDescent="0.25"/>
  <cols>
    <col min="1" max="1" width="22.140625" bestFit="1" customWidth="1"/>
    <col min="2" max="2" width="23.42578125" bestFit="1" customWidth="1"/>
    <col min="3" max="3" width="14.42578125" bestFit="1" customWidth="1"/>
    <col min="4" max="4" width="30.5703125" bestFit="1" customWidth="1"/>
    <col min="5" max="5" width="13.140625" bestFit="1" customWidth="1"/>
    <col min="6" max="6" width="81.140625" bestFit="1" customWidth="1"/>
    <col min="7" max="7" width="11.28515625" bestFit="1" customWidth="1"/>
    <col min="8" max="8" width="23.42578125" bestFit="1" customWidth="1"/>
  </cols>
  <sheetData>
    <row r="1" spans="1:8" x14ac:dyDescent="0.25">
      <c r="A1" t="s">
        <v>0</v>
      </c>
      <c r="B1" t="s">
        <v>1</v>
      </c>
      <c r="C1" t="s">
        <v>2</v>
      </c>
      <c r="D1" t="s">
        <v>3</v>
      </c>
      <c r="E1" t="s">
        <v>4</v>
      </c>
      <c r="F1" t="s">
        <v>5</v>
      </c>
      <c r="G1" t="s">
        <v>6</v>
      </c>
      <c r="H1" t="s">
        <v>7</v>
      </c>
    </row>
    <row r="2" spans="1:8" x14ac:dyDescent="0.25">
      <c r="A2">
        <v>2905</v>
      </c>
      <c r="B2" s="1" t="s">
        <v>8</v>
      </c>
      <c r="C2">
        <v>2511</v>
      </c>
      <c r="D2" s="1" t="s">
        <v>9</v>
      </c>
      <c r="E2">
        <v>1</v>
      </c>
      <c r="F2" s="1" t="s">
        <v>10</v>
      </c>
      <c r="G2" s="1" t="s">
        <v>11</v>
      </c>
      <c r="H2" t="s">
        <v>8</v>
      </c>
    </row>
    <row r="3" spans="1:8" x14ac:dyDescent="0.25">
      <c r="A3">
        <v>2903</v>
      </c>
      <c r="B3" s="1" t="s">
        <v>12</v>
      </c>
      <c r="C3">
        <v>2511</v>
      </c>
      <c r="D3" s="1" t="s">
        <v>9</v>
      </c>
      <c r="E3">
        <v>1</v>
      </c>
      <c r="F3" s="1" t="s">
        <v>10</v>
      </c>
      <c r="G3" s="1" t="s">
        <v>11</v>
      </c>
      <c r="H3" t="s">
        <v>12</v>
      </c>
    </row>
    <row r="4" spans="1:8" x14ac:dyDescent="0.25">
      <c r="A4">
        <v>2901</v>
      </c>
      <c r="B4" s="1" t="s">
        <v>13</v>
      </c>
      <c r="C4">
        <v>2511</v>
      </c>
      <c r="D4" s="1" t="s">
        <v>9</v>
      </c>
      <c r="E4">
        <v>1</v>
      </c>
      <c r="F4" s="1" t="s">
        <v>10</v>
      </c>
      <c r="G4" s="1" t="s">
        <v>11</v>
      </c>
      <c r="H4" t="s">
        <v>13</v>
      </c>
    </row>
    <row r="5" spans="1:8" x14ac:dyDescent="0.25">
      <c r="A5">
        <v>2905</v>
      </c>
      <c r="B5" s="1" t="s">
        <v>8</v>
      </c>
      <c r="C5">
        <v>2513</v>
      </c>
      <c r="D5" s="1" t="s">
        <v>17</v>
      </c>
      <c r="E5">
        <v>1</v>
      </c>
      <c r="F5" s="1" t="s">
        <v>18</v>
      </c>
      <c r="G5" s="1" t="s">
        <v>19</v>
      </c>
      <c r="H5" t="s">
        <v>8</v>
      </c>
    </row>
    <row r="6" spans="1:8" x14ac:dyDescent="0.25">
      <c r="A6">
        <v>2903</v>
      </c>
      <c r="B6" s="1" t="s">
        <v>12</v>
      </c>
      <c r="C6">
        <v>2513</v>
      </c>
      <c r="D6" s="1" t="s">
        <v>17</v>
      </c>
      <c r="E6">
        <v>1</v>
      </c>
      <c r="F6" s="1" t="s">
        <v>18</v>
      </c>
      <c r="G6" s="1" t="s">
        <v>19</v>
      </c>
      <c r="H6" t="s">
        <v>12</v>
      </c>
    </row>
    <row r="7" spans="1:8" x14ac:dyDescent="0.25">
      <c r="A7">
        <v>2901</v>
      </c>
      <c r="B7" s="1" t="s">
        <v>13</v>
      </c>
      <c r="C7">
        <v>2513</v>
      </c>
      <c r="D7" s="1" t="s">
        <v>17</v>
      </c>
      <c r="E7">
        <v>1</v>
      </c>
      <c r="F7" s="1" t="s">
        <v>18</v>
      </c>
      <c r="G7" s="1" t="s">
        <v>19</v>
      </c>
      <c r="H7" t="s">
        <v>13</v>
      </c>
    </row>
    <row r="8" spans="1:8" x14ac:dyDescent="0.25">
      <c r="A8">
        <v>2905</v>
      </c>
      <c r="B8" s="1" t="s">
        <v>8</v>
      </c>
      <c r="C8">
        <v>2514</v>
      </c>
      <c r="D8" s="1" t="s">
        <v>20</v>
      </c>
      <c r="E8">
        <v>1</v>
      </c>
      <c r="F8" s="1" t="s">
        <v>21</v>
      </c>
      <c r="G8" s="1" t="s">
        <v>22</v>
      </c>
      <c r="H8" t="s">
        <v>8</v>
      </c>
    </row>
    <row r="9" spans="1:8" x14ac:dyDescent="0.25">
      <c r="A9">
        <v>2903</v>
      </c>
      <c r="B9" s="1" t="s">
        <v>12</v>
      </c>
      <c r="C9">
        <v>2514</v>
      </c>
      <c r="D9" s="1" t="s">
        <v>20</v>
      </c>
      <c r="E9">
        <v>1</v>
      </c>
      <c r="F9" s="1" t="s">
        <v>21</v>
      </c>
      <c r="G9" s="1" t="s">
        <v>22</v>
      </c>
      <c r="H9" t="s">
        <v>12</v>
      </c>
    </row>
    <row r="10" spans="1:8" x14ac:dyDescent="0.25">
      <c r="A10">
        <v>2901</v>
      </c>
      <c r="B10" s="1" t="s">
        <v>13</v>
      </c>
      <c r="C10">
        <v>2514</v>
      </c>
      <c r="D10" s="1" t="s">
        <v>20</v>
      </c>
      <c r="E10">
        <v>1</v>
      </c>
      <c r="F10" s="1" t="s">
        <v>21</v>
      </c>
      <c r="G10" s="1" t="s">
        <v>22</v>
      </c>
      <c r="H10" t="s">
        <v>13</v>
      </c>
    </row>
    <row r="11" spans="1:8" x14ac:dyDescent="0.25">
      <c r="A11">
        <v>2905</v>
      </c>
      <c r="B11" s="1" t="s">
        <v>8</v>
      </c>
      <c r="C11">
        <v>2515</v>
      </c>
      <c r="D11" s="1" t="s">
        <v>23</v>
      </c>
      <c r="E11">
        <v>1</v>
      </c>
      <c r="F11" s="1" t="s">
        <v>24</v>
      </c>
      <c r="G11" s="1" t="s">
        <v>25</v>
      </c>
      <c r="H11" t="s">
        <v>8</v>
      </c>
    </row>
    <row r="12" spans="1:8" x14ac:dyDescent="0.25">
      <c r="A12">
        <v>2903</v>
      </c>
      <c r="B12" s="1" t="s">
        <v>12</v>
      </c>
      <c r="C12">
        <v>2515</v>
      </c>
      <c r="D12" s="1" t="s">
        <v>23</v>
      </c>
      <c r="E12">
        <v>1</v>
      </c>
      <c r="F12" s="1" t="s">
        <v>24</v>
      </c>
      <c r="G12" s="1" t="s">
        <v>25</v>
      </c>
      <c r="H12" t="s">
        <v>12</v>
      </c>
    </row>
    <row r="13" spans="1:8" x14ac:dyDescent="0.25">
      <c r="A13">
        <v>2901</v>
      </c>
      <c r="B13" s="1" t="s">
        <v>13</v>
      </c>
      <c r="C13">
        <v>2515</v>
      </c>
      <c r="D13" s="1" t="s">
        <v>23</v>
      </c>
      <c r="E13">
        <v>1</v>
      </c>
      <c r="F13" s="1" t="s">
        <v>24</v>
      </c>
      <c r="G13" s="1" t="s">
        <v>25</v>
      </c>
      <c r="H13" t="s">
        <v>13</v>
      </c>
    </row>
    <row r="14" spans="1:8" x14ac:dyDescent="0.25">
      <c r="A14">
        <v>2905</v>
      </c>
      <c r="B14" s="1" t="s">
        <v>8</v>
      </c>
      <c r="C14">
        <v>2516</v>
      </c>
      <c r="D14" s="1" t="s">
        <v>26</v>
      </c>
      <c r="E14">
        <v>1</v>
      </c>
      <c r="F14" s="1" t="s">
        <v>27</v>
      </c>
      <c r="G14" s="1" t="s">
        <v>28</v>
      </c>
      <c r="H14" t="s">
        <v>8</v>
      </c>
    </row>
    <row r="15" spans="1:8" x14ac:dyDescent="0.25">
      <c r="A15">
        <v>2903</v>
      </c>
      <c r="B15" s="1" t="s">
        <v>12</v>
      </c>
      <c r="C15">
        <v>2516</v>
      </c>
      <c r="D15" s="1" t="s">
        <v>26</v>
      </c>
      <c r="E15">
        <v>1</v>
      </c>
      <c r="F15" s="1" t="s">
        <v>27</v>
      </c>
      <c r="G15" s="1" t="s">
        <v>28</v>
      </c>
      <c r="H15" t="s">
        <v>12</v>
      </c>
    </row>
    <row r="16" spans="1:8" x14ac:dyDescent="0.25">
      <c r="A16">
        <v>2901</v>
      </c>
      <c r="B16" s="1" t="s">
        <v>13</v>
      </c>
      <c r="C16">
        <v>2516</v>
      </c>
      <c r="D16" s="1" t="s">
        <v>26</v>
      </c>
      <c r="E16">
        <v>1</v>
      </c>
      <c r="F16" s="1" t="s">
        <v>27</v>
      </c>
      <c r="G16" s="1" t="s">
        <v>28</v>
      </c>
      <c r="H16" t="s">
        <v>13</v>
      </c>
    </row>
    <row r="17" spans="1:8" x14ac:dyDescent="0.25">
      <c r="A17">
        <v>2905</v>
      </c>
      <c r="B17" s="1" t="s">
        <v>8</v>
      </c>
      <c r="C17">
        <v>2517</v>
      </c>
      <c r="D17" s="1" t="s">
        <v>29</v>
      </c>
      <c r="E17">
        <v>1</v>
      </c>
      <c r="F17" s="1" t="s">
        <v>30</v>
      </c>
      <c r="G17" s="1" t="s">
        <v>31</v>
      </c>
      <c r="H17" t="s">
        <v>8</v>
      </c>
    </row>
    <row r="18" spans="1:8" x14ac:dyDescent="0.25">
      <c r="A18">
        <v>2903</v>
      </c>
      <c r="B18" s="1" t="s">
        <v>12</v>
      </c>
      <c r="C18">
        <v>2517</v>
      </c>
      <c r="D18" s="1" t="s">
        <v>29</v>
      </c>
      <c r="E18">
        <v>1</v>
      </c>
      <c r="F18" s="1" t="s">
        <v>30</v>
      </c>
      <c r="G18" s="1" t="s">
        <v>31</v>
      </c>
      <c r="H18" t="s">
        <v>12</v>
      </c>
    </row>
    <row r="19" spans="1:8" x14ac:dyDescent="0.25">
      <c r="A19">
        <v>2901</v>
      </c>
      <c r="B19" s="1" t="s">
        <v>13</v>
      </c>
      <c r="C19">
        <v>2517</v>
      </c>
      <c r="D19" s="1" t="s">
        <v>29</v>
      </c>
      <c r="E19">
        <v>1</v>
      </c>
      <c r="F19" s="1" t="s">
        <v>30</v>
      </c>
      <c r="G19" s="1" t="s">
        <v>31</v>
      </c>
      <c r="H19" t="s">
        <v>13</v>
      </c>
    </row>
    <row r="20" spans="1:8" x14ac:dyDescent="0.25">
      <c r="A20">
        <v>2905</v>
      </c>
      <c r="B20" s="1" t="s">
        <v>8</v>
      </c>
      <c r="C20">
        <v>2518</v>
      </c>
      <c r="D20" s="1" t="s">
        <v>32</v>
      </c>
      <c r="E20">
        <v>1</v>
      </c>
      <c r="F20" s="1" t="s">
        <v>33</v>
      </c>
      <c r="G20" s="1" t="s">
        <v>34</v>
      </c>
      <c r="H20" t="s">
        <v>8</v>
      </c>
    </row>
    <row r="21" spans="1:8" x14ac:dyDescent="0.25">
      <c r="A21">
        <v>2903</v>
      </c>
      <c r="B21" s="1" t="s">
        <v>12</v>
      </c>
      <c r="C21">
        <v>2518</v>
      </c>
      <c r="D21" s="1" t="s">
        <v>32</v>
      </c>
      <c r="E21">
        <v>1</v>
      </c>
      <c r="F21" s="1" t="s">
        <v>33</v>
      </c>
      <c r="G21" s="1" t="s">
        <v>34</v>
      </c>
      <c r="H21" t="s">
        <v>12</v>
      </c>
    </row>
    <row r="22" spans="1:8" x14ac:dyDescent="0.25">
      <c r="A22">
        <v>2901</v>
      </c>
      <c r="B22" s="1" t="s">
        <v>13</v>
      </c>
      <c r="C22">
        <v>2518</v>
      </c>
      <c r="D22" s="1" t="s">
        <v>32</v>
      </c>
      <c r="E22">
        <v>1</v>
      </c>
      <c r="F22" s="1" t="s">
        <v>33</v>
      </c>
      <c r="G22" s="1" t="s">
        <v>34</v>
      </c>
      <c r="H22" t="s">
        <v>13</v>
      </c>
    </row>
    <row r="23" spans="1:8" x14ac:dyDescent="0.25">
      <c r="A23">
        <v>2905</v>
      </c>
      <c r="B23" s="1" t="s">
        <v>8</v>
      </c>
      <c r="C23">
        <v>2520</v>
      </c>
      <c r="D23" s="1" t="s">
        <v>35</v>
      </c>
      <c r="E23">
        <v>1</v>
      </c>
      <c r="F23" s="1" t="s">
        <v>297</v>
      </c>
      <c r="G23" s="1" t="s">
        <v>36</v>
      </c>
      <c r="H23" t="s">
        <v>8</v>
      </c>
    </row>
    <row r="24" spans="1:8" x14ac:dyDescent="0.25">
      <c r="A24">
        <v>2903</v>
      </c>
      <c r="B24" s="1" t="s">
        <v>12</v>
      </c>
      <c r="C24">
        <v>2520</v>
      </c>
      <c r="D24" s="1" t="s">
        <v>35</v>
      </c>
      <c r="E24">
        <v>1</v>
      </c>
      <c r="F24" s="1" t="s">
        <v>297</v>
      </c>
      <c r="G24" s="1" t="s">
        <v>36</v>
      </c>
      <c r="H24" t="s">
        <v>12</v>
      </c>
    </row>
    <row r="25" spans="1:8" x14ac:dyDescent="0.25">
      <c r="A25">
        <v>2901</v>
      </c>
      <c r="B25" s="1" t="s">
        <v>13</v>
      </c>
      <c r="C25">
        <v>2520</v>
      </c>
      <c r="D25" s="1" t="s">
        <v>35</v>
      </c>
      <c r="E25">
        <v>1</v>
      </c>
      <c r="F25" s="1" t="s">
        <v>297</v>
      </c>
      <c r="G25" s="1" t="s">
        <v>36</v>
      </c>
      <c r="H25" t="s">
        <v>13</v>
      </c>
    </row>
    <row r="26" spans="1:8" x14ac:dyDescent="0.25">
      <c r="A26">
        <v>2903</v>
      </c>
      <c r="B26" s="1" t="s">
        <v>12</v>
      </c>
      <c r="C26">
        <v>2531</v>
      </c>
      <c r="D26" s="1" t="s">
        <v>40</v>
      </c>
      <c r="E26">
        <v>1</v>
      </c>
      <c r="F26" s="1" t="s">
        <v>299</v>
      </c>
      <c r="G26" s="1" t="s">
        <v>41</v>
      </c>
      <c r="H26" t="s">
        <v>12</v>
      </c>
    </row>
    <row r="27" spans="1:8" x14ac:dyDescent="0.25">
      <c r="A27">
        <v>2907</v>
      </c>
      <c r="B27" s="1" t="s">
        <v>39</v>
      </c>
      <c r="C27">
        <v>2531</v>
      </c>
      <c r="D27" s="1" t="s">
        <v>40</v>
      </c>
      <c r="E27">
        <v>1</v>
      </c>
      <c r="F27" s="1" t="s">
        <v>299</v>
      </c>
      <c r="G27" s="1" t="s">
        <v>41</v>
      </c>
      <c r="H27" t="s">
        <v>39</v>
      </c>
    </row>
    <row r="28" spans="1:8" x14ac:dyDescent="0.25">
      <c r="A28">
        <v>2901</v>
      </c>
      <c r="B28" s="1" t="s">
        <v>13</v>
      </c>
      <c r="C28">
        <v>2531</v>
      </c>
      <c r="D28" s="1" t="s">
        <v>40</v>
      </c>
      <c r="E28">
        <v>1</v>
      </c>
      <c r="F28" s="1" t="s">
        <v>299</v>
      </c>
      <c r="G28" s="1" t="s">
        <v>41</v>
      </c>
      <c r="H28" t="s">
        <v>13</v>
      </c>
    </row>
    <row r="29" spans="1:8" x14ac:dyDescent="0.25">
      <c r="A29">
        <v>2903</v>
      </c>
      <c r="B29" s="1" t="s">
        <v>12</v>
      </c>
      <c r="C29">
        <v>2532</v>
      </c>
      <c r="D29" s="1" t="s">
        <v>37</v>
      </c>
      <c r="E29">
        <v>1</v>
      </c>
      <c r="F29" s="1" t="s">
        <v>298</v>
      </c>
      <c r="G29" s="1" t="s">
        <v>38</v>
      </c>
      <c r="H29" t="s">
        <v>12</v>
      </c>
    </row>
    <row r="30" spans="1:8" x14ac:dyDescent="0.25">
      <c r="A30">
        <v>2907</v>
      </c>
      <c r="B30" s="1" t="s">
        <v>39</v>
      </c>
      <c r="C30">
        <v>2532</v>
      </c>
      <c r="D30" s="1" t="s">
        <v>37</v>
      </c>
      <c r="E30">
        <v>1</v>
      </c>
      <c r="F30" s="1" t="s">
        <v>298</v>
      </c>
      <c r="G30" s="1" t="s">
        <v>38</v>
      </c>
      <c r="H30" t="s">
        <v>39</v>
      </c>
    </row>
    <row r="31" spans="1:8" x14ac:dyDescent="0.25">
      <c r="A31">
        <v>2901</v>
      </c>
      <c r="B31" s="1" t="s">
        <v>13</v>
      </c>
      <c r="C31">
        <v>2532</v>
      </c>
      <c r="D31" s="1" t="s">
        <v>37</v>
      </c>
      <c r="E31">
        <v>1</v>
      </c>
      <c r="F31" s="1" t="s">
        <v>298</v>
      </c>
      <c r="G31" s="1" t="s">
        <v>38</v>
      </c>
      <c r="H31" t="s">
        <v>13</v>
      </c>
    </row>
    <row r="32" spans="1:8" x14ac:dyDescent="0.25">
      <c r="A32">
        <v>2903</v>
      </c>
      <c r="B32" s="1" t="s">
        <v>12</v>
      </c>
      <c r="C32">
        <v>2533</v>
      </c>
      <c r="D32" s="1" t="s">
        <v>42</v>
      </c>
      <c r="E32">
        <v>1</v>
      </c>
      <c r="F32" s="1" t="s">
        <v>43</v>
      </c>
      <c r="G32" s="1" t="s">
        <v>44</v>
      </c>
      <c r="H32" t="s">
        <v>12</v>
      </c>
    </row>
    <row r="33" spans="1:8" x14ac:dyDescent="0.25">
      <c r="A33">
        <v>2907</v>
      </c>
      <c r="B33" s="1" t="s">
        <v>39</v>
      </c>
      <c r="C33">
        <v>2533</v>
      </c>
      <c r="D33" s="1" t="s">
        <v>42</v>
      </c>
      <c r="E33">
        <v>1</v>
      </c>
      <c r="F33" s="1" t="s">
        <v>43</v>
      </c>
      <c r="G33" s="1" t="s">
        <v>44</v>
      </c>
      <c r="H33" t="s">
        <v>39</v>
      </c>
    </row>
    <row r="34" spans="1:8" x14ac:dyDescent="0.25">
      <c r="A34">
        <v>2901</v>
      </c>
      <c r="B34" s="1" t="s">
        <v>13</v>
      </c>
      <c r="C34">
        <v>2533</v>
      </c>
      <c r="D34" s="1" t="s">
        <v>42</v>
      </c>
      <c r="E34">
        <v>1</v>
      </c>
      <c r="F34" s="1" t="s">
        <v>43</v>
      </c>
      <c r="G34" s="1" t="s">
        <v>44</v>
      </c>
      <c r="H34" t="s">
        <v>13</v>
      </c>
    </row>
    <row r="35" spans="1:8" x14ac:dyDescent="0.25">
      <c r="A35">
        <v>2903</v>
      </c>
      <c r="B35" s="1" t="s">
        <v>12</v>
      </c>
      <c r="C35">
        <v>2534</v>
      </c>
      <c r="D35" s="1" t="s">
        <v>48</v>
      </c>
      <c r="E35">
        <v>1</v>
      </c>
      <c r="F35" s="1" t="s">
        <v>49</v>
      </c>
      <c r="G35" s="1" t="s">
        <v>50</v>
      </c>
      <c r="H35" t="s">
        <v>12</v>
      </c>
    </row>
    <row r="36" spans="1:8" x14ac:dyDescent="0.25">
      <c r="A36">
        <v>2907</v>
      </c>
      <c r="B36" s="1" t="s">
        <v>39</v>
      </c>
      <c r="C36">
        <v>2534</v>
      </c>
      <c r="D36" s="1" t="s">
        <v>48</v>
      </c>
      <c r="E36">
        <v>1</v>
      </c>
      <c r="F36" s="1" t="s">
        <v>49</v>
      </c>
      <c r="G36" s="1" t="s">
        <v>50</v>
      </c>
      <c r="H36" t="s">
        <v>39</v>
      </c>
    </row>
    <row r="37" spans="1:8" x14ac:dyDescent="0.25">
      <c r="A37">
        <v>2901</v>
      </c>
      <c r="B37" s="1" t="s">
        <v>13</v>
      </c>
      <c r="C37">
        <v>2534</v>
      </c>
      <c r="D37" s="1" t="s">
        <v>48</v>
      </c>
      <c r="E37">
        <v>1</v>
      </c>
      <c r="F37" s="1" t="s">
        <v>49</v>
      </c>
      <c r="G37" s="1" t="s">
        <v>50</v>
      </c>
      <c r="H37" t="s">
        <v>13</v>
      </c>
    </row>
    <row r="38" spans="1:8" x14ac:dyDescent="0.25">
      <c r="A38">
        <v>2903</v>
      </c>
      <c r="B38" s="1" t="s">
        <v>12</v>
      </c>
      <c r="C38">
        <v>2535</v>
      </c>
      <c r="D38" s="1" t="s">
        <v>45</v>
      </c>
      <c r="E38">
        <v>1</v>
      </c>
      <c r="F38" s="1" t="s">
        <v>46</v>
      </c>
      <c r="G38" s="1" t="s">
        <v>47</v>
      </c>
      <c r="H38" t="s">
        <v>12</v>
      </c>
    </row>
    <row r="39" spans="1:8" x14ac:dyDescent="0.25">
      <c r="A39">
        <v>2907</v>
      </c>
      <c r="B39" s="1" t="s">
        <v>39</v>
      </c>
      <c r="C39">
        <v>2535</v>
      </c>
      <c r="D39" s="1" t="s">
        <v>45</v>
      </c>
      <c r="E39">
        <v>1</v>
      </c>
      <c r="F39" s="1" t="s">
        <v>46</v>
      </c>
      <c r="G39" s="1" t="s">
        <v>47</v>
      </c>
      <c r="H39" t="s">
        <v>39</v>
      </c>
    </row>
    <row r="40" spans="1:8" x14ac:dyDescent="0.25">
      <c r="A40">
        <v>2901</v>
      </c>
      <c r="B40" s="1" t="s">
        <v>13</v>
      </c>
      <c r="C40">
        <v>2535</v>
      </c>
      <c r="D40" s="1" t="s">
        <v>45</v>
      </c>
      <c r="E40">
        <v>1</v>
      </c>
      <c r="F40" s="1" t="s">
        <v>46</v>
      </c>
      <c r="G40" s="1" t="s">
        <v>47</v>
      </c>
      <c r="H40" t="s">
        <v>13</v>
      </c>
    </row>
    <row r="41" spans="1:8" x14ac:dyDescent="0.25">
      <c r="A41">
        <v>2908</v>
      </c>
      <c r="B41" s="1" t="s">
        <v>51</v>
      </c>
      <c r="C41">
        <v>2536</v>
      </c>
      <c r="D41" s="1" t="s">
        <v>52</v>
      </c>
      <c r="E41">
        <v>1</v>
      </c>
      <c r="F41" s="1" t="s">
        <v>53</v>
      </c>
      <c r="G41" s="1" t="s">
        <v>54</v>
      </c>
      <c r="H41" t="s">
        <v>51</v>
      </c>
    </row>
    <row r="42" spans="1:8" x14ac:dyDescent="0.25">
      <c r="A42">
        <v>2903</v>
      </c>
      <c r="B42" s="1" t="s">
        <v>12</v>
      </c>
      <c r="C42">
        <v>2536</v>
      </c>
      <c r="D42" s="1" t="s">
        <v>52</v>
      </c>
      <c r="E42">
        <v>1</v>
      </c>
      <c r="F42" s="1" t="s">
        <v>53</v>
      </c>
      <c r="G42" s="1" t="s">
        <v>54</v>
      </c>
      <c r="H42" t="s">
        <v>12</v>
      </c>
    </row>
    <row r="43" spans="1:8" x14ac:dyDescent="0.25">
      <c r="A43">
        <v>2901</v>
      </c>
      <c r="B43" s="1" t="s">
        <v>13</v>
      </c>
      <c r="C43">
        <v>2536</v>
      </c>
      <c r="D43" s="1" t="s">
        <v>52</v>
      </c>
      <c r="E43">
        <v>1</v>
      </c>
      <c r="F43" s="1" t="s">
        <v>53</v>
      </c>
      <c r="G43" s="1" t="s">
        <v>54</v>
      </c>
      <c r="H43" t="s">
        <v>13</v>
      </c>
    </row>
    <row r="44" spans="1:8" x14ac:dyDescent="0.25">
      <c r="A44">
        <v>2908</v>
      </c>
      <c r="B44" s="1" t="s">
        <v>51</v>
      </c>
      <c r="C44">
        <v>2537</v>
      </c>
      <c r="D44" s="1" t="s">
        <v>55</v>
      </c>
      <c r="E44">
        <v>1</v>
      </c>
      <c r="F44" s="1" t="s">
        <v>56</v>
      </c>
      <c r="G44" s="1" t="s">
        <v>57</v>
      </c>
      <c r="H44" t="s">
        <v>51</v>
      </c>
    </row>
    <row r="45" spans="1:8" x14ac:dyDescent="0.25">
      <c r="A45">
        <v>2903</v>
      </c>
      <c r="B45" s="1" t="s">
        <v>12</v>
      </c>
      <c r="C45">
        <v>2537</v>
      </c>
      <c r="D45" s="1" t="s">
        <v>55</v>
      </c>
      <c r="E45">
        <v>1</v>
      </c>
      <c r="F45" s="1" t="s">
        <v>56</v>
      </c>
      <c r="G45" s="1" t="s">
        <v>57</v>
      </c>
      <c r="H45" t="s">
        <v>12</v>
      </c>
    </row>
    <row r="46" spans="1:8" x14ac:dyDescent="0.25">
      <c r="A46">
        <v>2901</v>
      </c>
      <c r="B46" s="1" t="s">
        <v>13</v>
      </c>
      <c r="C46">
        <v>2537</v>
      </c>
      <c r="D46" s="1" t="s">
        <v>55</v>
      </c>
      <c r="E46">
        <v>1</v>
      </c>
      <c r="F46" s="1" t="s">
        <v>56</v>
      </c>
      <c r="G46" s="1" t="s">
        <v>57</v>
      </c>
      <c r="H46" t="s">
        <v>13</v>
      </c>
    </row>
    <row r="47" spans="1:8" x14ac:dyDescent="0.25">
      <c r="A47">
        <v>2903</v>
      </c>
      <c r="B47" s="1" t="s">
        <v>12</v>
      </c>
      <c r="C47">
        <v>2541</v>
      </c>
      <c r="D47" s="1" t="s">
        <v>300</v>
      </c>
      <c r="E47">
        <v>1</v>
      </c>
      <c r="F47" s="1" t="s">
        <v>58</v>
      </c>
      <c r="G47" s="1" t="s">
        <v>59</v>
      </c>
      <c r="H47" t="s">
        <v>12</v>
      </c>
    </row>
    <row r="48" spans="1:8" x14ac:dyDescent="0.25">
      <c r="A48">
        <v>2909</v>
      </c>
      <c r="B48" s="1" t="s">
        <v>60</v>
      </c>
      <c r="C48">
        <v>2541</v>
      </c>
      <c r="D48" s="1" t="s">
        <v>300</v>
      </c>
      <c r="E48">
        <v>1</v>
      </c>
      <c r="F48" s="1" t="s">
        <v>58</v>
      </c>
      <c r="G48" s="1" t="s">
        <v>59</v>
      </c>
      <c r="H48" t="s">
        <v>60</v>
      </c>
    </row>
    <row r="49" spans="1:8" x14ac:dyDescent="0.25">
      <c r="A49">
        <v>2901</v>
      </c>
      <c r="B49" s="1" t="s">
        <v>13</v>
      </c>
      <c r="C49">
        <v>2541</v>
      </c>
      <c r="D49" s="1" t="s">
        <v>300</v>
      </c>
      <c r="E49">
        <v>1</v>
      </c>
      <c r="F49" s="1" t="s">
        <v>58</v>
      </c>
      <c r="G49" s="1" t="s">
        <v>59</v>
      </c>
      <c r="H49" t="s">
        <v>13</v>
      </c>
    </row>
    <row r="50" spans="1:8" x14ac:dyDescent="0.25">
      <c r="A50">
        <v>2903</v>
      </c>
      <c r="B50" s="1" t="s">
        <v>12</v>
      </c>
      <c r="C50">
        <v>2542</v>
      </c>
      <c r="D50" s="1" t="s">
        <v>61</v>
      </c>
      <c r="E50">
        <v>1</v>
      </c>
      <c r="F50" s="1" t="s">
        <v>301</v>
      </c>
      <c r="G50" s="1" t="s">
        <v>62</v>
      </c>
      <c r="H50" t="s">
        <v>12</v>
      </c>
    </row>
    <row r="51" spans="1:8" x14ac:dyDescent="0.25">
      <c r="A51">
        <v>2909</v>
      </c>
      <c r="B51" s="1" t="s">
        <v>60</v>
      </c>
      <c r="C51">
        <v>2542</v>
      </c>
      <c r="D51" s="1" t="s">
        <v>61</v>
      </c>
      <c r="E51">
        <v>1</v>
      </c>
      <c r="F51" s="1" t="s">
        <v>301</v>
      </c>
      <c r="G51" s="1" t="s">
        <v>62</v>
      </c>
      <c r="H51" t="s">
        <v>60</v>
      </c>
    </row>
    <row r="52" spans="1:8" x14ac:dyDescent="0.25">
      <c r="A52">
        <v>2901</v>
      </c>
      <c r="B52" s="1" t="s">
        <v>13</v>
      </c>
      <c r="C52">
        <v>2542</v>
      </c>
      <c r="D52" s="1" t="s">
        <v>61</v>
      </c>
      <c r="E52">
        <v>1</v>
      </c>
      <c r="F52" s="1" t="s">
        <v>301</v>
      </c>
      <c r="G52" s="1" t="s">
        <v>62</v>
      </c>
      <c r="H52" t="s">
        <v>13</v>
      </c>
    </row>
    <row r="53" spans="1:8" x14ac:dyDescent="0.25">
      <c r="A53">
        <v>2903</v>
      </c>
      <c r="B53" s="1" t="s">
        <v>12</v>
      </c>
      <c r="C53">
        <v>2543</v>
      </c>
      <c r="D53" s="1" t="s">
        <v>63</v>
      </c>
      <c r="E53">
        <v>1</v>
      </c>
      <c r="F53" s="1" t="s">
        <v>302</v>
      </c>
      <c r="G53" s="1" t="s">
        <v>64</v>
      </c>
      <c r="H53" t="s">
        <v>12</v>
      </c>
    </row>
    <row r="54" spans="1:8" x14ac:dyDescent="0.25">
      <c r="A54">
        <v>2909</v>
      </c>
      <c r="B54" s="1" t="s">
        <v>60</v>
      </c>
      <c r="C54">
        <v>2543</v>
      </c>
      <c r="D54" s="1" t="s">
        <v>63</v>
      </c>
      <c r="E54">
        <v>1</v>
      </c>
      <c r="F54" s="1" t="s">
        <v>302</v>
      </c>
      <c r="G54" s="1" t="s">
        <v>64</v>
      </c>
      <c r="H54" t="s">
        <v>60</v>
      </c>
    </row>
    <row r="55" spans="1:8" x14ac:dyDescent="0.25">
      <c r="A55">
        <v>2901</v>
      </c>
      <c r="B55" s="1" t="s">
        <v>13</v>
      </c>
      <c r="C55">
        <v>2543</v>
      </c>
      <c r="D55" s="1" t="s">
        <v>63</v>
      </c>
      <c r="E55">
        <v>1</v>
      </c>
      <c r="F55" s="1" t="s">
        <v>302</v>
      </c>
      <c r="G55" s="1" t="s">
        <v>64</v>
      </c>
      <c r="H55" t="s">
        <v>13</v>
      </c>
    </row>
    <row r="56" spans="1:8" x14ac:dyDescent="0.25">
      <c r="A56">
        <v>2911</v>
      </c>
      <c r="B56" s="1" t="s">
        <v>68</v>
      </c>
      <c r="C56">
        <v>2546</v>
      </c>
      <c r="D56" s="1" t="s">
        <v>69</v>
      </c>
      <c r="E56">
        <v>1</v>
      </c>
      <c r="F56" s="1" t="s">
        <v>70</v>
      </c>
      <c r="G56" s="1" t="s">
        <v>71</v>
      </c>
      <c r="H56" t="s">
        <v>68</v>
      </c>
    </row>
    <row r="57" spans="1:8" x14ac:dyDescent="0.25">
      <c r="A57">
        <v>2903</v>
      </c>
      <c r="B57" s="1" t="s">
        <v>12</v>
      </c>
      <c r="C57">
        <v>2546</v>
      </c>
      <c r="D57" s="1" t="s">
        <v>69</v>
      </c>
      <c r="E57">
        <v>1</v>
      </c>
      <c r="F57" s="1" t="s">
        <v>70</v>
      </c>
      <c r="G57" s="1" t="s">
        <v>71</v>
      </c>
      <c r="H57" t="s">
        <v>12</v>
      </c>
    </row>
    <row r="58" spans="1:8" x14ac:dyDescent="0.25">
      <c r="A58">
        <v>2901</v>
      </c>
      <c r="B58" s="1" t="s">
        <v>13</v>
      </c>
      <c r="C58">
        <v>2546</v>
      </c>
      <c r="D58" s="1" t="s">
        <v>69</v>
      </c>
      <c r="E58">
        <v>1</v>
      </c>
      <c r="F58" s="1" t="s">
        <v>70</v>
      </c>
      <c r="G58" s="1" t="s">
        <v>71</v>
      </c>
      <c r="H58" t="s">
        <v>13</v>
      </c>
    </row>
    <row r="59" spans="1:8" x14ac:dyDescent="0.25">
      <c r="A59">
        <v>2911</v>
      </c>
      <c r="B59" s="1" t="s">
        <v>68</v>
      </c>
      <c r="C59">
        <v>2547</v>
      </c>
      <c r="D59" s="1" t="s">
        <v>72</v>
      </c>
      <c r="E59">
        <v>1</v>
      </c>
      <c r="F59" s="1" t="s">
        <v>73</v>
      </c>
      <c r="G59" s="1" t="s">
        <v>74</v>
      </c>
      <c r="H59" t="s">
        <v>68</v>
      </c>
    </row>
    <row r="60" spans="1:8" x14ac:dyDescent="0.25">
      <c r="A60">
        <v>2903</v>
      </c>
      <c r="B60" s="1" t="s">
        <v>12</v>
      </c>
      <c r="C60">
        <v>2547</v>
      </c>
      <c r="D60" s="1" t="s">
        <v>72</v>
      </c>
      <c r="E60">
        <v>1</v>
      </c>
      <c r="F60" s="1" t="s">
        <v>73</v>
      </c>
      <c r="G60" s="1" t="s">
        <v>74</v>
      </c>
      <c r="H60" t="s">
        <v>12</v>
      </c>
    </row>
    <row r="61" spans="1:8" x14ac:dyDescent="0.25">
      <c r="A61">
        <v>2901</v>
      </c>
      <c r="B61" s="1" t="s">
        <v>13</v>
      </c>
      <c r="C61">
        <v>2547</v>
      </c>
      <c r="D61" s="1" t="s">
        <v>72</v>
      </c>
      <c r="E61">
        <v>1</v>
      </c>
      <c r="F61" s="1" t="s">
        <v>73</v>
      </c>
      <c r="G61" s="1" t="s">
        <v>74</v>
      </c>
      <c r="H61" t="s">
        <v>13</v>
      </c>
    </row>
    <row r="62" spans="1:8" x14ac:dyDescent="0.25">
      <c r="A62">
        <v>2911</v>
      </c>
      <c r="B62" s="1" t="s">
        <v>68</v>
      </c>
      <c r="C62">
        <v>2549</v>
      </c>
      <c r="D62" s="1" t="s">
        <v>75</v>
      </c>
      <c r="E62">
        <v>1</v>
      </c>
      <c r="F62" s="1" t="s">
        <v>303</v>
      </c>
      <c r="G62" s="1" t="s">
        <v>76</v>
      </c>
      <c r="H62" t="s">
        <v>68</v>
      </c>
    </row>
    <row r="63" spans="1:8" x14ac:dyDescent="0.25">
      <c r="A63">
        <v>2903</v>
      </c>
      <c r="B63" s="1" t="s">
        <v>12</v>
      </c>
      <c r="C63">
        <v>2549</v>
      </c>
      <c r="D63" s="1" t="s">
        <v>75</v>
      </c>
      <c r="E63">
        <v>1</v>
      </c>
      <c r="F63" s="1" t="s">
        <v>303</v>
      </c>
      <c r="G63" s="1" t="s">
        <v>76</v>
      </c>
      <c r="H63" t="s">
        <v>12</v>
      </c>
    </row>
    <row r="64" spans="1:8" x14ac:dyDescent="0.25">
      <c r="A64">
        <v>2901</v>
      </c>
      <c r="B64" s="1" t="s">
        <v>13</v>
      </c>
      <c r="C64">
        <v>2549</v>
      </c>
      <c r="D64" s="1" t="s">
        <v>75</v>
      </c>
      <c r="E64">
        <v>1</v>
      </c>
      <c r="F64" s="1" t="s">
        <v>303</v>
      </c>
      <c r="G64" s="1" t="s">
        <v>76</v>
      </c>
      <c r="H64" t="s">
        <v>13</v>
      </c>
    </row>
    <row r="65" spans="1:8" x14ac:dyDescent="0.25">
      <c r="A65">
        <v>2912</v>
      </c>
      <c r="B65" s="1" t="s">
        <v>77</v>
      </c>
      <c r="C65">
        <v>2551</v>
      </c>
      <c r="D65" s="1" t="s">
        <v>78</v>
      </c>
      <c r="E65">
        <v>1</v>
      </c>
      <c r="F65" s="1" t="s">
        <v>304</v>
      </c>
      <c r="G65" s="1" t="s">
        <v>79</v>
      </c>
      <c r="H65" t="s">
        <v>77</v>
      </c>
    </row>
    <row r="66" spans="1:8" x14ac:dyDescent="0.25">
      <c r="A66">
        <v>2903</v>
      </c>
      <c r="B66" s="1" t="s">
        <v>12</v>
      </c>
      <c r="C66">
        <v>2551</v>
      </c>
      <c r="D66" s="1" t="s">
        <v>78</v>
      </c>
      <c r="E66">
        <v>1</v>
      </c>
      <c r="F66" s="1" t="s">
        <v>304</v>
      </c>
      <c r="G66" s="1" t="s">
        <v>79</v>
      </c>
      <c r="H66" t="s">
        <v>12</v>
      </c>
    </row>
    <row r="67" spans="1:8" x14ac:dyDescent="0.25">
      <c r="A67">
        <v>2901</v>
      </c>
      <c r="B67" s="1" t="s">
        <v>13</v>
      </c>
      <c r="C67">
        <v>2551</v>
      </c>
      <c r="D67" s="1" t="s">
        <v>78</v>
      </c>
      <c r="E67">
        <v>1</v>
      </c>
      <c r="F67" s="1" t="s">
        <v>304</v>
      </c>
      <c r="G67" s="1" t="s">
        <v>79</v>
      </c>
      <c r="H67" t="s">
        <v>13</v>
      </c>
    </row>
    <row r="68" spans="1:8" x14ac:dyDescent="0.25">
      <c r="A68">
        <v>2913</v>
      </c>
      <c r="B68" s="1" t="s">
        <v>80</v>
      </c>
      <c r="C68">
        <v>2552</v>
      </c>
      <c r="D68" s="1" t="s">
        <v>83</v>
      </c>
      <c r="E68">
        <v>1</v>
      </c>
      <c r="F68" s="1" t="s">
        <v>306</v>
      </c>
      <c r="G68" s="1" t="s">
        <v>84</v>
      </c>
      <c r="H68" t="s">
        <v>80</v>
      </c>
    </row>
    <row r="69" spans="1:8" x14ac:dyDescent="0.25">
      <c r="A69">
        <v>2903</v>
      </c>
      <c r="B69" s="1" t="s">
        <v>12</v>
      </c>
      <c r="C69">
        <v>2552</v>
      </c>
      <c r="D69" s="1" t="s">
        <v>83</v>
      </c>
      <c r="E69">
        <v>1</v>
      </c>
      <c r="F69" s="1" t="s">
        <v>306</v>
      </c>
      <c r="G69" s="1" t="s">
        <v>84</v>
      </c>
      <c r="H69" t="s">
        <v>12</v>
      </c>
    </row>
    <row r="70" spans="1:8" x14ac:dyDescent="0.25">
      <c r="A70">
        <v>2901</v>
      </c>
      <c r="B70" s="1" t="s">
        <v>13</v>
      </c>
      <c r="C70">
        <v>2552</v>
      </c>
      <c r="D70" s="1" t="s">
        <v>83</v>
      </c>
      <c r="E70">
        <v>1</v>
      </c>
      <c r="F70" s="1" t="s">
        <v>306</v>
      </c>
      <c r="G70" s="1" t="s">
        <v>84</v>
      </c>
      <c r="H70" t="s">
        <v>13</v>
      </c>
    </row>
    <row r="71" spans="1:8" x14ac:dyDescent="0.25">
      <c r="A71">
        <v>2913</v>
      </c>
      <c r="B71" s="1" t="s">
        <v>80</v>
      </c>
      <c r="C71">
        <v>2555</v>
      </c>
      <c r="D71" s="1" t="s">
        <v>81</v>
      </c>
      <c r="E71">
        <v>1</v>
      </c>
      <c r="F71" s="1" t="s">
        <v>305</v>
      </c>
      <c r="G71" s="1" t="s">
        <v>82</v>
      </c>
      <c r="H71" t="s">
        <v>80</v>
      </c>
    </row>
    <row r="72" spans="1:8" x14ac:dyDescent="0.25">
      <c r="A72">
        <v>2903</v>
      </c>
      <c r="B72" s="1" t="s">
        <v>12</v>
      </c>
      <c r="C72">
        <v>2555</v>
      </c>
      <c r="D72" s="1" t="s">
        <v>81</v>
      </c>
      <c r="E72">
        <v>1</v>
      </c>
      <c r="F72" s="1" t="s">
        <v>305</v>
      </c>
      <c r="G72" s="1" t="s">
        <v>82</v>
      </c>
      <c r="H72" t="s">
        <v>12</v>
      </c>
    </row>
    <row r="73" spans="1:8" x14ac:dyDescent="0.25">
      <c r="A73">
        <v>2901</v>
      </c>
      <c r="B73" s="1" t="s">
        <v>13</v>
      </c>
      <c r="C73">
        <v>2555</v>
      </c>
      <c r="D73" s="1" t="s">
        <v>81</v>
      </c>
      <c r="E73">
        <v>1</v>
      </c>
      <c r="F73" s="1" t="s">
        <v>305</v>
      </c>
      <c r="G73" s="1" t="s">
        <v>82</v>
      </c>
      <c r="H73" t="s">
        <v>13</v>
      </c>
    </row>
    <row r="74" spans="1:8" x14ac:dyDescent="0.25">
      <c r="A74">
        <v>2913</v>
      </c>
      <c r="B74" s="1" t="s">
        <v>80</v>
      </c>
      <c r="C74">
        <v>2557</v>
      </c>
      <c r="D74" s="1" t="s">
        <v>85</v>
      </c>
      <c r="E74">
        <v>1</v>
      </c>
      <c r="F74" s="1" t="s">
        <v>86</v>
      </c>
      <c r="G74" s="1" t="s">
        <v>87</v>
      </c>
      <c r="H74" t="s">
        <v>80</v>
      </c>
    </row>
    <row r="75" spans="1:8" x14ac:dyDescent="0.25">
      <c r="A75">
        <v>2903</v>
      </c>
      <c r="B75" s="1" t="s">
        <v>12</v>
      </c>
      <c r="C75">
        <v>2557</v>
      </c>
      <c r="D75" s="1" t="s">
        <v>85</v>
      </c>
      <c r="E75">
        <v>1</v>
      </c>
      <c r="F75" s="1" t="s">
        <v>86</v>
      </c>
      <c r="G75" s="1" t="s">
        <v>87</v>
      </c>
      <c r="H75" t="s">
        <v>12</v>
      </c>
    </row>
    <row r="76" spans="1:8" x14ac:dyDescent="0.25">
      <c r="A76">
        <v>2901</v>
      </c>
      <c r="B76" s="1" t="s">
        <v>13</v>
      </c>
      <c r="C76">
        <v>2557</v>
      </c>
      <c r="D76" s="1" t="s">
        <v>85</v>
      </c>
      <c r="E76">
        <v>1</v>
      </c>
      <c r="F76" s="1" t="s">
        <v>86</v>
      </c>
      <c r="G76" s="1" t="s">
        <v>87</v>
      </c>
      <c r="H76" t="s">
        <v>13</v>
      </c>
    </row>
    <row r="77" spans="1:8" x14ac:dyDescent="0.25">
      <c r="A77">
        <v>2913</v>
      </c>
      <c r="B77" s="1" t="s">
        <v>80</v>
      </c>
      <c r="C77">
        <v>2558</v>
      </c>
      <c r="D77" s="1" t="s">
        <v>88</v>
      </c>
      <c r="E77">
        <v>1</v>
      </c>
      <c r="F77" s="1" t="s">
        <v>89</v>
      </c>
      <c r="G77" s="1" t="s">
        <v>90</v>
      </c>
      <c r="H77" t="s">
        <v>80</v>
      </c>
    </row>
    <row r="78" spans="1:8" x14ac:dyDescent="0.25">
      <c r="A78">
        <v>2903</v>
      </c>
      <c r="B78" s="1" t="s">
        <v>12</v>
      </c>
      <c r="C78">
        <v>2558</v>
      </c>
      <c r="D78" s="1" t="s">
        <v>88</v>
      </c>
      <c r="E78">
        <v>1</v>
      </c>
      <c r="F78" s="1" t="s">
        <v>89</v>
      </c>
      <c r="G78" s="1" t="s">
        <v>90</v>
      </c>
      <c r="H78" t="s">
        <v>12</v>
      </c>
    </row>
    <row r="79" spans="1:8" x14ac:dyDescent="0.25">
      <c r="A79">
        <v>2901</v>
      </c>
      <c r="B79" s="1" t="s">
        <v>13</v>
      </c>
      <c r="C79">
        <v>2558</v>
      </c>
      <c r="D79" s="1" t="s">
        <v>88</v>
      </c>
      <c r="E79">
        <v>1</v>
      </c>
      <c r="F79" s="1" t="s">
        <v>89</v>
      </c>
      <c r="G79" s="1" t="s">
        <v>90</v>
      </c>
      <c r="H79" t="s">
        <v>13</v>
      </c>
    </row>
    <row r="80" spans="1:8" x14ac:dyDescent="0.25">
      <c r="A80">
        <v>2913</v>
      </c>
      <c r="B80" s="1" t="s">
        <v>80</v>
      </c>
      <c r="C80">
        <v>2559</v>
      </c>
      <c r="D80" s="1" t="s">
        <v>91</v>
      </c>
      <c r="E80">
        <v>1</v>
      </c>
      <c r="F80" s="1" t="s">
        <v>92</v>
      </c>
      <c r="G80" s="1" t="s">
        <v>93</v>
      </c>
      <c r="H80" t="s">
        <v>80</v>
      </c>
    </row>
    <row r="81" spans="1:8" x14ac:dyDescent="0.25">
      <c r="A81">
        <v>2903</v>
      </c>
      <c r="B81" s="1" t="s">
        <v>12</v>
      </c>
      <c r="C81">
        <v>2559</v>
      </c>
      <c r="D81" s="1" t="s">
        <v>91</v>
      </c>
      <c r="E81">
        <v>1</v>
      </c>
      <c r="F81" s="1" t="s">
        <v>92</v>
      </c>
      <c r="G81" s="1" t="s">
        <v>93</v>
      </c>
      <c r="H81" t="s">
        <v>12</v>
      </c>
    </row>
    <row r="82" spans="1:8" x14ac:dyDescent="0.25">
      <c r="A82">
        <v>2901</v>
      </c>
      <c r="B82" s="1" t="s">
        <v>13</v>
      </c>
      <c r="C82">
        <v>2559</v>
      </c>
      <c r="D82" s="1" t="s">
        <v>91</v>
      </c>
      <c r="E82">
        <v>1</v>
      </c>
      <c r="F82" s="1" t="s">
        <v>92</v>
      </c>
      <c r="G82" s="1" t="s">
        <v>93</v>
      </c>
      <c r="H82" t="s">
        <v>13</v>
      </c>
    </row>
    <row r="83" spans="1:8" x14ac:dyDescent="0.25">
      <c r="A83">
        <v>2913</v>
      </c>
      <c r="B83" s="1" t="s">
        <v>80</v>
      </c>
      <c r="C83">
        <v>2560</v>
      </c>
      <c r="D83" s="1" t="s">
        <v>94</v>
      </c>
      <c r="E83">
        <v>1</v>
      </c>
      <c r="F83" s="1" t="s">
        <v>95</v>
      </c>
      <c r="G83" s="1" t="s">
        <v>96</v>
      </c>
      <c r="H83" t="s">
        <v>80</v>
      </c>
    </row>
    <row r="84" spans="1:8" x14ac:dyDescent="0.25">
      <c r="A84">
        <v>2903</v>
      </c>
      <c r="B84" s="1" t="s">
        <v>12</v>
      </c>
      <c r="C84">
        <v>2560</v>
      </c>
      <c r="D84" s="1" t="s">
        <v>94</v>
      </c>
      <c r="E84">
        <v>1</v>
      </c>
      <c r="F84" s="1" t="s">
        <v>95</v>
      </c>
      <c r="G84" s="1" t="s">
        <v>96</v>
      </c>
      <c r="H84" t="s">
        <v>12</v>
      </c>
    </row>
    <row r="85" spans="1:8" x14ac:dyDescent="0.25">
      <c r="A85">
        <v>2901</v>
      </c>
      <c r="B85" s="1" t="s">
        <v>13</v>
      </c>
      <c r="C85">
        <v>2560</v>
      </c>
      <c r="D85" s="1" t="s">
        <v>94</v>
      </c>
      <c r="E85">
        <v>1</v>
      </c>
      <c r="F85" s="1" t="s">
        <v>95</v>
      </c>
      <c r="G85" s="1" t="s">
        <v>96</v>
      </c>
      <c r="H85" t="s">
        <v>13</v>
      </c>
    </row>
    <row r="86" spans="1:8" x14ac:dyDescent="0.25">
      <c r="A86">
        <v>2913</v>
      </c>
      <c r="B86" s="1" t="s">
        <v>80</v>
      </c>
      <c r="C86">
        <v>2561</v>
      </c>
      <c r="D86" s="1" t="s">
        <v>97</v>
      </c>
      <c r="E86">
        <v>1</v>
      </c>
      <c r="F86" s="1" t="s">
        <v>98</v>
      </c>
      <c r="G86" s="1" t="s">
        <v>99</v>
      </c>
      <c r="H86" t="s">
        <v>80</v>
      </c>
    </row>
    <row r="87" spans="1:8" x14ac:dyDescent="0.25">
      <c r="A87">
        <v>2903</v>
      </c>
      <c r="B87" s="1" t="s">
        <v>12</v>
      </c>
      <c r="C87">
        <v>2561</v>
      </c>
      <c r="D87" s="1" t="s">
        <v>97</v>
      </c>
      <c r="E87">
        <v>1</v>
      </c>
      <c r="F87" s="1" t="s">
        <v>98</v>
      </c>
      <c r="G87" s="1" t="s">
        <v>99</v>
      </c>
      <c r="H87" t="s">
        <v>12</v>
      </c>
    </row>
    <row r="88" spans="1:8" x14ac:dyDescent="0.25">
      <c r="A88">
        <v>2901</v>
      </c>
      <c r="B88" s="1" t="s">
        <v>13</v>
      </c>
      <c r="C88">
        <v>2561</v>
      </c>
      <c r="D88" s="1" t="s">
        <v>97</v>
      </c>
      <c r="E88">
        <v>1</v>
      </c>
      <c r="F88" s="1" t="s">
        <v>98</v>
      </c>
      <c r="G88" s="1" t="s">
        <v>99</v>
      </c>
      <c r="H88" t="s">
        <v>13</v>
      </c>
    </row>
    <row r="89" spans="1:8" x14ac:dyDescent="0.25">
      <c r="A89">
        <v>2913</v>
      </c>
      <c r="B89" s="1" t="s">
        <v>80</v>
      </c>
      <c r="C89">
        <v>2562</v>
      </c>
      <c r="D89" s="1" t="s">
        <v>100</v>
      </c>
      <c r="E89">
        <v>1</v>
      </c>
      <c r="F89" s="1" t="s">
        <v>101</v>
      </c>
      <c r="G89" s="1" t="s">
        <v>102</v>
      </c>
      <c r="H89" t="s">
        <v>80</v>
      </c>
    </row>
    <row r="90" spans="1:8" x14ac:dyDescent="0.25">
      <c r="A90">
        <v>2903</v>
      </c>
      <c r="B90" s="1" t="s">
        <v>12</v>
      </c>
      <c r="C90">
        <v>2562</v>
      </c>
      <c r="D90" s="1" t="s">
        <v>100</v>
      </c>
      <c r="E90">
        <v>1</v>
      </c>
      <c r="F90" s="1" t="s">
        <v>101</v>
      </c>
      <c r="G90" s="1" t="s">
        <v>102</v>
      </c>
      <c r="H90" t="s">
        <v>12</v>
      </c>
    </row>
    <row r="91" spans="1:8" x14ac:dyDescent="0.25">
      <c r="A91">
        <v>2901</v>
      </c>
      <c r="B91" s="1" t="s">
        <v>13</v>
      </c>
      <c r="C91">
        <v>2562</v>
      </c>
      <c r="D91" s="1" t="s">
        <v>100</v>
      </c>
      <c r="E91">
        <v>1</v>
      </c>
      <c r="F91" s="1" t="s">
        <v>101</v>
      </c>
      <c r="G91" s="1" t="s">
        <v>102</v>
      </c>
      <c r="H91" t="s">
        <v>13</v>
      </c>
    </row>
    <row r="92" spans="1:8" x14ac:dyDescent="0.25">
      <c r="A92">
        <v>2913</v>
      </c>
      <c r="B92" s="1" t="s">
        <v>80</v>
      </c>
      <c r="C92">
        <v>2563</v>
      </c>
      <c r="D92" s="1" t="s">
        <v>103</v>
      </c>
      <c r="E92">
        <v>1</v>
      </c>
      <c r="F92" s="1" t="s">
        <v>104</v>
      </c>
      <c r="G92" s="1" t="s">
        <v>105</v>
      </c>
      <c r="H92" t="s">
        <v>80</v>
      </c>
    </row>
    <row r="93" spans="1:8" x14ac:dyDescent="0.25">
      <c r="A93">
        <v>2903</v>
      </c>
      <c r="B93" s="1" t="s">
        <v>12</v>
      </c>
      <c r="C93">
        <v>2563</v>
      </c>
      <c r="D93" s="1" t="s">
        <v>103</v>
      </c>
      <c r="E93">
        <v>1</v>
      </c>
      <c r="F93" s="1" t="s">
        <v>104</v>
      </c>
      <c r="G93" s="1" t="s">
        <v>105</v>
      </c>
      <c r="H93" t="s">
        <v>12</v>
      </c>
    </row>
    <row r="94" spans="1:8" x14ac:dyDescent="0.25">
      <c r="A94">
        <v>2901</v>
      </c>
      <c r="B94" s="1" t="s">
        <v>13</v>
      </c>
      <c r="C94">
        <v>2563</v>
      </c>
      <c r="D94" s="1" t="s">
        <v>103</v>
      </c>
      <c r="E94">
        <v>1</v>
      </c>
      <c r="F94" s="1" t="s">
        <v>104</v>
      </c>
      <c r="G94" s="1" t="s">
        <v>105</v>
      </c>
      <c r="H94" t="s">
        <v>13</v>
      </c>
    </row>
    <row r="95" spans="1:8" x14ac:dyDescent="0.25">
      <c r="A95">
        <v>2913</v>
      </c>
      <c r="B95" s="1" t="s">
        <v>80</v>
      </c>
      <c r="C95">
        <v>2570</v>
      </c>
      <c r="D95" s="1" t="s">
        <v>106</v>
      </c>
      <c r="E95">
        <v>1</v>
      </c>
      <c r="F95" s="1" t="s">
        <v>307</v>
      </c>
      <c r="G95" s="1" t="s">
        <v>107</v>
      </c>
      <c r="H95" t="s">
        <v>80</v>
      </c>
    </row>
    <row r="96" spans="1:8" x14ac:dyDescent="0.25">
      <c r="A96">
        <v>2903</v>
      </c>
      <c r="B96" s="1" t="s">
        <v>12</v>
      </c>
      <c r="C96">
        <v>2570</v>
      </c>
      <c r="D96" s="1" t="s">
        <v>106</v>
      </c>
      <c r="E96">
        <v>1</v>
      </c>
      <c r="F96" s="1" t="s">
        <v>307</v>
      </c>
      <c r="G96" s="1" t="s">
        <v>107</v>
      </c>
      <c r="H96" t="s">
        <v>12</v>
      </c>
    </row>
    <row r="97" spans="1:8" x14ac:dyDescent="0.25">
      <c r="A97">
        <v>2901</v>
      </c>
      <c r="B97" s="1" t="s">
        <v>13</v>
      </c>
      <c r="C97">
        <v>2570</v>
      </c>
      <c r="D97" s="1" t="s">
        <v>106</v>
      </c>
      <c r="E97">
        <v>1</v>
      </c>
      <c r="F97" s="1" t="s">
        <v>307</v>
      </c>
      <c r="G97" s="1" t="s">
        <v>107</v>
      </c>
      <c r="H97" t="s">
        <v>13</v>
      </c>
    </row>
    <row r="98" spans="1:8" x14ac:dyDescent="0.25">
      <c r="A98">
        <v>2914</v>
      </c>
      <c r="B98" s="1" t="s">
        <v>108</v>
      </c>
      <c r="C98">
        <v>2571</v>
      </c>
      <c r="D98" s="1" t="s">
        <v>109</v>
      </c>
      <c r="E98">
        <v>1</v>
      </c>
      <c r="F98" s="1" t="s">
        <v>110</v>
      </c>
      <c r="G98" s="1" t="s">
        <v>111</v>
      </c>
      <c r="H98" t="s">
        <v>108</v>
      </c>
    </row>
    <row r="99" spans="1:8" x14ac:dyDescent="0.25">
      <c r="A99">
        <v>2903</v>
      </c>
      <c r="B99" s="1" t="s">
        <v>12</v>
      </c>
      <c r="C99">
        <v>2571</v>
      </c>
      <c r="D99" s="1" t="s">
        <v>109</v>
      </c>
      <c r="E99">
        <v>1</v>
      </c>
      <c r="F99" s="1" t="s">
        <v>110</v>
      </c>
      <c r="G99" s="1" t="s">
        <v>111</v>
      </c>
      <c r="H99" t="s">
        <v>12</v>
      </c>
    </row>
    <row r="100" spans="1:8" x14ac:dyDescent="0.25">
      <c r="A100">
        <v>2901</v>
      </c>
      <c r="B100" s="1" t="s">
        <v>13</v>
      </c>
      <c r="C100">
        <v>2571</v>
      </c>
      <c r="D100" s="1" t="s">
        <v>109</v>
      </c>
      <c r="E100">
        <v>1</v>
      </c>
      <c r="F100" s="1" t="s">
        <v>110</v>
      </c>
      <c r="G100" s="1" t="s">
        <v>111</v>
      </c>
      <c r="H100" t="s">
        <v>13</v>
      </c>
    </row>
    <row r="101" spans="1:8" x14ac:dyDescent="0.25">
      <c r="A101">
        <v>2914</v>
      </c>
      <c r="B101" s="1" t="s">
        <v>108</v>
      </c>
      <c r="C101">
        <v>2572</v>
      </c>
      <c r="D101" s="1" t="s">
        <v>112</v>
      </c>
      <c r="E101">
        <v>1</v>
      </c>
      <c r="F101" s="1" t="s">
        <v>113</v>
      </c>
      <c r="G101" s="1" t="s">
        <v>114</v>
      </c>
      <c r="H101" t="s">
        <v>108</v>
      </c>
    </row>
    <row r="102" spans="1:8" x14ac:dyDescent="0.25">
      <c r="A102">
        <v>2903</v>
      </c>
      <c r="B102" s="1" t="s">
        <v>12</v>
      </c>
      <c r="C102">
        <v>2572</v>
      </c>
      <c r="D102" s="1" t="s">
        <v>112</v>
      </c>
      <c r="E102">
        <v>1</v>
      </c>
      <c r="F102" s="1" t="s">
        <v>113</v>
      </c>
      <c r="G102" s="1" t="s">
        <v>114</v>
      </c>
      <c r="H102" t="s">
        <v>12</v>
      </c>
    </row>
    <row r="103" spans="1:8" x14ac:dyDescent="0.25">
      <c r="A103">
        <v>2901</v>
      </c>
      <c r="B103" s="1" t="s">
        <v>13</v>
      </c>
      <c r="C103">
        <v>2572</v>
      </c>
      <c r="D103" s="1" t="s">
        <v>112</v>
      </c>
      <c r="E103">
        <v>1</v>
      </c>
      <c r="F103" s="1" t="s">
        <v>113</v>
      </c>
      <c r="G103" s="1" t="s">
        <v>114</v>
      </c>
      <c r="H103" t="s">
        <v>13</v>
      </c>
    </row>
    <row r="104" spans="1:8" x14ac:dyDescent="0.25">
      <c r="A104">
        <v>2914</v>
      </c>
      <c r="B104" s="1" t="s">
        <v>108</v>
      </c>
      <c r="C104">
        <v>2573</v>
      </c>
      <c r="D104" s="1" t="s">
        <v>115</v>
      </c>
      <c r="E104">
        <v>1</v>
      </c>
      <c r="F104" s="1" t="s">
        <v>116</v>
      </c>
      <c r="G104" s="1" t="s">
        <v>117</v>
      </c>
      <c r="H104" t="s">
        <v>108</v>
      </c>
    </row>
    <row r="105" spans="1:8" x14ac:dyDescent="0.25">
      <c r="A105">
        <v>2903</v>
      </c>
      <c r="B105" s="1" t="s">
        <v>12</v>
      </c>
      <c r="C105">
        <v>2573</v>
      </c>
      <c r="D105" s="1" t="s">
        <v>115</v>
      </c>
      <c r="E105">
        <v>1</v>
      </c>
      <c r="F105" s="1" t="s">
        <v>116</v>
      </c>
      <c r="G105" s="1" t="s">
        <v>117</v>
      </c>
      <c r="H105" t="s">
        <v>12</v>
      </c>
    </row>
    <row r="106" spans="1:8" x14ac:dyDescent="0.25">
      <c r="A106">
        <v>2901</v>
      </c>
      <c r="B106" s="1" t="s">
        <v>13</v>
      </c>
      <c r="C106">
        <v>2573</v>
      </c>
      <c r="D106" s="1" t="s">
        <v>115</v>
      </c>
      <c r="E106">
        <v>1</v>
      </c>
      <c r="F106" s="1" t="s">
        <v>116</v>
      </c>
      <c r="G106" s="1" t="s">
        <v>117</v>
      </c>
      <c r="H106" t="s">
        <v>13</v>
      </c>
    </row>
    <row r="107" spans="1:8" x14ac:dyDescent="0.25">
      <c r="A107">
        <v>2914</v>
      </c>
      <c r="B107" s="1" t="s">
        <v>108</v>
      </c>
      <c r="C107">
        <v>2574</v>
      </c>
      <c r="D107" s="1" t="s">
        <v>118</v>
      </c>
      <c r="E107">
        <v>1</v>
      </c>
      <c r="F107" s="1" t="s">
        <v>119</v>
      </c>
      <c r="G107" s="1" t="s">
        <v>120</v>
      </c>
      <c r="H107" t="s">
        <v>108</v>
      </c>
    </row>
    <row r="108" spans="1:8" x14ac:dyDescent="0.25">
      <c r="A108">
        <v>2903</v>
      </c>
      <c r="B108" s="1" t="s">
        <v>12</v>
      </c>
      <c r="C108">
        <v>2574</v>
      </c>
      <c r="D108" s="1" t="s">
        <v>118</v>
      </c>
      <c r="E108">
        <v>1</v>
      </c>
      <c r="F108" s="1" t="s">
        <v>119</v>
      </c>
      <c r="G108" s="1" t="s">
        <v>120</v>
      </c>
      <c r="H108" t="s">
        <v>12</v>
      </c>
    </row>
    <row r="109" spans="1:8" x14ac:dyDescent="0.25">
      <c r="A109">
        <v>2901</v>
      </c>
      <c r="B109" s="1" t="s">
        <v>13</v>
      </c>
      <c r="C109">
        <v>2574</v>
      </c>
      <c r="D109" s="1" t="s">
        <v>118</v>
      </c>
      <c r="E109">
        <v>1</v>
      </c>
      <c r="F109" s="1" t="s">
        <v>119</v>
      </c>
      <c r="G109" s="1" t="s">
        <v>120</v>
      </c>
      <c r="H109" t="s">
        <v>13</v>
      </c>
    </row>
    <row r="110" spans="1:8" x14ac:dyDescent="0.25">
      <c r="A110">
        <v>2914</v>
      </c>
      <c r="B110" s="1" t="s">
        <v>108</v>
      </c>
      <c r="C110">
        <v>2575</v>
      </c>
      <c r="D110" s="1" t="s">
        <v>121</v>
      </c>
      <c r="E110">
        <v>1</v>
      </c>
      <c r="F110" s="1" t="s">
        <v>122</v>
      </c>
      <c r="G110" s="1" t="s">
        <v>123</v>
      </c>
      <c r="H110" t="s">
        <v>108</v>
      </c>
    </row>
    <row r="111" spans="1:8" x14ac:dyDescent="0.25">
      <c r="A111">
        <v>2903</v>
      </c>
      <c r="B111" s="1" t="s">
        <v>12</v>
      </c>
      <c r="C111">
        <v>2575</v>
      </c>
      <c r="D111" s="1" t="s">
        <v>121</v>
      </c>
      <c r="E111">
        <v>1</v>
      </c>
      <c r="F111" s="1" t="s">
        <v>122</v>
      </c>
      <c r="G111" s="1" t="s">
        <v>123</v>
      </c>
      <c r="H111" t="s">
        <v>12</v>
      </c>
    </row>
    <row r="112" spans="1:8" x14ac:dyDescent="0.25">
      <c r="A112">
        <v>2901</v>
      </c>
      <c r="B112" s="1" t="s">
        <v>13</v>
      </c>
      <c r="C112">
        <v>2575</v>
      </c>
      <c r="D112" s="1" t="s">
        <v>121</v>
      </c>
      <c r="E112">
        <v>1</v>
      </c>
      <c r="F112" s="1" t="s">
        <v>122</v>
      </c>
      <c r="G112" s="1" t="s">
        <v>123</v>
      </c>
      <c r="H112" t="s">
        <v>13</v>
      </c>
    </row>
    <row r="113" spans="1:8" x14ac:dyDescent="0.25">
      <c r="A113">
        <v>2914</v>
      </c>
      <c r="B113" s="1" t="s">
        <v>108</v>
      </c>
      <c r="C113">
        <v>2576</v>
      </c>
      <c r="D113" s="1" t="s">
        <v>124</v>
      </c>
      <c r="E113">
        <v>1</v>
      </c>
      <c r="F113" s="1" t="s">
        <v>125</v>
      </c>
      <c r="G113" s="1" t="s">
        <v>126</v>
      </c>
      <c r="H113" t="s">
        <v>108</v>
      </c>
    </row>
    <row r="114" spans="1:8" x14ac:dyDescent="0.25">
      <c r="A114">
        <v>2903</v>
      </c>
      <c r="B114" s="1" t="s">
        <v>12</v>
      </c>
      <c r="C114">
        <v>2576</v>
      </c>
      <c r="D114" s="1" t="s">
        <v>124</v>
      </c>
      <c r="E114">
        <v>1</v>
      </c>
      <c r="F114" s="1" t="s">
        <v>125</v>
      </c>
      <c r="G114" s="1" t="s">
        <v>126</v>
      </c>
      <c r="H114" t="s">
        <v>12</v>
      </c>
    </row>
    <row r="115" spans="1:8" x14ac:dyDescent="0.25">
      <c r="A115">
        <v>2901</v>
      </c>
      <c r="B115" s="1" t="s">
        <v>13</v>
      </c>
      <c r="C115">
        <v>2576</v>
      </c>
      <c r="D115" s="1" t="s">
        <v>124</v>
      </c>
      <c r="E115">
        <v>1</v>
      </c>
      <c r="F115" s="1" t="s">
        <v>125</v>
      </c>
      <c r="G115" s="1" t="s">
        <v>126</v>
      </c>
      <c r="H115" t="s">
        <v>13</v>
      </c>
    </row>
    <row r="116" spans="1:8" x14ac:dyDescent="0.25">
      <c r="A116">
        <v>2914</v>
      </c>
      <c r="B116" s="1" t="s">
        <v>108</v>
      </c>
      <c r="C116">
        <v>2577</v>
      </c>
      <c r="D116" s="1" t="s">
        <v>127</v>
      </c>
      <c r="E116">
        <v>1</v>
      </c>
      <c r="F116" s="1" t="s">
        <v>308</v>
      </c>
      <c r="G116" s="1" t="s">
        <v>128</v>
      </c>
      <c r="H116" t="s">
        <v>108</v>
      </c>
    </row>
    <row r="117" spans="1:8" x14ac:dyDescent="0.25">
      <c r="A117">
        <v>2903</v>
      </c>
      <c r="B117" s="1" t="s">
        <v>12</v>
      </c>
      <c r="C117">
        <v>2577</v>
      </c>
      <c r="D117" s="1" t="s">
        <v>127</v>
      </c>
      <c r="E117">
        <v>1</v>
      </c>
      <c r="F117" s="1" t="s">
        <v>308</v>
      </c>
      <c r="G117" s="1" t="s">
        <v>128</v>
      </c>
      <c r="H117" t="s">
        <v>12</v>
      </c>
    </row>
    <row r="118" spans="1:8" x14ac:dyDescent="0.25">
      <c r="A118">
        <v>2901</v>
      </c>
      <c r="B118" s="1" t="s">
        <v>13</v>
      </c>
      <c r="C118">
        <v>2577</v>
      </c>
      <c r="D118" s="1" t="s">
        <v>127</v>
      </c>
      <c r="E118">
        <v>1</v>
      </c>
      <c r="F118" s="1" t="s">
        <v>308</v>
      </c>
      <c r="G118" s="1" t="s">
        <v>128</v>
      </c>
      <c r="H118" t="s">
        <v>13</v>
      </c>
    </row>
    <row r="119" spans="1:8" x14ac:dyDescent="0.25">
      <c r="A119">
        <v>2914</v>
      </c>
      <c r="B119" s="1" t="s">
        <v>108</v>
      </c>
      <c r="C119">
        <v>2578</v>
      </c>
      <c r="D119" s="1" t="s">
        <v>129</v>
      </c>
      <c r="E119">
        <v>1</v>
      </c>
      <c r="F119" s="1" t="s">
        <v>130</v>
      </c>
      <c r="G119" s="1" t="s">
        <v>131</v>
      </c>
      <c r="H119" t="s">
        <v>108</v>
      </c>
    </row>
    <row r="120" spans="1:8" x14ac:dyDescent="0.25">
      <c r="A120">
        <v>2903</v>
      </c>
      <c r="B120" s="1" t="s">
        <v>12</v>
      </c>
      <c r="C120">
        <v>2578</v>
      </c>
      <c r="D120" s="1" t="s">
        <v>129</v>
      </c>
      <c r="E120">
        <v>1</v>
      </c>
      <c r="F120" s="1" t="s">
        <v>130</v>
      </c>
      <c r="G120" s="1" t="s">
        <v>131</v>
      </c>
      <c r="H120" t="s">
        <v>12</v>
      </c>
    </row>
    <row r="121" spans="1:8" x14ac:dyDescent="0.25">
      <c r="A121">
        <v>2901</v>
      </c>
      <c r="B121" s="1" t="s">
        <v>13</v>
      </c>
      <c r="C121">
        <v>2578</v>
      </c>
      <c r="D121" s="1" t="s">
        <v>129</v>
      </c>
      <c r="E121">
        <v>1</v>
      </c>
      <c r="F121" s="1" t="s">
        <v>130</v>
      </c>
      <c r="G121" s="1" t="s">
        <v>131</v>
      </c>
      <c r="H121" t="s">
        <v>13</v>
      </c>
    </row>
    <row r="122" spans="1:8" x14ac:dyDescent="0.25">
      <c r="A122">
        <v>2914</v>
      </c>
      <c r="B122" s="1" t="s">
        <v>108</v>
      </c>
      <c r="C122">
        <v>2579</v>
      </c>
      <c r="D122" s="1" t="s">
        <v>132</v>
      </c>
      <c r="E122">
        <v>1</v>
      </c>
      <c r="F122" s="1" t="s">
        <v>133</v>
      </c>
      <c r="G122" s="1" t="s">
        <v>134</v>
      </c>
      <c r="H122" t="s">
        <v>108</v>
      </c>
    </row>
    <row r="123" spans="1:8" x14ac:dyDescent="0.25">
      <c r="A123">
        <v>2903</v>
      </c>
      <c r="B123" s="1" t="s">
        <v>12</v>
      </c>
      <c r="C123">
        <v>2579</v>
      </c>
      <c r="D123" s="1" t="s">
        <v>132</v>
      </c>
      <c r="E123">
        <v>1</v>
      </c>
      <c r="F123" s="1" t="s">
        <v>133</v>
      </c>
      <c r="G123" s="1" t="s">
        <v>134</v>
      </c>
      <c r="H123" t="s">
        <v>12</v>
      </c>
    </row>
    <row r="124" spans="1:8" x14ac:dyDescent="0.25">
      <c r="A124">
        <v>2901</v>
      </c>
      <c r="B124" s="1" t="s">
        <v>13</v>
      </c>
      <c r="C124">
        <v>2579</v>
      </c>
      <c r="D124" s="1" t="s">
        <v>132</v>
      </c>
      <c r="E124">
        <v>1</v>
      </c>
      <c r="F124" s="1" t="s">
        <v>133</v>
      </c>
      <c r="G124" s="1" t="s">
        <v>134</v>
      </c>
      <c r="H124" t="s">
        <v>13</v>
      </c>
    </row>
    <row r="125" spans="1:8" x14ac:dyDescent="0.25">
      <c r="A125">
        <v>2914</v>
      </c>
      <c r="B125" s="1" t="s">
        <v>108</v>
      </c>
      <c r="C125">
        <v>2580</v>
      </c>
      <c r="D125" s="1" t="s">
        <v>135</v>
      </c>
      <c r="E125">
        <v>1</v>
      </c>
      <c r="F125" s="1" t="s">
        <v>136</v>
      </c>
      <c r="G125" s="1" t="s">
        <v>137</v>
      </c>
      <c r="H125" t="s">
        <v>108</v>
      </c>
    </row>
    <row r="126" spans="1:8" x14ac:dyDescent="0.25">
      <c r="A126">
        <v>2903</v>
      </c>
      <c r="B126" s="1" t="s">
        <v>12</v>
      </c>
      <c r="C126">
        <v>2580</v>
      </c>
      <c r="D126" s="1" t="s">
        <v>135</v>
      </c>
      <c r="E126">
        <v>1</v>
      </c>
      <c r="F126" s="1" t="s">
        <v>136</v>
      </c>
      <c r="G126" s="1" t="s">
        <v>137</v>
      </c>
      <c r="H126" t="s">
        <v>12</v>
      </c>
    </row>
    <row r="127" spans="1:8" x14ac:dyDescent="0.25">
      <c r="A127">
        <v>2901</v>
      </c>
      <c r="B127" s="1" t="s">
        <v>13</v>
      </c>
      <c r="C127">
        <v>2580</v>
      </c>
      <c r="D127" s="1" t="s">
        <v>135</v>
      </c>
      <c r="E127">
        <v>1</v>
      </c>
      <c r="F127" s="1" t="s">
        <v>136</v>
      </c>
      <c r="G127" s="1" t="s">
        <v>137</v>
      </c>
      <c r="H127" t="s">
        <v>13</v>
      </c>
    </row>
    <row r="128" spans="1:8" x14ac:dyDescent="0.25">
      <c r="A128">
        <v>2914</v>
      </c>
      <c r="B128" s="1" t="s">
        <v>108</v>
      </c>
      <c r="C128">
        <v>2581</v>
      </c>
      <c r="D128" s="1" t="s">
        <v>138</v>
      </c>
      <c r="E128">
        <v>1</v>
      </c>
      <c r="F128" s="1" t="s">
        <v>139</v>
      </c>
      <c r="G128" s="1" t="s">
        <v>140</v>
      </c>
      <c r="H128" t="s">
        <v>108</v>
      </c>
    </row>
    <row r="129" spans="1:8" x14ac:dyDescent="0.25">
      <c r="A129">
        <v>2903</v>
      </c>
      <c r="B129" s="1" t="s">
        <v>12</v>
      </c>
      <c r="C129">
        <v>2581</v>
      </c>
      <c r="D129" s="1" t="s">
        <v>138</v>
      </c>
      <c r="E129">
        <v>1</v>
      </c>
      <c r="F129" s="1" t="s">
        <v>139</v>
      </c>
      <c r="G129" s="1" t="s">
        <v>140</v>
      </c>
      <c r="H129" t="s">
        <v>12</v>
      </c>
    </row>
    <row r="130" spans="1:8" x14ac:dyDescent="0.25">
      <c r="A130">
        <v>2901</v>
      </c>
      <c r="B130" s="1" t="s">
        <v>13</v>
      </c>
      <c r="C130">
        <v>2581</v>
      </c>
      <c r="D130" s="1" t="s">
        <v>138</v>
      </c>
      <c r="E130">
        <v>1</v>
      </c>
      <c r="F130" s="1" t="s">
        <v>139</v>
      </c>
      <c r="G130" s="1" t="s">
        <v>140</v>
      </c>
      <c r="H130" t="s">
        <v>13</v>
      </c>
    </row>
    <row r="131" spans="1:8" x14ac:dyDescent="0.25">
      <c r="A131">
        <v>2914</v>
      </c>
      <c r="B131" s="1" t="s">
        <v>108</v>
      </c>
      <c r="C131">
        <v>2582</v>
      </c>
      <c r="D131" s="1" t="s">
        <v>309</v>
      </c>
      <c r="E131">
        <v>1</v>
      </c>
      <c r="F131" s="1" t="s">
        <v>141</v>
      </c>
      <c r="G131" s="1" t="s">
        <v>142</v>
      </c>
      <c r="H131" t="s">
        <v>108</v>
      </c>
    </row>
    <row r="132" spans="1:8" x14ac:dyDescent="0.25">
      <c r="A132">
        <v>2903</v>
      </c>
      <c r="B132" s="1" t="s">
        <v>12</v>
      </c>
      <c r="C132">
        <v>2582</v>
      </c>
      <c r="D132" s="1" t="s">
        <v>309</v>
      </c>
      <c r="E132">
        <v>1</v>
      </c>
      <c r="F132" s="1" t="s">
        <v>141</v>
      </c>
      <c r="G132" s="1" t="s">
        <v>142</v>
      </c>
      <c r="H132" t="s">
        <v>12</v>
      </c>
    </row>
    <row r="133" spans="1:8" x14ac:dyDescent="0.25">
      <c r="A133">
        <v>2901</v>
      </c>
      <c r="B133" s="1" t="s">
        <v>13</v>
      </c>
      <c r="C133">
        <v>2582</v>
      </c>
      <c r="D133" s="1" t="s">
        <v>309</v>
      </c>
      <c r="E133">
        <v>1</v>
      </c>
      <c r="F133" s="1" t="s">
        <v>141</v>
      </c>
      <c r="G133" s="1" t="s">
        <v>142</v>
      </c>
      <c r="H133" t="s">
        <v>13</v>
      </c>
    </row>
    <row r="134" spans="1:8" x14ac:dyDescent="0.25">
      <c r="A134">
        <v>2914</v>
      </c>
      <c r="B134" s="1" t="s">
        <v>108</v>
      </c>
      <c r="C134">
        <v>2586</v>
      </c>
      <c r="D134" s="1" t="s">
        <v>143</v>
      </c>
      <c r="E134">
        <v>1</v>
      </c>
      <c r="F134" s="1" t="s">
        <v>310</v>
      </c>
      <c r="G134" s="1" t="s">
        <v>144</v>
      </c>
      <c r="H134" t="s">
        <v>108</v>
      </c>
    </row>
    <row r="135" spans="1:8" x14ac:dyDescent="0.25">
      <c r="A135">
        <v>2903</v>
      </c>
      <c r="B135" s="1" t="s">
        <v>12</v>
      </c>
      <c r="C135">
        <v>2586</v>
      </c>
      <c r="D135" s="1" t="s">
        <v>143</v>
      </c>
      <c r="E135">
        <v>1</v>
      </c>
      <c r="F135" s="1" t="s">
        <v>310</v>
      </c>
      <c r="G135" s="1" t="s">
        <v>144</v>
      </c>
      <c r="H135" t="s">
        <v>12</v>
      </c>
    </row>
    <row r="136" spans="1:8" x14ac:dyDescent="0.25">
      <c r="A136">
        <v>2901</v>
      </c>
      <c r="B136" s="1" t="s">
        <v>13</v>
      </c>
      <c r="C136">
        <v>2586</v>
      </c>
      <c r="D136" s="1" t="s">
        <v>143</v>
      </c>
      <c r="E136">
        <v>1</v>
      </c>
      <c r="F136" s="1" t="s">
        <v>310</v>
      </c>
      <c r="G136" s="1" t="s">
        <v>144</v>
      </c>
      <c r="H136" t="s">
        <v>13</v>
      </c>
    </row>
    <row r="137" spans="1:8" x14ac:dyDescent="0.25">
      <c r="A137">
        <v>2918</v>
      </c>
      <c r="B137" s="1" t="s">
        <v>145</v>
      </c>
      <c r="C137">
        <v>2601</v>
      </c>
      <c r="D137" s="1" t="s">
        <v>146</v>
      </c>
      <c r="E137">
        <v>1</v>
      </c>
      <c r="F137" s="1" t="s">
        <v>311</v>
      </c>
      <c r="G137" s="1" t="s">
        <v>147</v>
      </c>
      <c r="H137" t="s">
        <v>145</v>
      </c>
    </row>
    <row r="138" spans="1:8" x14ac:dyDescent="0.25">
      <c r="A138">
        <v>2903</v>
      </c>
      <c r="B138" s="1" t="s">
        <v>12</v>
      </c>
      <c r="C138">
        <v>2601</v>
      </c>
      <c r="D138" s="1" t="s">
        <v>146</v>
      </c>
      <c r="E138">
        <v>1</v>
      </c>
      <c r="F138" s="1" t="s">
        <v>311</v>
      </c>
      <c r="G138" s="1" t="s">
        <v>147</v>
      </c>
      <c r="H138" t="s">
        <v>12</v>
      </c>
    </row>
    <row r="139" spans="1:8" x14ac:dyDescent="0.25">
      <c r="A139">
        <v>2901</v>
      </c>
      <c r="B139" s="1" t="s">
        <v>13</v>
      </c>
      <c r="C139">
        <v>2601</v>
      </c>
      <c r="D139" s="1" t="s">
        <v>146</v>
      </c>
      <c r="E139">
        <v>1</v>
      </c>
      <c r="F139" s="1" t="s">
        <v>311</v>
      </c>
      <c r="G139" s="1" t="s">
        <v>147</v>
      </c>
      <c r="H139" t="s">
        <v>13</v>
      </c>
    </row>
    <row r="140" spans="1:8" x14ac:dyDescent="0.25">
      <c r="A140">
        <v>2918</v>
      </c>
      <c r="B140" s="1" t="s">
        <v>145</v>
      </c>
      <c r="C140">
        <v>2602</v>
      </c>
      <c r="D140" s="1" t="s">
        <v>148</v>
      </c>
      <c r="E140">
        <v>1</v>
      </c>
      <c r="F140" s="1" t="s">
        <v>149</v>
      </c>
      <c r="G140" s="1" t="s">
        <v>150</v>
      </c>
      <c r="H140" t="s">
        <v>145</v>
      </c>
    </row>
    <row r="141" spans="1:8" x14ac:dyDescent="0.25">
      <c r="A141">
        <v>2903</v>
      </c>
      <c r="B141" s="1" t="s">
        <v>12</v>
      </c>
      <c r="C141">
        <v>2602</v>
      </c>
      <c r="D141" s="1" t="s">
        <v>148</v>
      </c>
      <c r="E141">
        <v>1</v>
      </c>
      <c r="F141" s="1" t="s">
        <v>149</v>
      </c>
      <c r="G141" s="1" t="s">
        <v>150</v>
      </c>
      <c r="H141" t="s">
        <v>12</v>
      </c>
    </row>
    <row r="142" spans="1:8" x14ac:dyDescent="0.25">
      <c r="A142">
        <v>2901</v>
      </c>
      <c r="B142" s="1" t="s">
        <v>13</v>
      </c>
      <c r="C142">
        <v>2602</v>
      </c>
      <c r="D142" s="1" t="s">
        <v>148</v>
      </c>
      <c r="E142">
        <v>1</v>
      </c>
      <c r="F142" s="1" t="s">
        <v>149</v>
      </c>
      <c r="G142" s="1" t="s">
        <v>150</v>
      </c>
      <c r="H142" t="s">
        <v>13</v>
      </c>
    </row>
    <row r="143" spans="1:8" x14ac:dyDescent="0.25">
      <c r="A143">
        <v>2918</v>
      </c>
      <c r="B143" s="1" t="s">
        <v>145</v>
      </c>
      <c r="C143">
        <v>2605</v>
      </c>
      <c r="D143" s="1" t="s">
        <v>151</v>
      </c>
      <c r="E143">
        <v>1</v>
      </c>
      <c r="F143" s="1" t="s">
        <v>312</v>
      </c>
      <c r="G143" s="1" t="s">
        <v>152</v>
      </c>
      <c r="H143" t="s">
        <v>145</v>
      </c>
    </row>
    <row r="144" spans="1:8" x14ac:dyDescent="0.25">
      <c r="A144">
        <v>2903</v>
      </c>
      <c r="B144" s="1" t="s">
        <v>12</v>
      </c>
      <c r="C144">
        <v>2605</v>
      </c>
      <c r="D144" s="1" t="s">
        <v>151</v>
      </c>
      <c r="E144">
        <v>1</v>
      </c>
      <c r="F144" s="1" t="s">
        <v>312</v>
      </c>
      <c r="G144" s="1" t="s">
        <v>152</v>
      </c>
      <c r="H144" t="s">
        <v>12</v>
      </c>
    </row>
    <row r="145" spans="1:8" x14ac:dyDescent="0.25">
      <c r="A145">
        <v>2901</v>
      </c>
      <c r="B145" s="1" t="s">
        <v>13</v>
      </c>
      <c r="C145">
        <v>2605</v>
      </c>
      <c r="D145" s="1" t="s">
        <v>151</v>
      </c>
      <c r="E145">
        <v>1</v>
      </c>
      <c r="F145" s="1" t="s">
        <v>312</v>
      </c>
      <c r="G145" s="1" t="s">
        <v>152</v>
      </c>
      <c r="H145" t="s">
        <v>13</v>
      </c>
    </row>
    <row r="146" spans="1:8" x14ac:dyDescent="0.25">
      <c r="A146">
        <v>2919</v>
      </c>
      <c r="B146" s="1" t="s">
        <v>153</v>
      </c>
      <c r="C146">
        <v>2611</v>
      </c>
      <c r="D146" s="1" t="s">
        <v>154</v>
      </c>
      <c r="E146">
        <v>1</v>
      </c>
      <c r="F146" s="1" t="s">
        <v>313</v>
      </c>
      <c r="G146" s="1" t="s">
        <v>155</v>
      </c>
      <c r="H146" t="s">
        <v>153</v>
      </c>
    </row>
    <row r="147" spans="1:8" x14ac:dyDescent="0.25">
      <c r="A147">
        <v>2903</v>
      </c>
      <c r="B147" s="1" t="s">
        <v>12</v>
      </c>
      <c r="C147">
        <v>2611</v>
      </c>
      <c r="D147" s="1" t="s">
        <v>154</v>
      </c>
      <c r="E147">
        <v>1</v>
      </c>
      <c r="F147" s="1" t="s">
        <v>313</v>
      </c>
      <c r="G147" s="1" t="s">
        <v>155</v>
      </c>
      <c r="H147" t="s">
        <v>12</v>
      </c>
    </row>
    <row r="148" spans="1:8" x14ac:dyDescent="0.25">
      <c r="A148">
        <v>2901</v>
      </c>
      <c r="B148" s="1" t="s">
        <v>13</v>
      </c>
      <c r="C148">
        <v>2611</v>
      </c>
      <c r="D148" s="1" t="s">
        <v>154</v>
      </c>
      <c r="E148">
        <v>1</v>
      </c>
      <c r="F148" s="1" t="s">
        <v>313</v>
      </c>
      <c r="G148" s="1" t="s">
        <v>155</v>
      </c>
      <c r="H148" t="s">
        <v>13</v>
      </c>
    </row>
    <row r="149" spans="1:8" x14ac:dyDescent="0.25">
      <c r="A149">
        <v>2919</v>
      </c>
      <c r="B149" s="1" t="s">
        <v>153</v>
      </c>
      <c r="C149">
        <v>2612</v>
      </c>
      <c r="D149" s="1" t="s">
        <v>156</v>
      </c>
      <c r="E149">
        <v>1</v>
      </c>
      <c r="F149" s="1" t="s">
        <v>314</v>
      </c>
      <c r="G149" s="1" t="s">
        <v>157</v>
      </c>
      <c r="H149" t="s">
        <v>153</v>
      </c>
    </row>
    <row r="150" spans="1:8" x14ac:dyDescent="0.25">
      <c r="A150">
        <v>2903</v>
      </c>
      <c r="B150" s="1" t="s">
        <v>12</v>
      </c>
      <c r="C150">
        <v>2612</v>
      </c>
      <c r="D150" s="1" t="s">
        <v>156</v>
      </c>
      <c r="E150">
        <v>1</v>
      </c>
      <c r="F150" s="1" t="s">
        <v>314</v>
      </c>
      <c r="G150" s="1" t="s">
        <v>157</v>
      </c>
      <c r="H150" t="s">
        <v>12</v>
      </c>
    </row>
    <row r="151" spans="1:8" x14ac:dyDescent="0.25">
      <c r="A151">
        <v>2901</v>
      </c>
      <c r="B151" s="1" t="s">
        <v>13</v>
      </c>
      <c r="C151">
        <v>2612</v>
      </c>
      <c r="D151" s="1" t="s">
        <v>156</v>
      </c>
      <c r="E151">
        <v>1</v>
      </c>
      <c r="F151" s="1" t="s">
        <v>314</v>
      </c>
      <c r="G151" s="1" t="s">
        <v>157</v>
      </c>
      <c r="H151" t="s">
        <v>13</v>
      </c>
    </row>
    <row r="152" spans="1:8" x14ac:dyDescent="0.25">
      <c r="A152">
        <v>2919</v>
      </c>
      <c r="B152" s="1" t="s">
        <v>153</v>
      </c>
      <c r="C152">
        <v>2613</v>
      </c>
      <c r="D152" s="1" t="s">
        <v>158</v>
      </c>
      <c r="E152">
        <v>1</v>
      </c>
      <c r="F152" s="1" t="s">
        <v>315</v>
      </c>
      <c r="G152" s="1" t="s">
        <v>159</v>
      </c>
      <c r="H152" t="s">
        <v>153</v>
      </c>
    </row>
    <row r="153" spans="1:8" x14ac:dyDescent="0.25">
      <c r="A153">
        <v>2903</v>
      </c>
      <c r="B153" s="1" t="s">
        <v>12</v>
      </c>
      <c r="C153">
        <v>2613</v>
      </c>
      <c r="D153" s="1" t="s">
        <v>158</v>
      </c>
      <c r="E153">
        <v>1</v>
      </c>
      <c r="F153" s="1" t="s">
        <v>315</v>
      </c>
      <c r="G153" s="1" t="s">
        <v>159</v>
      </c>
      <c r="H153" t="s">
        <v>12</v>
      </c>
    </row>
    <row r="154" spans="1:8" x14ac:dyDescent="0.25">
      <c r="A154">
        <v>2901</v>
      </c>
      <c r="B154" s="1" t="s">
        <v>13</v>
      </c>
      <c r="C154">
        <v>2613</v>
      </c>
      <c r="D154" s="1" t="s">
        <v>158</v>
      </c>
      <c r="E154">
        <v>1</v>
      </c>
      <c r="F154" s="1" t="s">
        <v>315</v>
      </c>
      <c r="G154" s="1" t="s">
        <v>159</v>
      </c>
      <c r="H154" t="s">
        <v>13</v>
      </c>
    </row>
    <row r="155" spans="1:8" x14ac:dyDescent="0.25">
      <c r="A155">
        <v>2919</v>
      </c>
      <c r="B155" s="1" t="s">
        <v>153</v>
      </c>
      <c r="C155">
        <v>2614</v>
      </c>
      <c r="D155" s="1" t="s">
        <v>160</v>
      </c>
      <c r="E155">
        <v>1</v>
      </c>
      <c r="F155" s="1" t="s">
        <v>161</v>
      </c>
      <c r="G155" s="1" t="s">
        <v>162</v>
      </c>
      <c r="H155" t="s">
        <v>153</v>
      </c>
    </row>
    <row r="156" spans="1:8" x14ac:dyDescent="0.25">
      <c r="A156">
        <v>2903</v>
      </c>
      <c r="B156" s="1" t="s">
        <v>12</v>
      </c>
      <c r="C156">
        <v>2614</v>
      </c>
      <c r="D156" s="1" t="s">
        <v>160</v>
      </c>
      <c r="E156">
        <v>1</v>
      </c>
      <c r="F156" s="1" t="s">
        <v>161</v>
      </c>
      <c r="G156" s="1" t="s">
        <v>162</v>
      </c>
      <c r="H156" t="s">
        <v>12</v>
      </c>
    </row>
    <row r="157" spans="1:8" x14ac:dyDescent="0.25">
      <c r="A157">
        <v>2901</v>
      </c>
      <c r="B157" s="1" t="s">
        <v>13</v>
      </c>
      <c r="C157">
        <v>2614</v>
      </c>
      <c r="D157" s="1" t="s">
        <v>160</v>
      </c>
      <c r="E157">
        <v>1</v>
      </c>
      <c r="F157" s="1" t="s">
        <v>161</v>
      </c>
      <c r="G157" s="1" t="s">
        <v>162</v>
      </c>
      <c r="H157" t="s">
        <v>13</v>
      </c>
    </row>
    <row r="158" spans="1:8" x14ac:dyDescent="0.25">
      <c r="A158">
        <v>2919</v>
      </c>
      <c r="B158" s="1" t="s">
        <v>153</v>
      </c>
      <c r="C158">
        <v>2615</v>
      </c>
      <c r="D158" s="1" t="s">
        <v>163</v>
      </c>
      <c r="E158">
        <v>1</v>
      </c>
      <c r="F158" s="1" t="s">
        <v>164</v>
      </c>
      <c r="G158" s="1" t="s">
        <v>165</v>
      </c>
      <c r="H158" t="s">
        <v>153</v>
      </c>
    </row>
    <row r="159" spans="1:8" x14ac:dyDescent="0.25">
      <c r="A159">
        <v>2903</v>
      </c>
      <c r="B159" s="1" t="s">
        <v>12</v>
      </c>
      <c r="C159">
        <v>2615</v>
      </c>
      <c r="D159" s="1" t="s">
        <v>163</v>
      </c>
      <c r="E159">
        <v>1</v>
      </c>
      <c r="F159" s="1" t="s">
        <v>164</v>
      </c>
      <c r="G159" s="1" t="s">
        <v>165</v>
      </c>
      <c r="H159" t="s">
        <v>12</v>
      </c>
    </row>
    <row r="160" spans="1:8" x14ac:dyDescent="0.25">
      <c r="A160">
        <v>2901</v>
      </c>
      <c r="B160" s="1" t="s">
        <v>13</v>
      </c>
      <c r="C160">
        <v>2615</v>
      </c>
      <c r="D160" s="1" t="s">
        <v>163</v>
      </c>
      <c r="E160">
        <v>1</v>
      </c>
      <c r="F160" s="1" t="s">
        <v>164</v>
      </c>
      <c r="G160" s="1" t="s">
        <v>165</v>
      </c>
      <c r="H160" t="s">
        <v>13</v>
      </c>
    </row>
    <row r="161" spans="1:8" x14ac:dyDescent="0.25">
      <c r="A161">
        <v>2919</v>
      </c>
      <c r="B161" s="1" t="s">
        <v>153</v>
      </c>
      <c r="C161">
        <v>2616</v>
      </c>
      <c r="D161" s="1" t="s">
        <v>166</v>
      </c>
      <c r="E161">
        <v>1</v>
      </c>
      <c r="F161" s="1" t="s">
        <v>167</v>
      </c>
      <c r="G161" s="1" t="s">
        <v>168</v>
      </c>
      <c r="H161" t="s">
        <v>153</v>
      </c>
    </row>
    <row r="162" spans="1:8" x14ac:dyDescent="0.25">
      <c r="A162">
        <v>2903</v>
      </c>
      <c r="B162" s="1" t="s">
        <v>12</v>
      </c>
      <c r="C162">
        <v>2616</v>
      </c>
      <c r="D162" s="1" t="s">
        <v>166</v>
      </c>
      <c r="E162">
        <v>1</v>
      </c>
      <c r="F162" s="1" t="s">
        <v>167</v>
      </c>
      <c r="G162" s="1" t="s">
        <v>168</v>
      </c>
      <c r="H162" t="s">
        <v>12</v>
      </c>
    </row>
    <row r="163" spans="1:8" x14ac:dyDescent="0.25">
      <c r="A163">
        <v>2901</v>
      </c>
      <c r="B163" s="1" t="s">
        <v>13</v>
      </c>
      <c r="C163">
        <v>2616</v>
      </c>
      <c r="D163" s="1" t="s">
        <v>166</v>
      </c>
      <c r="E163">
        <v>1</v>
      </c>
      <c r="F163" s="1" t="s">
        <v>167</v>
      </c>
      <c r="G163" s="1" t="s">
        <v>168</v>
      </c>
      <c r="H163" t="s">
        <v>13</v>
      </c>
    </row>
    <row r="164" spans="1:8" x14ac:dyDescent="0.25">
      <c r="A164">
        <v>2919</v>
      </c>
      <c r="B164" s="1" t="s">
        <v>153</v>
      </c>
      <c r="C164">
        <v>2617</v>
      </c>
      <c r="D164" s="1" t="s">
        <v>169</v>
      </c>
      <c r="E164">
        <v>1</v>
      </c>
      <c r="F164" s="1" t="s">
        <v>316</v>
      </c>
      <c r="G164" s="1" t="s">
        <v>170</v>
      </c>
      <c r="H164" t="s">
        <v>153</v>
      </c>
    </row>
    <row r="165" spans="1:8" x14ac:dyDescent="0.25">
      <c r="A165">
        <v>2903</v>
      </c>
      <c r="B165" s="1" t="s">
        <v>12</v>
      </c>
      <c r="C165">
        <v>2617</v>
      </c>
      <c r="D165" s="1" t="s">
        <v>169</v>
      </c>
      <c r="E165">
        <v>1</v>
      </c>
      <c r="F165" s="1" t="s">
        <v>316</v>
      </c>
      <c r="G165" s="1" t="s">
        <v>170</v>
      </c>
      <c r="H165" t="s">
        <v>12</v>
      </c>
    </row>
    <row r="166" spans="1:8" x14ac:dyDescent="0.25">
      <c r="A166">
        <v>2901</v>
      </c>
      <c r="B166" s="1" t="s">
        <v>13</v>
      </c>
      <c r="C166">
        <v>2617</v>
      </c>
      <c r="D166" s="1" t="s">
        <v>169</v>
      </c>
      <c r="E166">
        <v>1</v>
      </c>
      <c r="F166" s="1" t="s">
        <v>316</v>
      </c>
      <c r="G166" s="1" t="s">
        <v>170</v>
      </c>
      <c r="H166" t="s">
        <v>13</v>
      </c>
    </row>
    <row r="167" spans="1:8" x14ac:dyDescent="0.25">
      <c r="A167">
        <v>2919</v>
      </c>
      <c r="B167" s="1" t="s">
        <v>153</v>
      </c>
      <c r="C167">
        <v>2618</v>
      </c>
      <c r="D167" s="1" t="s">
        <v>171</v>
      </c>
      <c r="E167">
        <v>1</v>
      </c>
      <c r="F167" s="1" t="s">
        <v>317</v>
      </c>
      <c r="G167" s="1" t="s">
        <v>172</v>
      </c>
      <c r="H167" t="s">
        <v>153</v>
      </c>
    </row>
    <row r="168" spans="1:8" x14ac:dyDescent="0.25">
      <c r="A168">
        <v>2903</v>
      </c>
      <c r="B168" s="1" t="s">
        <v>12</v>
      </c>
      <c r="C168">
        <v>2618</v>
      </c>
      <c r="D168" s="1" t="s">
        <v>171</v>
      </c>
      <c r="E168">
        <v>1</v>
      </c>
      <c r="F168" s="1" t="s">
        <v>317</v>
      </c>
      <c r="G168" s="1" t="s">
        <v>172</v>
      </c>
      <c r="H168" t="s">
        <v>12</v>
      </c>
    </row>
    <row r="169" spans="1:8" x14ac:dyDescent="0.25">
      <c r="A169">
        <v>2901</v>
      </c>
      <c r="B169" s="1" t="s">
        <v>13</v>
      </c>
      <c r="C169">
        <v>2618</v>
      </c>
      <c r="D169" s="1" t="s">
        <v>171</v>
      </c>
      <c r="E169">
        <v>1</v>
      </c>
      <c r="F169" s="1" t="s">
        <v>317</v>
      </c>
      <c r="G169" s="1" t="s">
        <v>172</v>
      </c>
      <c r="H169" t="s">
        <v>13</v>
      </c>
    </row>
    <row r="170" spans="1:8" x14ac:dyDescent="0.25">
      <c r="A170">
        <v>2919</v>
      </c>
      <c r="B170" s="1" t="s">
        <v>153</v>
      </c>
      <c r="C170">
        <v>2619</v>
      </c>
      <c r="D170" s="1" t="s">
        <v>173</v>
      </c>
      <c r="E170">
        <v>1</v>
      </c>
      <c r="F170" s="1" t="s">
        <v>174</v>
      </c>
      <c r="G170" s="1" t="s">
        <v>175</v>
      </c>
      <c r="H170" t="s">
        <v>153</v>
      </c>
    </row>
    <row r="171" spans="1:8" x14ac:dyDescent="0.25">
      <c r="A171">
        <v>2903</v>
      </c>
      <c r="B171" s="1" t="s">
        <v>12</v>
      </c>
      <c r="C171">
        <v>2619</v>
      </c>
      <c r="D171" s="1" t="s">
        <v>173</v>
      </c>
      <c r="E171">
        <v>1</v>
      </c>
      <c r="F171" s="1" t="s">
        <v>174</v>
      </c>
      <c r="G171" s="1" t="s">
        <v>175</v>
      </c>
      <c r="H171" t="s">
        <v>12</v>
      </c>
    </row>
    <row r="172" spans="1:8" x14ac:dyDescent="0.25">
      <c r="A172">
        <v>2901</v>
      </c>
      <c r="B172" s="1" t="s">
        <v>13</v>
      </c>
      <c r="C172">
        <v>2619</v>
      </c>
      <c r="D172" s="1" t="s">
        <v>173</v>
      </c>
      <c r="E172">
        <v>1</v>
      </c>
      <c r="F172" s="1" t="s">
        <v>174</v>
      </c>
      <c r="G172" s="1" t="s">
        <v>175</v>
      </c>
      <c r="H172" t="s">
        <v>13</v>
      </c>
    </row>
    <row r="173" spans="1:8" x14ac:dyDescent="0.25">
      <c r="A173">
        <v>2919</v>
      </c>
      <c r="B173" s="1" t="s">
        <v>153</v>
      </c>
      <c r="C173">
        <v>2620</v>
      </c>
      <c r="D173" s="1" t="s">
        <v>176</v>
      </c>
      <c r="E173">
        <v>1</v>
      </c>
      <c r="F173" s="1" t="s">
        <v>177</v>
      </c>
      <c r="G173" s="1" t="s">
        <v>178</v>
      </c>
      <c r="H173" t="s">
        <v>153</v>
      </c>
    </row>
    <row r="174" spans="1:8" x14ac:dyDescent="0.25">
      <c r="A174">
        <v>2903</v>
      </c>
      <c r="B174" s="1" t="s">
        <v>12</v>
      </c>
      <c r="C174">
        <v>2620</v>
      </c>
      <c r="D174" s="1" t="s">
        <v>176</v>
      </c>
      <c r="E174">
        <v>1</v>
      </c>
      <c r="F174" s="1" t="s">
        <v>177</v>
      </c>
      <c r="G174" s="1" t="s">
        <v>178</v>
      </c>
      <c r="H174" t="s">
        <v>12</v>
      </c>
    </row>
    <row r="175" spans="1:8" x14ac:dyDescent="0.25">
      <c r="A175">
        <v>2901</v>
      </c>
      <c r="B175" s="1" t="s">
        <v>13</v>
      </c>
      <c r="C175">
        <v>2620</v>
      </c>
      <c r="D175" s="1" t="s">
        <v>176</v>
      </c>
      <c r="E175">
        <v>1</v>
      </c>
      <c r="F175" s="1" t="s">
        <v>177</v>
      </c>
      <c r="G175" s="1" t="s">
        <v>178</v>
      </c>
      <c r="H175" t="s">
        <v>13</v>
      </c>
    </row>
    <row r="176" spans="1:8" x14ac:dyDescent="0.25">
      <c r="A176">
        <v>2919</v>
      </c>
      <c r="B176" s="1" t="s">
        <v>153</v>
      </c>
      <c r="C176">
        <v>2625</v>
      </c>
      <c r="D176" s="1" t="s">
        <v>179</v>
      </c>
      <c r="E176">
        <v>1</v>
      </c>
      <c r="F176" s="1" t="s">
        <v>318</v>
      </c>
      <c r="G176" s="1" t="s">
        <v>180</v>
      </c>
      <c r="H176" t="s">
        <v>153</v>
      </c>
    </row>
    <row r="177" spans="1:8" x14ac:dyDescent="0.25">
      <c r="A177">
        <v>2903</v>
      </c>
      <c r="B177" s="1" t="s">
        <v>12</v>
      </c>
      <c r="C177">
        <v>2625</v>
      </c>
      <c r="D177" s="1" t="s">
        <v>179</v>
      </c>
      <c r="E177">
        <v>1</v>
      </c>
      <c r="F177" s="1" t="s">
        <v>318</v>
      </c>
      <c r="G177" s="1" t="s">
        <v>180</v>
      </c>
      <c r="H177" t="s">
        <v>12</v>
      </c>
    </row>
    <row r="178" spans="1:8" x14ac:dyDescent="0.25">
      <c r="A178">
        <v>2901</v>
      </c>
      <c r="B178" s="1" t="s">
        <v>13</v>
      </c>
      <c r="C178">
        <v>2625</v>
      </c>
      <c r="D178" s="1" t="s">
        <v>179</v>
      </c>
      <c r="E178">
        <v>1</v>
      </c>
      <c r="F178" s="1" t="s">
        <v>318</v>
      </c>
      <c r="G178" s="1" t="s">
        <v>180</v>
      </c>
      <c r="H178" t="s">
        <v>13</v>
      </c>
    </row>
    <row r="179" spans="1:8" x14ac:dyDescent="0.25">
      <c r="A179">
        <v>2903</v>
      </c>
      <c r="B179" s="1" t="s">
        <v>12</v>
      </c>
      <c r="C179">
        <v>2630</v>
      </c>
      <c r="D179" s="1" t="s">
        <v>181</v>
      </c>
      <c r="E179">
        <v>1</v>
      </c>
      <c r="F179" s="1" t="s">
        <v>182</v>
      </c>
      <c r="G179" s="1" t="s">
        <v>183</v>
      </c>
      <c r="H179" t="s">
        <v>12</v>
      </c>
    </row>
    <row r="180" spans="1:8" x14ac:dyDescent="0.25">
      <c r="A180">
        <v>2922</v>
      </c>
      <c r="B180" s="1" t="s">
        <v>184</v>
      </c>
      <c r="C180">
        <v>2630</v>
      </c>
      <c r="D180" s="1" t="s">
        <v>181</v>
      </c>
      <c r="E180">
        <v>1</v>
      </c>
      <c r="F180" s="1" t="s">
        <v>182</v>
      </c>
      <c r="G180" s="1" t="s">
        <v>183</v>
      </c>
      <c r="H180" t="s">
        <v>184</v>
      </c>
    </row>
    <row r="181" spans="1:8" x14ac:dyDescent="0.25">
      <c r="A181">
        <v>2901</v>
      </c>
      <c r="B181" s="1" t="s">
        <v>13</v>
      </c>
      <c r="C181">
        <v>2630</v>
      </c>
      <c r="D181" s="1" t="s">
        <v>181</v>
      </c>
      <c r="E181">
        <v>1</v>
      </c>
      <c r="F181" s="1" t="s">
        <v>182</v>
      </c>
      <c r="G181" s="1" t="s">
        <v>183</v>
      </c>
      <c r="H181" t="s">
        <v>13</v>
      </c>
    </row>
    <row r="182" spans="1:8" x14ac:dyDescent="0.25">
      <c r="A182">
        <v>2903</v>
      </c>
      <c r="B182" s="1" t="s">
        <v>12</v>
      </c>
      <c r="C182">
        <v>2633</v>
      </c>
      <c r="D182" s="1" t="s">
        <v>185</v>
      </c>
      <c r="E182">
        <v>1</v>
      </c>
      <c r="F182" s="1" t="s">
        <v>186</v>
      </c>
      <c r="G182" s="1" t="s">
        <v>187</v>
      </c>
      <c r="H182" t="s">
        <v>12</v>
      </c>
    </row>
    <row r="183" spans="1:8" x14ac:dyDescent="0.25">
      <c r="A183">
        <v>2922</v>
      </c>
      <c r="B183" s="1" t="s">
        <v>184</v>
      </c>
      <c r="C183">
        <v>2633</v>
      </c>
      <c r="D183" s="1" t="s">
        <v>185</v>
      </c>
      <c r="E183">
        <v>1</v>
      </c>
      <c r="F183" s="1" t="s">
        <v>186</v>
      </c>
      <c r="G183" s="1" t="s">
        <v>187</v>
      </c>
      <c r="H183" t="s">
        <v>184</v>
      </c>
    </row>
    <row r="184" spans="1:8" x14ac:dyDescent="0.25">
      <c r="A184">
        <v>2901</v>
      </c>
      <c r="B184" s="1" t="s">
        <v>13</v>
      </c>
      <c r="C184">
        <v>2633</v>
      </c>
      <c r="D184" s="1" t="s">
        <v>185</v>
      </c>
      <c r="E184">
        <v>1</v>
      </c>
      <c r="F184" s="1" t="s">
        <v>186</v>
      </c>
      <c r="G184" s="1" t="s">
        <v>187</v>
      </c>
      <c r="H184" t="s">
        <v>13</v>
      </c>
    </row>
    <row r="185" spans="1:8" x14ac:dyDescent="0.25">
      <c r="A185">
        <v>2903</v>
      </c>
      <c r="B185" s="1" t="s">
        <v>12</v>
      </c>
      <c r="C185">
        <v>2635</v>
      </c>
      <c r="D185" s="1" t="s">
        <v>188</v>
      </c>
      <c r="E185">
        <v>1</v>
      </c>
      <c r="F185" s="1" t="s">
        <v>189</v>
      </c>
      <c r="G185" s="1" t="s">
        <v>190</v>
      </c>
      <c r="H185" t="s">
        <v>12</v>
      </c>
    </row>
    <row r="186" spans="1:8" x14ac:dyDescent="0.25">
      <c r="A186">
        <v>2922</v>
      </c>
      <c r="B186" s="1" t="s">
        <v>184</v>
      </c>
      <c r="C186">
        <v>2635</v>
      </c>
      <c r="D186" s="1" t="s">
        <v>188</v>
      </c>
      <c r="E186">
        <v>1</v>
      </c>
      <c r="F186" s="1" t="s">
        <v>189</v>
      </c>
      <c r="G186" s="1" t="s">
        <v>190</v>
      </c>
      <c r="H186" t="s">
        <v>184</v>
      </c>
    </row>
    <row r="187" spans="1:8" x14ac:dyDescent="0.25">
      <c r="A187">
        <v>2901</v>
      </c>
      <c r="B187" s="1" t="s">
        <v>13</v>
      </c>
      <c r="C187">
        <v>2635</v>
      </c>
      <c r="D187" s="1" t="s">
        <v>188</v>
      </c>
      <c r="E187">
        <v>1</v>
      </c>
      <c r="F187" s="1" t="s">
        <v>189</v>
      </c>
      <c r="G187" s="1" t="s">
        <v>190</v>
      </c>
      <c r="H187" t="s">
        <v>13</v>
      </c>
    </row>
    <row r="188" spans="1:8" x14ac:dyDescent="0.25">
      <c r="A188">
        <v>2923</v>
      </c>
      <c r="B188" s="1" t="s">
        <v>191</v>
      </c>
      <c r="C188">
        <v>2640</v>
      </c>
      <c r="D188" s="1" t="s">
        <v>192</v>
      </c>
      <c r="E188">
        <v>1</v>
      </c>
      <c r="F188" s="1" t="s">
        <v>193</v>
      </c>
      <c r="G188" s="1" t="s">
        <v>194</v>
      </c>
      <c r="H188" t="s">
        <v>191</v>
      </c>
    </row>
    <row r="189" spans="1:8" x14ac:dyDescent="0.25">
      <c r="A189">
        <v>2903</v>
      </c>
      <c r="B189" s="1" t="s">
        <v>12</v>
      </c>
      <c r="C189">
        <v>2640</v>
      </c>
      <c r="D189" s="1" t="s">
        <v>192</v>
      </c>
      <c r="E189">
        <v>1</v>
      </c>
      <c r="F189" s="1" t="s">
        <v>193</v>
      </c>
      <c r="G189" s="1" t="s">
        <v>194</v>
      </c>
      <c r="H189" t="s">
        <v>12</v>
      </c>
    </row>
    <row r="190" spans="1:8" x14ac:dyDescent="0.25">
      <c r="A190">
        <v>2901</v>
      </c>
      <c r="B190" s="1" t="s">
        <v>13</v>
      </c>
      <c r="C190">
        <v>2640</v>
      </c>
      <c r="D190" s="1" t="s">
        <v>192</v>
      </c>
      <c r="E190">
        <v>1</v>
      </c>
      <c r="F190" s="1" t="s">
        <v>193</v>
      </c>
      <c r="G190" s="1" t="s">
        <v>194</v>
      </c>
      <c r="H190" t="s">
        <v>13</v>
      </c>
    </row>
    <row r="191" spans="1:8" x14ac:dyDescent="0.25">
      <c r="A191">
        <v>2923</v>
      </c>
      <c r="B191" s="1" t="s">
        <v>191</v>
      </c>
      <c r="C191">
        <v>2641</v>
      </c>
      <c r="D191" s="1" t="s">
        <v>195</v>
      </c>
      <c r="E191">
        <v>1</v>
      </c>
      <c r="F191" s="1" t="s">
        <v>196</v>
      </c>
      <c r="G191" s="1" t="s">
        <v>197</v>
      </c>
      <c r="H191" t="s">
        <v>191</v>
      </c>
    </row>
    <row r="192" spans="1:8" x14ac:dyDescent="0.25">
      <c r="A192">
        <v>2903</v>
      </c>
      <c r="B192" s="1" t="s">
        <v>12</v>
      </c>
      <c r="C192">
        <v>2641</v>
      </c>
      <c r="D192" s="1" t="s">
        <v>195</v>
      </c>
      <c r="E192">
        <v>1</v>
      </c>
      <c r="F192" s="1" t="s">
        <v>196</v>
      </c>
      <c r="G192" s="1" t="s">
        <v>197</v>
      </c>
      <c r="H192" t="s">
        <v>12</v>
      </c>
    </row>
    <row r="193" spans="1:8" x14ac:dyDescent="0.25">
      <c r="A193">
        <v>2901</v>
      </c>
      <c r="B193" s="1" t="s">
        <v>13</v>
      </c>
      <c r="C193">
        <v>2641</v>
      </c>
      <c r="D193" s="1" t="s">
        <v>195</v>
      </c>
      <c r="E193">
        <v>1</v>
      </c>
      <c r="F193" s="1" t="s">
        <v>196</v>
      </c>
      <c r="G193" s="1" t="s">
        <v>197</v>
      </c>
      <c r="H193" t="s">
        <v>13</v>
      </c>
    </row>
    <row r="194" spans="1:8" x14ac:dyDescent="0.25">
      <c r="A194">
        <v>2923</v>
      </c>
      <c r="B194" s="1" t="s">
        <v>191</v>
      </c>
      <c r="C194">
        <v>2642</v>
      </c>
      <c r="D194" s="1" t="s">
        <v>198</v>
      </c>
      <c r="E194">
        <v>1</v>
      </c>
      <c r="F194" s="1" t="s">
        <v>199</v>
      </c>
      <c r="G194" s="1" t="s">
        <v>200</v>
      </c>
      <c r="H194" t="s">
        <v>191</v>
      </c>
    </row>
    <row r="195" spans="1:8" x14ac:dyDescent="0.25">
      <c r="A195">
        <v>2903</v>
      </c>
      <c r="B195" s="1" t="s">
        <v>12</v>
      </c>
      <c r="C195">
        <v>2642</v>
      </c>
      <c r="D195" s="1" t="s">
        <v>198</v>
      </c>
      <c r="E195">
        <v>1</v>
      </c>
      <c r="F195" s="1" t="s">
        <v>199</v>
      </c>
      <c r="G195" s="1" t="s">
        <v>200</v>
      </c>
      <c r="H195" t="s">
        <v>12</v>
      </c>
    </row>
    <row r="196" spans="1:8" x14ac:dyDescent="0.25">
      <c r="A196">
        <v>2901</v>
      </c>
      <c r="B196" s="1" t="s">
        <v>13</v>
      </c>
      <c r="C196">
        <v>2642</v>
      </c>
      <c r="D196" s="1" t="s">
        <v>198</v>
      </c>
      <c r="E196">
        <v>1</v>
      </c>
      <c r="F196" s="1" t="s">
        <v>199</v>
      </c>
      <c r="G196" s="1" t="s">
        <v>200</v>
      </c>
      <c r="H196" t="s">
        <v>13</v>
      </c>
    </row>
    <row r="197" spans="1:8" x14ac:dyDescent="0.25">
      <c r="A197">
        <v>2923</v>
      </c>
      <c r="B197" s="1" t="s">
        <v>191</v>
      </c>
      <c r="C197">
        <v>2645</v>
      </c>
      <c r="D197" s="1" t="s">
        <v>201</v>
      </c>
      <c r="E197">
        <v>1</v>
      </c>
      <c r="F197" s="1" t="s">
        <v>202</v>
      </c>
      <c r="G197" s="1" t="s">
        <v>203</v>
      </c>
      <c r="H197" t="s">
        <v>191</v>
      </c>
    </row>
    <row r="198" spans="1:8" x14ac:dyDescent="0.25">
      <c r="A198">
        <v>2903</v>
      </c>
      <c r="B198" s="1" t="s">
        <v>12</v>
      </c>
      <c r="C198">
        <v>2645</v>
      </c>
      <c r="D198" s="1" t="s">
        <v>201</v>
      </c>
      <c r="E198">
        <v>1</v>
      </c>
      <c r="F198" s="1" t="s">
        <v>202</v>
      </c>
      <c r="G198" s="1" t="s">
        <v>203</v>
      </c>
      <c r="H198" t="s">
        <v>12</v>
      </c>
    </row>
    <row r="199" spans="1:8" x14ac:dyDescent="0.25">
      <c r="A199">
        <v>2901</v>
      </c>
      <c r="B199" s="1" t="s">
        <v>13</v>
      </c>
      <c r="C199">
        <v>2645</v>
      </c>
      <c r="D199" s="1" t="s">
        <v>201</v>
      </c>
      <c r="E199">
        <v>1</v>
      </c>
      <c r="F199" s="1" t="s">
        <v>202</v>
      </c>
      <c r="G199" s="1" t="s">
        <v>203</v>
      </c>
      <c r="H199" t="s">
        <v>13</v>
      </c>
    </row>
    <row r="200" spans="1:8" x14ac:dyDescent="0.25">
      <c r="A200">
        <v>2924</v>
      </c>
      <c r="B200" s="1" t="s">
        <v>204</v>
      </c>
      <c r="C200">
        <v>2655</v>
      </c>
      <c r="D200" s="1" t="s">
        <v>205</v>
      </c>
      <c r="E200">
        <v>1</v>
      </c>
      <c r="F200" s="1" t="s">
        <v>206</v>
      </c>
      <c r="G200" s="1" t="s">
        <v>207</v>
      </c>
      <c r="H200" t="s">
        <v>204</v>
      </c>
    </row>
    <row r="201" spans="1:8" x14ac:dyDescent="0.25">
      <c r="A201">
        <v>2903</v>
      </c>
      <c r="B201" s="1" t="s">
        <v>12</v>
      </c>
      <c r="C201">
        <v>2655</v>
      </c>
      <c r="D201" s="1" t="s">
        <v>205</v>
      </c>
      <c r="E201">
        <v>1</v>
      </c>
      <c r="F201" s="1" t="s">
        <v>206</v>
      </c>
      <c r="G201" s="1" t="s">
        <v>207</v>
      </c>
      <c r="H201" t="s">
        <v>12</v>
      </c>
    </row>
    <row r="202" spans="1:8" x14ac:dyDescent="0.25">
      <c r="A202">
        <v>2901</v>
      </c>
      <c r="B202" s="1" t="s">
        <v>13</v>
      </c>
      <c r="C202">
        <v>2655</v>
      </c>
      <c r="D202" s="1" t="s">
        <v>205</v>
      </c>
      <c r="E202">
        <v>1</v>
      </c>
      <c r="F202" s="1" t="s">
        <v>206</v>
      </c>
      <c r="G202" s="1" t="s">
        <v>207</v>
      </c>
      <c r="H202" t="s">
        <v>13</v>
      </c>
    </row>
    <row r="203" spans="1:8" x14ac:dyDescent="0.25">
      <c r="A203">
        <v>2924</v>
      </c>
      <c r="B203" s="1" t="s">
        <v>204</v>
      </c>
      <c r="C203">
        <v>2656</v>
      </c>
      <c r="D203" s="1" t="s">
        <v>208</v>
      </c>
      <c r="E203">
        <v>1</v>
      </c>
      <c r="F203" s="1" t="s">
        <v>209</v>
      </c>
      <c r="G203" s="1" t="s">
        <v>210</v>
      </c>
      <c r="H203" t="s">
        <v>204</v>
      </c>
    </row>
    <row r="204" spans="1:8" x14ac:dyDescent="0.25">
      <c r="A204">
        <v>2903</v>
      </c>
      <c r="B204" s="1" t="s">
        <v>12</v>
      </c>
      <c r="C204">
        <v>2656</v>
      </c>
      <c r="D204" s="1" t="s">
        <v>208</v>
      </c>
      <c r="E204">
        <v>1</v>
      </c>
      <c r="F204" s="1" t="s">
        <v>209</v>
      </c>
      <c r="G204" s="1" t="s">
        <v>210</v>
      </c>
      <c r="H204" t="s">
        <v>12</v>
      </c>
    </row>
    <row r="205" spans="1:8" x14ac:dyDescent="0.25">
      <c r="A205">
        <v>2901</v>
      </c>
      <c r="B205" s="1" t="s">
        <v>13</v>
      </c>
      <c r="C205">
        <v>2656</v>
      </c>
      <c r="D205" s="1" t="s">
        <v>208</v>
      </c>
      <c r="E205">
        <v>1</v>
      </c>
      <c r="F205" s="1" t="s">
        <v>209</v>
      </c>
      <c r="G205" s="1" t="s">
        <v>210</v>
      </c>
      <c r="H205" t="s">
        <v>13</v>
      </c>
    </row>
    <row r="206" spans="1:8" x14ac:dyDescent="0.25">
      <c r="A206">
        <v>2924</v>
      </c>
      <c r="B206" s="1" t="s">
        <v>204</v>
      </c>
      <c r="C206">
        <v>2657</v>
      </c>
      <c r="D206" s="1" t="s">
        <v>211</v>
      </c>
      <c r="E206">
        <v>1</v>
      </c>
      <c r="F206" s="1" t="s">
        <v>212</v>
      </c>
      <c r="G206" s="1" t="s">
        <v>213</v>
      </c>
      <c r="H206" t="s">
        <v>204</v>
      </c>
    </row>
    <row r="207" spans="1:8" x14ac:dyDescent="0.25">
      <c r="A207">
        <v>2903</v>
      </c>
      <c r="B207" s="1" t="s">
        <v>12</v>
      </c>
      <c r="C207">
        <v>2657</v>
      </c>
      <c r="D207" s="1" t="s">
        <v>211</v>
      </c>
      <c r="E207">
        <v>1</v>
      </c>
      <c r="F207" s="1" t="s">
        <v>212</v>
      </c>
      <c r="G207" s="1" t="s">
        <v>213</v>
      </c>
      <c r="H207" t="s">
        <v>12</v>
      </c>
    </row>
    <row r="208" spans="1:8" x14ac:dyDescent="0.25">
      <c r="A208">
        <v>2901</v>
      </c>
      <c r="B208" s="1" t="s">
        <v>13</v>
      </c>
      <c r="C208">
        <v>2657</v>
      </c>
      <c r="D208" s="1" t="s">
        <v>211</v>
      </c>
      <c r="E208">
        <v>1</v>
      </c>
      <c r="F208" s="1" t="s">
        <v>212</v>
      </c>
      <c r="G208" s="1" t="s">
        <v>213</v>
      </c>
      <c r="H208" t="s">
        <v>13</v>
      </c>
    </row>
    <row r="209" spans="1:8" x14ac:dyDescent="0.25">
      <c r="A209">
        <v>2924</v>
      </c>
      <c r="B209" s="1" t="s">
        <v>204</v>
      </c>
      <c r="C209">
        <v>2658</v>
      </c>
      <c r="D209" s="1" t="s">
        <v>204</v>
      </c>
      <c r="E209">
        <v>1</v>
      </c>
      <c r="F209" s="1" t="s">
        <v>214</v>
      </c>
      <c r="G209" s="1" t="s">
        <v>215</v>
      </c>
      <c r="H209" t="s">
        <v>204</v>
      </c>
    </row>
    <row r="210" spans="1:8" x14ac:dyDescent="0.25">
      <c r="A210">
        <v>2903</v>
      </c>
      <c r="B210" s="1" t="s">
        <v>12</v>
      </c>
      <c r="C210">
        <v>2658</v>
      </c>
      <c r="D210" s="1" t="s">
        <v>204</v>
      </c>
      <c r="E210">
        <v>1</v>
      </c>
      <c r="F210" s="1" t="s">
        <v>214</v>
      </c>
      <c r="G210" s="1" t="s">
        <v>215</v>
      </c>
      <c r="H210" t="s">
        <v>12</v>
      </c>
    </row>
    <row r="211" spans="1:8" x14ac:dyDescent="0.25">
      <c r="A211">
        <v>2901</v>
      </c>
      <c r="B211" s="1" t="s">
        <v>13</v>
      </c>
      <c r="C211">
        <v>2658</v>
      </c>
      <c r="D211" s="1" t="s">
        <v>204</v>
      </c>
      <c r="E211">
        <v>1</v>
      </c>
      <c r="F211" s="1" t="s">
        <v>214</v>
      </c>
      <c r="G211" s="1" t="s">
        <v>215</v>
      </c>
      <c r="H211" t="s">
        <v>13</v>
      </c>
    </row>
    <row r="212" spans="1:8" x14ac:dyDescent="0.25">
      <c r="A212">
        <v>2924</v>
      </c>
      <c r="B212" s="1" t="s">
        <v>204</v>
      </c>
      <c r="C212">
        <v>2659</v>
      </c>
      <c r="D212" s="1" t="s">
        <v>216</v>
      </c>
      <c r="E212">
        <v>1</v>
      </c>
      <c r="F212" s="1" t="s">
        <v>217</v>
      </c>
      <c r="G212" s="1" t="s">
        <v>218</v>
      </c>
      <c r="H212" t="s">
        <v>204</v>
      </c>
    </row>
    <row r="213" spans="1:8" x14ac:dyDescent="0.25">
      <c r="A213">
        <v>2903</v>
      </c>
      <c r="B213" s="1" t="s">
        <v>12</v>
      </c>
      <c r="C213">
        <v>2659</v>
      </c>
      <c r="D213" s="1" t="s">
        <v>216</v>
      </c>
      <c r="E213">
        <v>1</v>
      </c>
      <c r="F213" s="1" t="s">
        <v>217</v>
      </c>
      <c r="G213" s="1" t="s">
        <v>218</v>
      </c>
      <c r="H213" t="s">
        <v>12</v>
      </c>
    </row>
    <row r="214" spans="1:8" x14ac:dyDescent="0.25">
      <c r="A214">
        <v>2901</v>
      </c>
      <c r="B214" s="1" t="s">
        <v>13</v>
      </c>
      <c r="C214">
        <v>2659</v>
      </c>
      <c r="D214" s="1" t="s">
        <v>216</v>
      </c>
      <c r="E214">
        <v>1</v>
      </c>
      <c r="F214" s="1" t="s">
        <v>217</v>
      </c>
      <c r="G214" s="1" t="s">
        <v>218</v>
      </c>
      <c r="H214" t="s">
        <v>13</v>
      </c>
    </row>
    <row r="215" spans="1:8" x14ac:dyDescent="0.25">
      <c r="A215">
        <v>2928</v>
      </c>
      <c r="B215" s="1" t="s">
        <v>287</v>
      </c>
      <c r="C215">
        <v>2680</v>
      </c>
      <c r="D215" s="1" t="s">
        <v>288</v>
      </c>
      <c r="E215">
        <v>1</v>
      </c>
      <c r="F215" s="1" t="s">
        <v>289</v>
      </c>
      <c r="G215" s="1" t="s">
        <v>290</v>
      </c>
      <c r="H215" t="s">
        <v>287</v>
      </c>
    </row>
    <row r="216" spans="1:8" x14ac:dyDescent="0.25">
      <c r="A216">
        <v>2903</v>
      </c>
      <c r="B216" s="1" t="s">
        <v>12</v>
      </c>
      <c r="C216">
        <v>2680</v>
      </c>
      <c r="D216" s="1" t="s">
        <v>288</v>
      </c>
      <c r="E216">
        <v>1</v>
      </c>
      <c r="F216" s="1" t="s">
        <v>289</v>
      </c>
      <c r="G216" s="1" t="s">
        <v>290</v>
      </c>
      <c r="H216" t="s">
        <v>12</v>
      </c>
    </row>
    <row r="217" spans="1:8" x14ac:dyDescent="0.25">
      <c r="A217">
        <v>2901</v>
      </c>
      <c r="B217" s="1" t="s">
        <v>13</v>
      </c>
      <c r="C217">
        <v>2680</v>
      </c>
      <c r="D217" s="1" t="s">
        <v>288</v>
      </c>
      <c r="E217">
        <v>1</v>
      </c>
      <c r="F217" s="1" t="s">
        <v>289</v>
      </c>
      <c r="G217" s="1" t="s">
        <v>290</v>
      </c>
      <c r="H217" t="s">
        <v>13</v>
      </c>
    </row>
    <row r="218" spans="1:8" x14ac:dyDescent="0.25">
      <c r="A218">
        <v>2941</v>
      </c>
      <c r="B218" s="1" t="s">
        <v>219</v>
      </c>
      <c r="C218">
        <v>2731</v>
      </c>
      <c r="D218" s="1" t="s">
        <v>220</v>
      </c>
      <c r="E218">
        <v>1</v>
      </c>
      <c r="F218" s="1" t="s">
        <v>221</v>
      </c>
      <c r="G218" s="1" t="s">
        <v>222</v>
      </c>
      <c r="H218" t="s">
        <v>219</v>
      </c>
    </row>
    <row r="219" spans="1:8" x14ac:dyDescent="0.25">
      <c r="A219">
        <v>2901</v>
      </c>
      <c r="B219" s="1" t="s">
        <v>13</v>
      </c>
      <c r="C219">
        <v>2731</v>
      </c>
      <c r="D219" s="1" t="s">
        <v>220</v>
      </c>
      <c r="E219">
        <v>1</v>
      </c>
      <c r="F219" s="1" t="s">
        <v>221</v>
      </c>
      <c r="G219" s="1" t="s">
        <v>222</v>
      </c>
      <c r="H219" t="s">
        <v>13</v>
      </c>
    </row>
    <row r="220" spans="1:8" x14ac:dyDescent="0.25">
      <c r="A220">
        <v>2943</v>
      </c>
      <c r="B220" s="1" t="s">
        <v>223</v>
      </c>
      <c r="C220">
        <v>2731</v>
      </c>
      <c r="D220" s="1" t="s">
        <v>220</v>
      </c>
      <c r="E220">
        <v>1</v>
      </c>
      <c r="F220" s="1" t="s">
        <v>221</v>
      </c>
      <c r="G220" s="1" t="s">
        <v>222</v>
      </c>
      <c r="H220" t="s">
        <v>223</v>
      </c>
    </row>
    <row r="221" spans="1:8" x14ac:dyDescent="0.25">
      <c r="A221">
        <v>2941</v>
      </c>
      <c r="B221" s="1" t="s">
        <v>219</v>
      </c>
      <c r="C221">
        <v>2732</v>
      </c>
      <c r="D221" s="1" t="s">
        <v>224</v>
      </c>
      <c r="E221">
        <v>1</v>
      </c>
      <c r="F221" s="1" t="s">
        <v>225</v>
      </c>
      <c r="G221" s="1" t="s">
        <v>226</v>
      </c>
      <c r="H221" t="s">
        <v>219</v>
      </c>
    </row>
    <row r="222" spans="1:8" x14ac:dyDescent="0.25">
      <c r="A222">
        <v>2901</v>
      </c>
      <c r="B222" s="1" t="s">
        <v>13</v>
      </c>
      <c r="C222">
        <v>2732</v>
      </c>
      <c r="D222" s="1" t="s">
        <v>224</v>
      </c>
      <c r="E222">
        <v>1</v>
      </c>
      <c r="F222" s="1" t="s">
        <v>225</v>
      </c>
      <c r="G222" s="1" t="s">
        <v>226</v>
      </c>
      <c r="H222" t="s">
        <v>13</v>
      </c>
    </row>
    <row r="223" spans="1:8" x14ac:dyDescent="0.25">
      <c r="A223">
        <v>2943</v>
      </c>
      <c r="B223" s="1" t="s">
        <v>223</v>
      </c>
      <c r="C223">
        <v>2732</v>
      </c>
      <c r="D223" s="1" t="s">
        <v>224</v>
      </c>
      <c r="E223">
        <v>1</v>
      </c>
      <c r="F223" s="1" t="s">
        <v>225</v>
      </c>
      <c r="G223" s="1" t="s">
        <v>226</v>
      </c>
      <c r="H223" t="s">
        <v>223</v>
      </c>
    </row>
    <row r="224" spans="1:8" x14ac:dyDescent="0.25">
      <c r="A224">
        <v>2941</v>
      </c>
      <c r="B224" s="1" t="s">
        <v>219</v>
      </c>
      <c r="C224">
        <v>2733</v>
      </c>
      <c r="D224" s="1" t="s">
        <v>227</v>
      </c>
      <c r="E224">
        <v>1</v>
      </c>
      <c r="F224" s="1" t="s">
        <v>228</v>
      </c>
      <c r="G224" s="1" t="s">
        <v>229</v>
      </c>
      <c r="H224" t="s">
        <v>219</v>
      </c>
    </row>
    <row r="225" spans="1:8" x14ac:dyDescent="0.25">
      <c r="A225">
        <v>2901</v>
      </c>
      <c r="B225" s="1" t="s">
        <v>13</v>
      </c>
      <c r="C225">
        <v>2733</v>
      </c>
      <c r="D225" s="1" t="s">
        <v>227</v>
      </c>
      <c r="E225">
        <v>1</v>
      </c>
      <c r="F225" s="1" t="s">
        <v>228</v>
      </c>
      <c r="G225" s="1" t="s">
        <v>229</v>
      </c>
      <c r="H225" t="s">
        <v>13</v>
      </c>
    </row>
    <row r="226" spans="1:8" x14ac:dyDescent="0.25">
      <c r="A226">
        <v>2943</v>
      </c>
      <c r="B226" s="1" t="s">
        <v>223</v>
      </c>
      <c r="C226">
        <v>2733</v>
      </c>
      <c r="D226" s="1" t="s">
        <v>227</v>
      </c>
      <c r="E226">
        <v>1</v>
      </c>
      <c r="F226" s="1" t="s">
        <v>228</v>
      </c>
      <c r="G226" s="1" t="s">
        <v>229</v>
      </c>
      <c r="H226" t="s">
        <v>223</v>
      </c>
    </row>
    <row r="227" spans="1:8" x14ac:dyDescent="0.25">
      <c r="A227">
        <v>2941</v>
      </c>
      <c r="B227" s="1" t="s">
        <v>219</v>
      </c>
      <c r="C227">
        <v>2734</v>
      </c>
      <c r="D227" s="1" t="s">
        <v>230</v>
      </c>
      <c r="E227">
        <v>1</v>
      </c>
      <c r="F227" s="1" t="s">
        <v>231</v>
      </c>
      <c r="G227" s="1" t="s">
        <v>232</v>
      </c>
      <c r="H227" t="s">
        <v>219</v>
      </c>
    </row>
    <row r="228" spans="1:8" x14ac:dyDescent="0.25">
      <c r="A228">
        <v>2901</v>
      </c>
      <c r="B228" s="1" t="s">
        <v>13</v>
      </c>
      <c r="C228">
        <v>2734</v>
      </c>
      <c r="D228" s="1" t="s">
        <v>230</v>
      </c>
      <c r="E228">
        <v>1</v>
      </c>
      <c r="F228" s="1" t="s">
        <v>231</v>
      </c>
      <c r="G228" s="1" t="s">
        <v>232</v>
      </c>
      <c r="H228" t="s">
        <v>13</v>
      </c>
    </row>
    <row r="229" spans="1:8" x14ac:dyDescent="0.25">
      <c r="A229">
        <v>2943</v>
      </c>
      <c r="B229" s="1" t="s">
        <v>223</v>
      </c>
      <c r="C229">
        <v>2734</v>
      </c>
      <c r="D229" s="1" t="s">
        <v>230</v>
      </c>
      <c r="E229">
        <v>1</v>
      </c>
      <c r="F229" s="1" t="s">
        <v>231</v>
      </c>
      <c r="G229" s="1" t="s">
        <v>232</v>
      </c>
      <c r="H229" t="s">
        <v>223</v>
      </c>
    </row>
    <row r="230" spans="1:8" x14ac:dyDescent="0.25">
      <c r="A230">
        <v>2941</v>
      </c>
      <c r="B230" s="1" t="s">
        <v>219</v>
      </c>
      <c r="C230">
        <v>2735</v>
      </c>
      <c r="D230" s="1" t="s">
        <v>233</v>
      </c>
      <c r="E230">
        <v>1</v>
      </c>
      <c r="F230" s="1" t="s">
        <v>319</v>
      </c>
      <c r="G230" s="1" t="s">
        <v>234</v>
      </c>
      <c r="H230" t="s">
        <v>219</v>
      </c>
    </row>
    <row r="231" spans="1:8" x14ac:dyDescent="0.25">
      <c r="A231">
        <v>2901</v>
      </c>
      <c r="B231" s="1" t="s">
        <v>13</v>
      </c>
      <c r="C231">
        <v>2735</v>
      </c>
      <c r="D231" s="1" t="s">
        <v>233</v>
      </c>
      <c r="E231">
        <v>1</v>
      </c>
      <c r="F231" s="1" t="s">
        <v>319</v>
      </c>
      <c r="G231" s="1" t="s">
        <v>234</v>
      </c>
      <c r="H231" t="s">
        <v>13</v>
      </c>
    </row>
    <row r="232" spans="1:8" x14ac:dyDescent="0.25">
      <c r="A232">
        <v>2943</v>
      </c>
      <c r="B232" s="1" t="s">
        <v>223</v>
      </c>
      <c r="C232">
        <v>2735</v>
      </c>
      <c r="D232" s="1" t="s">
        <v>233</v>
      </c>
      <c r="E232">
        <v>1</v>
      </c>
      <c r="F232" s="1" t="s">
        <v>319</v>
      </c>
      <c r="G232" s="1" t="s">
        <v>234</v>
      </c>
      <c r="H232" t="s">
        <v>223</v>
      </c>
    </row>
    <row r="233" spans="1:8" x14ac:dyDescent="0.25">
      <c r="A233">
        <v>2945</v>
      </c>
      <c r="B233" s="1" t="s">
        <v>235</v>
      </c>
      <c r="C233">
        <v>2736</v>
      </c>
      <c r="D233" s="1" t="s">
        <v>236</v>
      </c>
      <c r="E233">
        <v>1</v>
      </c>
      <c r="F233" s="1" t="s">
        <v>320</v>
      </c>
      <c r="G233" s="1" t="s">
        <v>237</v>
      </c>
      <c r="H233" t="s">
        <v>235</v>
      </c>
    </row>
    <row r="234" spans="1:8" x14ac:dyDescent="0.25">
      <c r="A234">
        <v>2941</v>
      </c>
      <c r="B234" s="1" t="s">
        <v>219</v>
      </c>
      <c r="C234">
        <v>2736</v>
      </c>
      <c r="D234" s="1" t="s">
        <v>236</v>
      </c>
      <c r="E234">
        <v>1</v>
      </c>
      <c r="F234" s="1" t="s">
        <v>320</v>
      </c>
      <c r="G234" s="1" t="s">
        <v>237</v>
      </c>
      <c r="H234" t="s">
        <v>219</v>
      </c>
    </row>
    <row r="235" spans="1:8" x14ac:dyDescent="0.25">
      <c r="A235">
        <v>2901</v>
      </c>
      <c r="B235" s="1" t="s">
        <v>13</v>
      </c>
      <c r="C235">
        <v>2736</v>
      </c>
      <c r="D235" s="1" t="s">
        <v>236</v>
      </c>
      <c r="E235">
        <v>1</v>
      </c>
      <c r="F235" s="1" t="s">
        <v>320</v>
      </c>
      <c r="G235" s="1" t="s">
        <v>237</v>
      </c>
      <c r="H235" t="s">
        <v>13</v>
      </c>
    </row>
    <row r="236" spans="1:8" x14ac:dyDescent="0.25">
      <c r="A236">
        <v>2946</v>
      </c>
      <c r="B236" s="1" t="s">
        <v>238</v>
      </c>
      <c r="C236">
        <v>2737</v>
      </c>
      <c r="D236" s="1" t="s">
        <v>244</v>
      </c>
      <c r="E236">
        <v>1</v>
      </c>
      <c r="F236" s="1" t="s">
        <v>322</v>
      </c>
      <c r="G236" s="1" t="s">
        <v>245</v>
      </c>
      <c r="H236" t="s">
        <v>238</v>
      </c>
    </row>
    <row r="237" spans="1:8" x14ac:dyDescent="0.25">
      <c r="A237">
        <v>2941</v>
      </c>
      <c r="B237" s="1" t="s">
        <v>219</v>
      </c>
      <c r="C237">
        <v>2737</v>
      </c>
      <c r="D237" s="1" t="s">
        <v>244</v>
      </c>
      <c r="E237">
        <v>1</v>
      </c>
      <c r="F237" s="1" t="s">
        <v>322</v>
      </c>
      <c r="G237" s="1" t="s">
        <v>245</v>
      </c>
      <c r="H237" t="s">
        <v>219</v>
      </c>
    </row>
    <row r="238" spans="1:8" x14ac:dyDescent="0.25">
      <c r="A238">
        <v>2901</v>
      </c>
      <c r="B238" s="1" t="s">
        <v>13</v>
      </c>
      <c r="C238">
        <v>2737</v>
      </c>
      <c r="D238" s="1" t="s">
        <v>244</v>
      </c>
      <c r="E238">
        <v>1</v>
      </c>
      <c r="F238" s="1" t="s">
        <v>322</v>
      </c>
      <c r="G238" s="1" t="s">
        <v>245</v>
      </c>
      <c r="H238" t="s">
        <v>13</v>
      </c>
    </row>
    <row r="239" spans="1:8" x14ac:dyDescent="0.25">
      <c r="A239">
        <v>2946</v>
      </c>
      <c r="B239" s="1" t="s">
        <v>238</v>
      </c>
      <c r="C239">
        <v>2740</v>
      </c>
      <c r="D239" s="1" t="s">
        <v>239</v>
      </c>
      <c r="E239">
        <v>1</v>
      </c>
      <c r="F239" s="1" t="s">
        <v>321</v>
      </c>
      <c r="G239" s="1" t="s">
        <v>240</v>
      </c>
      <c r="H239" t="s">
        <v>238</v>
      </c>
    </row>
    <row r="240" spans="1:8" x14ac:dyDescent="0.25">
      <c r="A240">
        <v>2941</v>
      </c>
      <c r="B240" s="1" t="s">
        <v>219</v>
      </c>
      <c r="C240">
        <v>2740</v>
      </c>
      <c r="D240" s="1" t="s">
        <v>239</v>
      </c>
      <c r="E240">
        <v>1</v>
      </c>
      <c r="F240" s="1" t="s">
        <v>321</v>
      </c>
      <c r="G240" s="1" t="s">
        <v>240</v>
      </c>
      <c r="H240" t="s">
        <v>219</v>
      </c>
    </row>
    <row r="241" spans="1:8" x14ac:dyDescent="0.25">
      <c r="A241">
        <v>2901</v>
      </c>
      <c r="B241" s="1" t="s">
        <v>13</v>
      </c>
      <c r="C241">
        <v>2740</v>
      </c>
      <c r="D241" s="1" t="s">
        <v>239</v>
      </c>
      <c r="E241">
        <v>1</v>
      </c>
      <c r="F241" s="1" t="s">
        <v>321</v>
      </c>
      <c r="G241" s="1" t="s">
        <v>240</v>
      </c>
      <c r="H241" t="s">
        <v>13</v>
      </c>
    </row>
    <row r="242" spans="1:8" x14ac:dyDescent="0.25">
      <c r="A242">
        <v>2946</v>
      </c>
      <c r="B242" s="1" t="s">
        <v>238</v>
      </c>
      <c r="C242">
        <v>2743</v>
      </c>
      <c r="D242" s="1" t="s">
        <v>241</v>
      </c>
      <c r="E242">
        <v>1</v>
      </c>
      <c r="F242" s="1" t="s">
        <v>242</v>
      </c>
      <c r="G242" s="1" t="s">
        <v>243</v>
      </c>
      <c r="H242" t="s">
        <v>238</v>
      </c>
    </row>
    <row r="243" spans="1:8" x14ac:dyDescent="0.25">
      <c r="A243">
        <v>2941</v>
      </c>
      <c r="B243" s="1" t="s">
        <v>219</v>
      </c>
      <c r="C243">
        <v>2743</v>
      </c>
      <c r="D243" s="1" t="s">
        <v>241</v>
      </c>
      <c r="E243">
        <v>1</v>
      </c>
      <c r="F243" s="1" t="s">
        <v>242</v>
      </c>
      <c r="G243" s="1" t="s">
        <v>243</v>
      </c>
      <c r="H243" t="s">
        <v>219</v>
      </c>
    </row>
    <row r="244" spans="1:8" x14ac:dyDescent="0.25">
      <c r="A244">
        <v>2901</v>
      </c>
      <c r="B244" s="1" t="s">
        <v>13</v>
      </c>
      <c r="C244">
        <v>2743</v>
      </c>
      <c r="D244" s="1" t="s">
        <v>241</v>
      </c>
      <c r="E244">
        <v>1</v>
      </c>
      <c r="F244" s="1" t="s">
        <v>242</v>
      </c>
      <c r="G244" s="1" t="s">
        <v>243</v>
      </c>
      <c r="H244" t="s">
        <v>13</v>
      </c>
    </row>
    <row r="245" spans="1:8" x14ac:dyDescent="0.25">
      <c r="A245">
        <v>2949</v>
      </c>
      <c r="B245" s="1" t="s">
        <v>252</v>
      </c>
      <c r="C245">
        <v>2744</v>
      </c>
      <c r="D245" s="1" t="s">
        <v>252</v>
      </c>
      <c r="E245">
        <v>1</v>
      </c>
      <c r="F245" s="1" t="s">
        <v>253</v>
      </c>
      <c r="G245" s="1" t="s">
        <v>254</v>
      </c>
      <c r="H245" t="s">
        <v>252</v>
      </c>
    </row>
    <row r="246" spans="1:8" x14ac:dyDescent="0.25">
      <c r="A246">
        <v>2941</v>
      </c>
      <c r="B246" s="1" t="s">
        <v>219</v>
      </c>
      <c r="C246">
        <v>2744</v>
      </c>
      <c r="D246" s="1" t="s">
        <v>252</v>
      </c>
      <c r="E246">
        <v>1</v>
      </c>
      <c r="F246" s="1" t="s">
        <v>253</v>
      </c>
      <c r="G246" s="1" t="s">
        <v>254</v>
      </c>
      <c r="H246" t="s">
        <v>219</v>
      </c>
    </row>
    <row r="247" spans="1:8" x14ac:dyDescent="0.25">
      <c r="A247">
        <v>2901</v>
      </c>
      <c r="B247" s="1" t="s">
        <v>13</v>
      </c>
      <c r="C247">
        <v>2744</v>
      </c>
      <c r="D247" s="1" t="s">
        <v>252</v>
      </c>
      <c r="E247">
        <v>1</v>
      </c>
      <c r="F247" s="1" t="s">
        <v>253</v>
      </c>
      <c r="G247" s="1" t="s">
        <v>254</v>
      </c>
      <c r="H247" t="s">
        <v>13</v>
      </c>
    </row>
    <row r="248" spans="1:8" x14ac:dyDescent="0.25">
      <c r="A248">
        <v>2903</v>
      </c>
      <c r="B248" s="1" t="s">
        <v>12</v>
      </c>
      <c r="C248">
        <v>2745</v>
      </c>
      <c r="D248" s="1" t="s">
        <v>65</v>
      </c>
      <c r="E248">
        <v>1</v>
      </c>
      <c r="F248" s="1" t="s">
        <v>66</v>
      </c>
      <c r="G248" s="1" t="s">
        <v>67</v>
      </c>
      <c r="H248" t="s">
        <v>12</v>
      </c>
    </row>
    <row r="249" spans="1:8" x14ac:dyDescent="0.25">
      <c r="A249">
        <v>2909</v>
      </c>
      <c r="B249" s="1" t="s">
        <v>60</v>
      </c>
      <c r="C249">
        <v>2745</v>
      </c>
      <c r="D249" s="1" t="s">
        <v>65</v>
      </c>
      <c r="E249">
        <v>1</v>
      </c>
      <c r="F249" s="1" t="s">
        <v>66</v>
      </c>
      <c r="G249" s="1" t="s">
        <v>67</v>
      </c>
      <c r="H249" t="s">
        <v>60</v>
      </c>
    </row>
    <row r="250" spans="1:8" x14ac:dyDescent="0.25">
      <c r="A250">
        <v>2901</v>
      </c>
      <c r="B250" s="1" t="s">
        <v>13</v>
      </c>
      <c r="C250">
        <v>2745</v>
      </c>
      <c r="D250" s="1" t="s">
        <v>65</v>
      </c>
      <c r="E250">
        <v>1</v>
      </c>
      <c r="F250" s="1" t="s">
        <v>66</v>
      </c>
      <c r="G250" s="1" t="s">
        <v>67</v>
      </c>
      <c r="H250" t="s">
        <v>13</v>
      </c>
    </row>
    <row r="251" spans="1:8" x14ac:dyDescent="0.25">
      <c r="A251">
        <v>2960</v>
      </c>
      <c r="B251" s="1" t="s">
        <v>257</v>
      </c>
      <c r="C251">
        <v>2761</v>
      </c>
      <c r="D251" s="1" t="s">
        <v>258</v>
      </c>
      <c r="E251">
        <v>1</v>
      </c>
      <c r="F251" s="1" t="s">
        <v>259</v>
      </c>
      <c r="G251" s="1" t="s">
        <v>260</v>
      </c>
      <c r="H251" t="s">
        <v>257</v>
      </c>
    </row>
    <row r="252" spans="1:8" x14ac:dyDescent="0.25">
      <c r="A252">
        <v>2941</v>
      </c>
      <c r="B252" s="1" t="s">
        <v>219</v>
      </c>
      <c r="C252">
        <v>2761</v>
      </c>
      <c r="D252" s="1" t="s">
        <v>258</v>
      </c>
      <c r="E252">
        <v>1</v>
      </c>
      <c r="F252" s="1" t="s">
        <v>259</v>
      </c>
      <c r="G252" s="1" t="s">
        <v>260</v>
      </c>
      <c r="H252" t="s">
        <v>219</v>
      </c>
    </row>
    <row r="253" spans="1:8" x14ac:dyDescent="0.25">
      <c r="A253">
        <v>2901</v>
      </c>
      <c r="B253" s="1" t="s">
        <v>13</v>
      </c>
      <c r="C253">
        <v>2761</v>
      </c>
      <c r="D253" s="1" t="s">
        <v>258</v>
      </c>
      <c r="E253">
        <v>1</v>
      </c>
      <c r="F253" s="1" t="s">
        <v>259</v>
      </c>
      <c r="G253" s="1" t="s">
        <v>260</v>
      </c>
      <c r="H253" t="s">
        <v>13</v>
      </c>
    </row>
    <row r="254" spans="1:8" x14ac:dyDescent="0.25">
      <c r="A254">
        <v>2960</v>
      </c>
      <c r="B254" s="1" t="s">
        <v>257</v>
      </c>
      <c r="C254">
        <v>2762</v>
      </c>
      <c r="D254" s="1" t="s">
        <v>261</v>
      </c>
      <c r="E254">
        <v>1</v>
      </c>
      <c r="F254" s="1" t="s">
        <v>262</v>
      </c>
      <c r="G254" s="1" t="s">
        <v>263</v>
      </c>
      <c r="H254" t="s">
        <v>257</v>
      </c>
    </row>
    <row r="255" spans="1:8" x14ac:dyDescent="0.25">
      <c r="A255">
        <v>2941</v>
      </c>
      <c r="B255" s="1" t="s">
        <v>219</v>
      </c>
      <c r="C255">
        <v>2762</v>
      </c>
      <c r="D255" s="1" t="s">
        <v>261</v>
      </c>
      <c r="E255">
        <v>1</v>
      </c>
      <c r="F255" s="1" t="s">
        <v>262</v>
      </c>
      <c r="G255" s="1" t="s">
        <v>263</v>
      </c>
      <c r="H255" t="s">
        <v>219</v>
      </c>
    </row>
    <row r="256" spans="1:8" x14ac:dyDescent="0.25">
      <c r="A256">
        <v>2901</v>
      </c>
      <c r="B256" s="1" t="s">
        <v>13</v>
      </c>
      <c r="C256">
        <v>2762</v>
      </c>
      <c r="D256" s="1" t="s">
        <v>261</v>
      </c>
      <c r="E256">
        <v>1</v>
      </c>
      <c r="F256" s="1" t="s">
        <v>262</v>
      </c>
      <c r="G256" s="1" t="s">
        <v>263</v>
      </c>
      <c r="H256" t="s">
        <v>13</v>
      </c>
    </row>
    <row r="257" spans="1:8" x14ac:dyDescent="0.25">
      <c r="A257">
        <v>2960</v>
      </c>
      <c r="B257" s="1" t="s">
        <v>257</v>
      </c>
      <c r="C257">
        <v>2763</v>
      </c>
      <c r="D257" s="1" t="s">
        <v>264</v>
      </c>
      <c r="E257">
        <v>1</v>
      </c>
      <c r="F257" s="1" t="s">
        <v>324</v>
      </c>
      <c r="G257" s="1" t="s">
        <v>265</v>
      </c>
      <c r="H257" t="s">
        <v>257</v>
      </c>
    </row>
    <row r="258" spans="1:8" x14ac:dyDescent="0.25">
      <c r="A258">
        <v>2941</v>
      </c>
      <c r="B258" s="1" t="s">
        <v>219</v>
      </c>
      <c r="C258">
        <v>2763</v>
      </c>
      <c r="D258" s="1" t="s">
        <v>264</v>
      </c>
      <c r="E258">
        <v>1</v>
      </c>
      <c r="F258" s="1" t="s">
        <v>324</v>
      </c>
      <c r="G258" s="1" t="s">
        <v>265</v>
      </c>
      <c r="H258" t="s">
        <v>219</v>
      </c>
    </row>
    <row r="259" spans="1:8" x14ac:dyDescent="0.25">
      <c r="A259">
        <v>2901</v>
      </c>
      <c r="B259" s="1" t="s">
        <v>13</v>
      </c>
      <c r="C259">
        <v>2763</v>
      </c>
      <c r="D259" s="1" t="s">
        <v>264</v>
      </c>
      <c r="E259">
        <v>1</v>
      </c>
      <c r="F259" s="1" t="s">
        <v>324</v>
      </c>
      <c r="G259" s="1" t="s">
        <v>265</v>
      </c>
      <c r="H259" t="s">
        <v>13</v>
      </c>
    </row>
    <row r="260" spans="1:8" x14ac:dyDescent="0.25">
      <c r="A260">
        <v>2960</v>
      </c>
      <c r="B260" s="1" t="s">
        <v>257</v>
      </c>
      <c r="C260">
        <v>2764</v>
      </c>
      <c r="D260" s="1" t="s">
        <v>266</v>
      </c>
      <c r="E260">
        <v>1</v>
      </c>
      <c r="F260" s="1" t="s">
        <v>267</v>
      </c>
      <c r="G260" s="1" t="s">
        <v>268</v>
      </c>
      <c r="H260" t="s">
        <v>257</v>
      </c>
    </row>
    <row r="261" spans="1:8" x14ac:dyDescent="0.25">
      <c r="A261">
        <v>2941</v>
      </c>
      <c r="B261" s="1" t="s">
        <v>219</v>
      </c>
      <c r="C261">
        <v>2764</v>
      </c>
      <c r="D261" s="1" t="s">
        <v>266</v>
      </c>
      <c r="E261">
        <v>1</v>
      </c>
      <c r="F261" s="1" t="s">
        <v>267</v>
      </c>
      <c r="G261" s="1" t="s">
        <v>268</v>
      </c>
      <c r="H261" t="s">
        <v>219</v>
      </c>
    </row>
    <row r="262" spans="1:8" x14ac:dyDescent="0.25">
      <c r="A262">
        <v>2901</v>
      </c>
      <c r="B262" s="1" t="s">
        <v>13</v>
      </c>
      <c r="C262">
        <v>2764</v>
      </c>
      <c r="D262" s="1" t="s">
        <v>266</v>
      </c>
      <c r="E262">
        <v>1</v>
      </c>
      <c r="F262" s="1" t="s">
        <v>267</v>
      </c>
      <c r="G262" s="1" t="s">
        <v>268</v>
      </c>
      <c r="H262" t="s">
        <v>13</v>
      </c>
    </row>
    <row r="263" spans="1:8" x14ac:dyDescent="0.25">
      <c r="A263">
        <v>2960</v>
      </c>
      <c r="B263" s="1" t="s">
        <v>257</v>
      </c>
      <c r="C263">
        <v>2765</v>
      </c>
      <c r="D263" s="1" t="s">
        <v>269</v>
      </c>
      <c r="E263">
        <v>1</v>
      </c>
      <c r="F263" s="1" t="s">
        <v>325</v>
      </c>
      <c r="G263" s="1" t="s">
        <v>270</v>
      </c>
      <c r="H263" t="s">
        <v>257</v>
      </c>
    </row>
    <row r="264" spans="1:8" x14ac:dyDescent="0.25">
      <c r="A264">
        <v>2941</v>
      </c>
      <c r="B264" s="1" t="s">
        <v>219</v>
      </c>
      <c r="C264">
        <v>2765</v>
      </c>
      <c r="D264" s="1" t="s">
        <v>269</v>
      </c>
      <c r="E264">
        <v>1</v>
      </c>
      <c r="F264" s="1" t="s">
        <v>325</v>
      </c>
      <c r="G264" s="1" t="s">
        <v>270</v>
      </c>
      <c r="H264" t="s">
        <v>219</v>
      </c>
    </row>
    <row r="265" spans="1:8" x14ac:dyDescent="0.25">
      <c r="A265">
        <v>2901</v>
      </c>
      <c r="B265" s="1" t="s">
        <v>13</v>
      </c>
      <c r="C265">
        <v>2765</v>
      </c>
      <c r="D265" s="1" t="s">
        <v>269</v>
      </c>
      <c r="E265">
        <v>1</v>
      </c>
      <c r="F265" s="1" t="s">
        <v>325</v>
      </c>
      <c r="G265" s="1" t="s">
        <v>270</v>
      </c>
      <c r="H265" t="s">
        <v>13</v>
      </c>
    </row>
    <row r="266" spans="1:8" x14ac:dyDescent="0.25">
      <c r="A266">
        <v>2960</v>
      </c>
      <c r="B266" s="1" t="s">
        <v>257</v>
      </c>
      <c r="C266">
        <v>2766</v>
      </c>
      <c r="D266" s="1" t="s">
        <v>271</v>
      </c>
      <c r="E266">
        <v>1</v>
      </c>
      <c r="F266" s="1" t="s">
        <v>272</v>
      </c>
      <c r="G266" s="1" t="s">
        <v>273</v>
      </c>
      <c r="H266" t="s">
        <v>257</v>
      </c>
    </row>
    <row r="267" spans="1:8" x14ac:dyDescent="0.25">
      <c r="A267">
        <v>2941</v>
      </c>
      <c r="B267" s="1" t="s">
        <v>219</v>
      </c>
      <c r="C267">
        <v>2766</v>
      </c>
      <c r="D267" s="1" t="s">
        <v>271</v>
      </c>
      <c r="E267">
        <v>1</v>
      </c>
      <c r="F267" s="1" t="s">
        <v>272</v>
      </c>
      <c r="G267" s="1" t="s">
        <v>273</v>
      </c>
      <c r="H267" t="s">
        <v>219</v>
      </c>
    </row>
    <row r="268" spans="1:8" x14ac:dyDescent="0.25">
      <c r="A268">
        <v>2901</v>
      </c>
      <c r="B268" s="1" t="s">
        <v>13</v>
      </c>
      <c r="C268">
        <v>2766</v>
      </c>
      <c r="D268" s="1" t="s">
        <v>271</v>
      </c>
      <c r="E268">
        <v>1</v>
      </c>
      <c r="F268" s="1" t="s">
        <v>272</v>
      </c>
      <c r="G268" s="1" t="s">
        <v>273</v>
      </c>
      <c r="H268" t="s">
        <v>13</v>
      </c>
    </row>
    <row r="269" spans="1:8" x14ac:dyDescent="0.25">
      <c r="A269">
        <v>2960</v>
      </c>
      <c r="B269" s="1" t="s">
        <v>257</v>
      </c>
      <c r="C269">
        <v>2767</v>
      </c>
      <c r="D269" s="1" t="s">
        <v>274</v>
      </c>
      <c r="E269">
        <v>1</v>
      </c>
      <c r="F269" s="1" t="s">
        <v>275</v>
      </c>
      <c r="G269" s="1" t="s">
        <v>276</v>
      </c>
      <c r="H269" t="s">
        <v>257</v>
      </c>
    </row>
    <row r="270" spans="1:8" x14ac:dyDescent="0.25">
      <c r="A270">
        <v>2941</v>
      </c>
      <c r="B270" s="1" t="s">
        <v>219</v>
      </c>
      <c r="C270">
        <v>2767</v>
      </c>
      <c r="D270" s="1" t="s">
        <v>274</v>
      </c>
      <c r="E270">
        <v>1</v>
      </c>
      <c r="F270" s="1" t="s">
        <v>275</v>
      </c>
      <c r="G270" s="1" t="s">
        <v>276</v>
      </c>
      <c r="H270" t="s">
        <v>219</v>
      </c>
    </row>
    <row r="271" spans="1:8" x14ac:dyDescent="0.25">
      <c r="A271">
        <v>2901</v>
      </c>
      <c r="B271" s="1" t="s">
        <v>13</v>
      </c>
      <c r="C271">
        <v>2767</v>
      </c>
      <c r="D271" s="1" t="s">
        <v>274</v>
      </c>
      <c r="E271">
        <v>1</v>
      </c>
      <c r="F271" s="1" t="s">
        <v>275</v>
      </c>
      <c r="G271" s="1" t="s">
        <v>276</v>
      </c>
      <c r="H271" t="s">
        <v>13</v>
      </c>
    </row>
    <row r="272" spans="1:8" x14ac:dyDescent="0.25">
      <c r="A272">
        <v>2941</v>
      </c>
      <c r="B272" s="1" t="s">
        <v>219</v>
      </c>
      <c r="C272">
        <v>2768</v>
      </c>
      <c r="D272" s="1" t="s">
        <v>277</v>
      </c>
      <c r="E272">
        <v>1</v>
      </c>
      <c r="F272" s="1" t="s">
        <v>278</v>
      </c>
      <c r="G272" s="1" t="s">
        <v>279</v>
      </c>
      <c r="H272" t="s">
        <v>219</v>
      </c>
    </row>
    <row r="273" spans="1:8" x14ac:dyDescent="0.25">
      <c r="A273">
        <v>2961</v>
      </c>
      <c r="B273" s="1" t="s">
        <v>280</v>
      </c>
      <c r="C273">
        <v>2768</v>
      </c>
      <c r="D273" s="1" t="s">
        <v>277</v>
      </c>
      <c r="E273">
        <v>1</v>
      </c>
      <c r="F273" s="1" t="s">
        <v>278</v>
      </c>
      <c r="G273" s="1" t="s">
        <v>279</v>
      </c>
      <c r="H273" t="s">
        <v>280</v>
      </c>
    </row>
    <row r="274" spans="1:8" x14ac:dyDescent="0.25">
      <c r="A274">
        <v>2901</v>
      </c>
      <c r="B274" s="1" t="s">
        <v>13</v>
      </c>
      <c r="C274">
        <v>2768</v>
      </c>
      <c r="D274" s="1" t="s">
        <v>277</v>
      </c>
      <c r="E274">
        <v>1</v>
      </c>
      <c r="F274" s="1" t="s">
        <v>278</v>
      </c>
      <c r="G274" s="1" t="s">
        <v>279</v>
      </c>
      <c r="H274" t="s">
        <v>13</v>
      </c>
    </row>
    <row r="275" spans="1:8" x14ac:dyDescent="0.25">
      <c r="A275">
        <v>2960</v>
      </c>
      <c r="B275" s="1" t="s">
        <v>257</v>
      </c>
      <c r="C275">
        <v>2769</v>
      </c>
      <c r="D275" s="1" t="s">
        <v>281</v>
      </c>
      <c r="E275">
        <v>1</v>
      </c>
      <c r="F275" s="1" t="s">
        <v>282</v>
      </c>
      <c r="G275" s="1" t="s">
        <v>283</v>
      </c>
      <c r="H275" t="s">
        <v>257</v>
      </c>
    </row>
    <row r="276" spans="1:8" x14ac:dyDescent="0.25">
      <c r="A276">
        <v>2941</v>
      </c>
      <c r="B276" s="1" t="s">
        <v>219</v>
      </c>
      <c r="C276">
        <v>2769</v>
      </c>
      <c r="D276" s="1" t="s">
        <v>281</v>
      </c>
      <c r="E276">
        <v>1</v>
      </c>
      <c r="F276" s="1" t="s">
        <v>282</v>
      </c>
      <c r="G276" s="1" t="s">
        <v>283</v>
      </c>
      <c r="H276" t="s">
        <v>219</v>
      </c>
    </row>
    <row r="277" spans="1:8" x14ac:dyDescent="0.25">
      <c r="A277">
        <v>2901</v>
      </c>
      <c r="B277" s="1" t="s">
        <v>13</v>
      </c>
      <c r="C277">
        <v>2769</v>
      </c>
      <c r="D277" s="1" t="s">
        <v>281</v>
      </c>
      <c r="E277">
        <v>1</v>
      </c>
      <c r="F277" s="1" t="s">
        <v>282</v>
      </c>
      <c r="G277" s="1" t="s">
        <v>283</v>
      </c>
      <c r="H277" t="s">
        <v>13</v>
      </c>
    </row>
    <row r="278" spans="1:8" x14ac:dyDescent="0.25">
      <c r="A278">
        <v>2941</v>
      </c>
      <c r="B278" s="1" t="s">
        <v>219</v>
      </c>
      <c r="C278">
        <v>2775</v>
      </c>
      <c r="D278" s="1" t="s">
        <v>284</v>
      </c>
      <c r="E278">
        <v>1</v>
      </c>
      <c r="F278" s="1" t="s">
        <v>285</v>
      </c>
      <c r="G278" s="1" t="s">
        <v>286</v>
      </c>
      <c r="H278" t="s">
        <v>219</v>
      </c>
    </row>
    <row r="279" spans="1:8" x14ac:dyDescent="0.25">
      <c r="A279">
        <v>2961</v>
      </c>
      <c r="B279" s="1" t="s">
        <v>280</v>
      </c>
      <c r="C279">
        <v>2775</v>
      </c>
      <c r="D279" s="1" t="s">
        <v>284</v>
      </c>
      <c r="E279">
        <v>1</v>
      </c>
      <c r="F279" s="1" t="s">
        <v>285</v>
      </c>
      <c r="G279" s="1" t="s">
        <v>286</v>
      </c>
      <c r="H279" t="s">
        <v>280</v>
      </c>
    </row>
    <row r="280" spans="1:8" x14ac:dyDescent="0.25">
      <c r="A280">
        <v>2901</v>
      </c>
      <c r="B280" s="1" t="s">
        <v>13</v>
      </c>
      <c r="C280">
        <v>2775</v>
      </c>
      <c r="D280" s="1" t="s">
        <v>284</v>
      </c>
      <c r="E280">
        <v>1</v>
      </c>
      <c r="F280" s="1" t="s">
        <v>285</v>
      </c>
      <c r="G280" s="1" t="s">
        <v>286</v>
      </c>
      <c r="H280" t="s">
        <v>13</v>
      </c>
    </row>
    <row r="281" spans="1:8" x14ac:dyDescent="0.25">
      <c r="A281">
        <v>2946</v>
      </c>
      <c r="B281" s="1" t="s">
        <v>238</v>
      </c>
      <c r="C281">
        <v>2781</v>
      </c>
      <c r="D281" s="1" t="s">
        <v>246</v>
      </c>
      <c r="E281">
        <v>1</v>
      </c>
      <c r="F281" s="1" t="s">
        <v>247</v>
      </c>
      <c r="G281" s="1" t="s">
        <v>248</v>
      </c>
      <c r="H281" t="s">
        <v>238</v>
      </c>
    </row>
    <row r="282" spans="1:8" x14ac:dyDescent="0.25">
      <c r="A282">
        <v>2941</v>
      </c>
      <c r="B282" s="1" t="s">
        <v>219</v>
      </c>
      <c r="C282">
        <v>2781</v>
      </c>
      <c r="D282" s="1" t="s">
        <v>246</v>
      </c>
      <c r="E282">
        <v>1</v>
      </c>
      <c r="F282" s="1" t="s">
        <v>247</v>
      </c>
      <c r="G282" s="1" t="s">
        <v>248</v>
      </c>
      <c r="H282" t="s">
        <v>219</v>
      </c>
    </row>
    <row r="283" spans="1:8" x14ac:dyDescent="0.25">
      <c r="A283">
        <v>2901</v>
      </c>
      <c r="B283" s="1" t="s">
        <v>13</v>
      </c>
      <c r="C283">
        <v>2781</v>
      </c>
      <c r="D283" s="1" t="s">
        <v>246</v>
      </c>
      <c r="E283">
        <v>1</v>
      </c>
      <c r="F283" s="1" t="s">
        <v>247</v>
      </c>
      <c r="G283" s="1" t="s">
        <v>248</v>
      </c>
      <c r="H283" t="s">
        <v>13</v>
      </c>
    </row>
    <row r="284" spans="1:8" x14ac:dyDescent="0.25">
      <c r="A284">
        <v>2946</v>
      </c>
      <c r="B284" s="1" t="s">
        <v>238</v>
      </c>
      <c r="C284">
        <v>2782</v>
      </c>
      <c r="D284" s="1" t="s">
        <v>249</v>
      </c>
      <c r="E284">
        <v>1</v>
      </c>
      <c r="F284" s="1" t="s">
        <v>250</v>
      </c>
      <c r="G284" s="1" t="s">
        <v>251</v>
      </c>
      <c r="H284" t="s">
        <v>238</v>
      </c>
    </row>
    <row r="285" spans="1:8" x14ac:dyDescent="0.25">
      <c r="A285">
        <v>2941</v>
      </c>
      <c r="B285" s="1" t="s">
        <v>219</v>
      </c>
      <c r="C285">
        <v>2782</v>
      </c>
      <c r="D285" s="1" t="s">
        <v>249</v>
      </c>
      <c r="E285">
        <v>1</v>
      </c>
      <c r="F285" s="1" t="s">
        <v>250</v>
      </c>
      <c r="G285" s="1" t="s">
        <v>251</v>
      </c>
      <c r="H285" t="s">
        <v>219</v>
      </c>
    </row>
    <row r="286" spans="1:8" x14ac:dyDescent="0.25">
      <c r="A286">
        <v>2901</v>
      </c>
      <c r="B286" s="1" t="s">
        <v>13</v>
      </c>
      <c r="C286">
        <v>2782</v>
      </c>
      <c r="D286" s="1" t="s">
        <v>249</v>
      </c>
      <c r="E286">
        <v>1</v>
      </c>
      <c r="F286" s="1" t="s">
        <v>250</v>
      </c>
      <c r="G286" s="1" t="s">
        <v>251</v>
      </c>
      <c r="H286" t="s">
        <v>13</v>
      </c>
    </row>
    <row r="287" spans="1:8" x14ac:dyDescent="0.25">
      <c r="A287">
        <v>2905</v>
      </c>
      <c r="B287" s="1" t="s">
        <v>8</v>
      </c>
      <c r="C287">
        <v>2807</v>
      </c>
      <c r="D287" s="1" t="s">
        <v>14</v>
      </c>
      <c r="E287">
        <v>1</v>
      </c>
      <c r="F287" s="1" t="s">
        <v>15</v>
      </c>
      <c r="G287" s="1" t="s">
        <v>16</v>
      </c>
      <c r="H287" t="s">
        <v>8</v>
      </c>
    </row>
    <row r="288" spans="1:8" x14ac:dyDescent="0.25">
      <c r="A288">
        <v>2903</v>
      </c>
      <c r="B288" s="1" t="s">
        <v>12</v>
      </c>
      <c r="C288">
        <v>2807</v>
      </c>
      <c r="D288" s="1" t="s">
        <v>14</v>
      </c>
      <c r="E288">
        <v>1</v>
      </c>
      <c r="F288" s="1" t="s">
        <v>15</v>
      </c>
      <c r="G288" s="1" t="s">
        <v>16</v>
      </c>
      <c r="H288" t="s">
        <v>12</v>
      </c>
    </row>
    <row r="289" spans="1:8" x14ac:dyDescent="0.25">
      <c r="A289">
        <v>2901</v>
      </c>
      <c r="B289" s="1" t="s">
        <v>13</v>
      </c>
      <c r="C289">
        <v>2807</v>
      </c>
      <c r="D289" s="1" t="s">
        <v>14</v>
      </c>
      <c r="E289">
        <v>1</v>
      </c>
      <c r="F289" s="1" t="s">
        <v>15</v>
      </c>
      <c r="G289" s="1" t="s">
        <v>16</v>
      </c>
      <c r="H289" t="s">
        <v>13</v>
      </c>
    </row>
    <row r="290" spans="1:8" x14ac:dyDescent="0.25">
      <c r="A290">
        <v>2948</v>
      </c>
      <c r="B290" s="1" t="s">
        <v>255</v>
      </c>
      <c r="C290">
        <v>2848</v>
      </c>
      <c r="D290" s="1" t="s">
        <v>255</v>
      </c>
      <c r="E290">
        <v>1</v>
      </c>
      <c r="F290" s="1" t="s">
        <v>323</v>
      </c>
      <c r="G290" s="1" t="s">
        <v>256</v>
      </c>
      <c r="H290" t="s">
        <v>255</v>
      </c>
    </row>
    <row r="291" spans="1:8" x14ac:dyDescent="0.25">
      <c r="A291">
        <v>2941</v>
      </c>
      <c r="B291" s="1" t="s">
        <v>219</v>
      </c>
      <c r="C291">
        <v>2848</v>
      </c>
      <c r="D291" s="1" t="s">
        <v>255</v>
      </c>
      <c r="E291">
        <v>1</v>
      </c>
      <c r="F291" s="1" t="s">
        <v>323</v>
      </c>
      <c r="G291" s="1" t="s">
        <v>256</v>
      </c>
      <c r="H291" t="s">
        <v>219</v>
      </c>
    </row>
    <row r="292" spans="1:8" x14ac:dyDescent="0.25">
      <c r="A292">
        <v>2901</v>
      </c>
      <c r="B292" s="1" t="s">
        <v>13</v>
      </c>
      <c r="C292">
        <v>2848</v>
      </c>
      <c r="D292" s="1" t="s">
        <v>255</v>
      </c>
      <c r="E292">
        <v>1</v>
      </c>
      <c r="F292" s="1" t="s">
        <v>323</v>
      </c>
      <c r="G292" s="1" t="s">
        <v>256</v>
      </c>
      <c r="H292" t="s">
        <v>13</v>
      </c>
    </row>
    <row r="293" spans="1:8" x14ac:dyDescent="0.25">
      <c r="A293">
        <v>2928</v>
      </c>
      <c r="B293" s="1" t="s">
        <v>287</v>
      </c>
      <c r="C293">
        <v>2899</v>
      </c>
      <c r="D293" s="1" t="s">
        <v>287</v>
      </c>
      <c r="E293">
        <v>1</v>
      </c>
      <c r="F293" s="1" t="s">
        <v>291</v>
      </c>
      <c r="G293" s="1" t="s">
        <v>292</v>
      </c>
      <c r="H293" t="s">
        <v>287</v>
      </c>
    </row>
    <row r="294" spans="1:8" x14ac:dyDescent="0.25">
      <c r="A294">
        <v>2903</v>
      </c>
      <c r="B294" s="1" t="s">
        <v>12</v>
      </c>
      <c r="C294">
        <v>2899</v>
      </c>
      <c r="D294" s="1" t="s">
        <v>287</v>
      </c>
      <c r="E294">
        <v>1</v>
      </c>
      <c r="F294" s="1" t="s">
        <v>291</v>
      </c>
      <c r="G294" s="1" t="s">
        <v>292</v>
      </c>
      <c r="H294" t="s">
        <v>12</v>
      </c>
    </row>
    <row r="295" spans="1:8" x14ac:dyDescent="0.25">
      <c r="A295">
        <v>2901</v>
      </c>
      <c r="B295" s="1" t="s">
        <v>13</v>
      </c>
      <c r="C295">
        <v>2899</v>
      </c>
      <c r="D295" s="1" t="s">
        <v>287</v>
      </c>
      <c r="E295">
        <v>1</v>
      </c>
      <c r="F295" s="1" t="s">
        <v>291</v>
      </c>
      <c r="G295" s="1" t="s">
        <v>292</v>
      </c>
      <c r="H295" t="s">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67A2D-84CE-4EA6-BC9E-73650F7DF28E}">
  <dimension ref="A1:E99"/>
  <sheetViews>
    <sheetView tabSelected="1" workbookViewId="0">
      <selection activeCell="D117" sqref="D117"/>
    </sheetView>
  </sheetViews>
  <sheetFormatPr baseColWidth="10" defaultColWidth="9.140625" defaultRowHeight="15" x14ac:dyDescent="0.25"/>
  <cols>
    <col min="1" max="1" width="14.42578125" bestFit="1" customWidth="1"/>
    <col min="2" max="2" width="21.28515625" customWidth="1"/>
    <col min="3" max="3" width="13.140625" bestFit="1" customWidth="1"/>
    <col min="4" max="4" width="255.7109375" bestFit="1" customWidth="1"/>
    <col min="5" max="5" width="11.28515625" bestFit="1" customWidth="1"/>
  </cols>
  <sheetData>
    <row r="1" spans="1:5" x14ac:dyDescent="0.25">
      <c r="A1" t="s">
        <v>2</v>
      </c>
      <c r="B1" t="s">
        <v>3</v>
      </c>
      <c r="C1" t="s">
        <v>4</v>
      </c>
      <c r="D1" t="s">
        <v>5</v>
      </c>
      <c r="E1" t="s">
        <v>6</v>
      </c>
    </row>
    <row r="2" spans="1:5" x14ac:dyDescent="0.25">
      <c r="A2">
        <v>2511</v>
      </c>
      <c r="B2" s="1" t="s">
        <v>9</v>
      </c>
      <c r="C2">
        <f>_xlfn.XLOOKUP(ListeProduitysFAO[[#This Row],[CodeProduit]],GpProdBilanAlim2010[CodeProduit],GpProdBilanAlim2010[Coefficient])</f>
        <v>1</v>
      </c>
      <c r="D2" t="str">
        <f>_xlfn.XLOOKUP(ListeProduitysFAO[[#This Row],[CodeProduit]],GpProdBilanAlim2010[CodeProduit],GpProdBilanAlim2010[Description])</f>
        <v>Composition par défaut: 15 Blé, 16 Farine de blé, 17 Son de blé, 18 Pâtes alimentaires, 19 Germe de blé, 20 Pain, 21 Boulgour, 22 Pâtisseries, 23 Amidons et fécules de blé, 24 Gluten de blé, 41 Céréales pour petit déjeuner, 110 Gaufres, 114 Pâtes pour boulangerie - pâtisserie, 115 Aliments, préparations de farines, semoules ou extraits de malt</v>
      </c>
      <c r="E2" t="str">
        <f>_xlfn.XLOOKUP(ListeProduitysFAO[[#This Row],[CodeProduit]],GpProdBilanAlim2010[CodeProduit],GpProdBilanAlim2010[CodeCPC])</f>
        <v>S2511</v>
      </c>
    </row>
    <row r="3" spans="1:5" x14ac:dyDescent="0.25">
      <c r="A3">
        <v>2807</v>
      </c>
      <c r="B3" s="1" t="s">
        <v>14</v>
      </c>
      <c r="C3">
        <f>_xlfn.XLOOKUP(ListeProduitysFAO[[#This Row],[CodeProduit]],GpProdBilanAlim2010[CodeProduit],GpProdBilanAlim2010[Coefficient])</f>
        <v>1</v>
      </c>
      <c r="D3" t="str">
        <f>_xlfn.XLOOKUP(ListeProduitysFAO[[#This Row],[CodeProduit]],GpProdBilanAlim2010[CodeProduit],GpProdBilanAlim2010[Description])</f>
        <v>Composition par défaut: 27 Riz, paddy, 28 Riz, décortiqué, 29 Riz, usiné  (décortiqué), 31 Riz, blanchi, 32 Riz, brisures, 33 Gluten de riz, 34 Amidons et fécules de riz, 35 Son de riz, 38 Farine de riz</v>
      </c>
      <c r="E3" t="str">
        <f>_xlfn.XLOOKUP(ListeProduitysFAO[[#This Row],[CodeProduit]],GpProdBilanAlim2010[CodeProduit],GpProdBilanAlim2010[CodeCPC])</f>
        <v>S2807</v>
      </c>
    </row>
    <row r="4" spans="1:5" x14ac:dyDescent="0.25">
      <c r="A4">
        <v>2513</v>
      </c>
      <c r="B4" s="1" t="s">
        <v>17</v>
      </c>
      <c r="C4">
        <f>_xlfn.XLOOKUP(ListeProduitysFAO[[#This Row],[CodeProduit]],GpProdBilanAlim2010[CodeProduit],GpProdBilanAlim2010[Coefficient])</f>
        <v>1</v>
      </c>
      <c r="D4" t="str">
        <f>_xlfn.XLOOKUP(ListeProduitysFAO[[#This Row],[CodeProduit]],GpProdBilanAlim2010[CodeProduit],GpProdBilanAlim2010[Description])</f>
        <v>Composition par défaut: 44 Orge, 45 Gruau d'orge, 46 Orge perlé, 47 Son d'orge, 48 Farines et semoules d'orge, 49 Malt, 50 Malt, extrait</v>
      </c>
      <c r="E4" t="str">
        <f>_xlfn.XLOOKUP(ListeProduitysFAO[[#This Row],[CodeProduit]],GpProdBilanAlim2010[CodeProduit],GpProdBilanAlim2010[CodeCPC])</f>
        <v>S2513</v>
      </c>
    </row>
    <row r="5" spans="1:5" x14ac:dyDescent="0.25">
      <c r="A5">
        <v>2514</v>
      </c>
      <c r="B5" s="1" t="s">
        <v>20</v>
      </c>
      <c r="C5">
        <f>_xlfn.XLOOKUP(ListeProduitysFAO[[#This Row],[CodeProduit]],GpProdBilanAlim2010[CodeProduit],GpProdBilanAlim2010[Coefficient])</f>
        <v>1</v>
      </c>
      <c r="D5" t="str">
        <f>_xlfn.XLOOKUP(ListeProduitysFAO[[#This Row],[CodeProduit]],GpProdBilanAlim2010[CodeProduit],GpProdBilanAlim2010[Description])</f>
        <v>Composition par défaut: 56 Maïs, 57 Germe de maïs, 58 Farine de maïs, 59 Son de maïs, 63 Gluten de maïs, 64 Amidon de maïs, 846 Fourrages et tourteaux au gluten</v>
      </c>
      <c r="E5" t="str">
        <f>_xlfn.XLOOKUP(ListeProduitysFAO[[#This Row],[CodeProduit]],GpProdBilanAlim2010[CodeProduit],GpProdBilanAlim2010[CodeCPC])</f>
        <v>S2514</v>
      </c>
    </row>
    <row r="6" spans="1:5" x14ac:dyDescent="0.25">
      <c r="A6">
        <v>2515</v>
      </c>
      <c r="B6" s="1" t="s">
        <v>23</v>
      </c>
      <c r="C6">
        <f>_xlfn.XLOOKUP(ListeProduitysFAO[[#This Row],[CodeProduit]],GpProdBilanAlim2010[CodeProduit],GpProdBilanAlim2010[Coefficient])</f>
        <v>1</v>
      </c>
      <c r="D6" t="str">
        <f>_xlfn.XLOOKUP(ListeProduitysFAO[[#This Row],[CodeProduit]],GpProdBilanAlim2010[CodeProduit],GpProdBilanAlim2010[Description])</f>
        <v>Composition par défaut: 71 Seigle, 72 Farine de seigle, 73 Son de seigle</v>
      </c>
      <c r="E6" t="str">
        <f>_xlfn.XLOOKUP(ListeProduitysFAO[[#This Row],[CodeProduit]],GpProdBilanAlim2010[CodeProduit],GpProdBilanAlim2010[CodeCPC])</f>
        <v>S2515</v>
      </c>
    </row>
    <row r="7" spans="1:5" x14ac:dyDescent="0.25">
      <c r="A7">
        <v>2516</v>
      </c>
      <c r="B7" s="1" t="s">
        <v>26</v>
      </c>
      <c r="C7">
        <f>_xlfn.XLOOKUP(ListeProduitysFAO[[#This Row],[CodeProduit]],GpProdBilanAlim2010[CodeProduit],GpProdBilanAlim2010[Coefficient])</f>
        <v>1</v>
      </c>
      <c r="D7" t="str">
        <f>_xlfn.XLOOKUP(ListeProduitysFAO[[#This Row],[CodeProduit]],GpProdBilanAlim2010[CodeProduit],GpProdBilanAlim2010[Description])</f>
        <v>Composition par défaut: 75 Avoine, 76 Avoine laminée, 77 Son d'avoine</v>
      </c>
      <c r="E7" t="str">
        <f>_xlfn.XLOOKUP(ListeProduitysFAO[[#This Row],[CodeProduit]],GpProdBilanAlim2010[CodeProduit],GpProdBilanAlim2010[CodeCPC])</f>
        <v>S2516</v>
      </c>
    </row>
    <row r="8" spans="1:5" x14ac:dyDescent="0.25">
      <c r="A8">
        <v>2517</v>
      </c>
      <c r="B8" s="1" t="s">
        <v>29</v>
      </c>
      <c r="C8">
        <f>_xlfn.XLOOKUP(ListeProduitysFAO[[#This Row],[CodeProduit]],GpProdBilanAlim2010[CodeProduit],GpProdBilanAlim2010[Coefficient])</f>
        <v>1</v>
      </c>
      <c r="D8" t="str">
        <f>_xlfn.XLOOKUP(ListeProduitysFAO[[#This Row],[CodeProduit]],GpProdBilanAlim2010[CodeProduit],GpProdBilanAlim2010[Description])</f>
        <v>Composition par défaut: 79 Mils, 80 Farine de mil, 81 Son de mil</v>
      </c>
      <c r="E8" t="str">
        <f>_xlfn.XLOOKUP(ListeProduitysFAO[[#This Row],[CodeProduit]],GpProdBilanAlim2010[CodeProduit],GpProdBilanAlim2010[CodeCPC])</f>
        <v>S2517</v>
      </c>
    </row>
    <row r="9" spans="1:5" x14ac:dyDescent="0.25">
      <c r="A9">
        <v>2518</v>
      </c>
      <c r="B9" s="1" t="s">
        <v>32</v>
      </c>
      <c r="C9">
        <f>_xlfn.XLOOKUP(ListeProduitysFAO[[#This Row],[CodeProduit]],GpProdBilanAlim2010[CodeProduit],GpProdBilanAlim2010[Coefficient])</f>
        <v>1</v>
      </c>
      <c r="D9" t="str">
        <f>_xlfn.XLOOKUP(ListeProduitysFAO[[#This Row],[CodeProduit]],GpProdBilanAlim2010[CodeProduit],GpProdBilanAlim2010[Description])</f>
        <v>Composition par défaut: 83 Sorgho, 84 Farine de sorgho, 85 Son de sorgho</v>
      </c>
      <c r="E9" t="str">
        <f>_xlfn.XLOOKUP(ListeProduitysFAO[[#This Row],[CodeProduit]],GpProdBilanAlim2010[CodeProduit],GpProdBilanAlim2010[CodeCPC])</f>
        <v>S2518</v>
      </c>
    </row>
    <row r="10" spans="1:5" x14ac:dyDescent="0.25">
      <c r="A10">
        <v>2520</v>
      </c>
      <c r="B10" s="1" t="s">
        <v>35</v>
      </c>
      <c r="C10">
        <f>_xlfn.XLOOKUP(ListeProduitysFAO[[#This Row],[CodeProduit]],GpProdBilanAlim2010[CodeProduit],GpProdBilanAlim2010[Coefficient])</f>
        <v>1</v>
      </c>
      <c r="D10" t="str">
        <f>_xlfn.XLOOKUP(ListeProduitysFAO[[#This Row],[CodeProduit]],GpProdBilanAlim2010[CodeProduit],GpProdBilanAlim2010[Description])</f>
        <v>Composition par défaut: 68 Maïs éclaté, 89 Sarrasin, blé  noir, 90 Farine de sarrasin, 91 Son de sarrasin, 92 Quinoa, 94 Fonio, 95 Farine de fonio, 96 Son de fonio, 97 Triticale, 98 Farine de triticale, 99 Son de triticale, 101 Alpiste, 103 Céréales m?lang?es, 104 Farine de céréales  mélangées, 105 Son de céréales  mélangées, 108 Cer?ales, nda, 111 Farine de céréales  nda, 112 Son de céréales  nda, 113 Céréales, préparations nda</v>
      </c>
      <c r="E10" t="str">
        <f>_xlfn.XLOOKUP(ListeProduitysFAO[[#This Row],[CodeProduit]],GpProdBilanAlim2010[CodeProduit],GpProdBilanAlim2010[CodeCPC])</f>
        <v>S2520</v>
      </c>
    </row>
    <row r="11" spans="1:5" x14ac:dyDescent="0.25">
      <c r="A11">
        <v>2531</v>
      </c>
      <c r="B11" s="1" t="s">
        <v>40</v>
      </c>
      <c r="C11">
        <f>_xlfn.XLOOKUP(ListeProduitysFAO[[#This Row],[CodeProduit]],GpProdBilanAlim2010[CodeProduit],GpProdBilanAlim2010[Coefficient])</f>
        <v>1</v>
      </c>
      <c r="D11" t="str">
        <f>_xlfn.XLOOKUP(ListeProduitysFAO[[#This Row],[CodeProduit]],GpProdBilanAlim2010[CodeProduit],GpProdBilanAlim2010[Description])</f>
        <v>Composition par défaut: 116 Pommes de terre, 117 Farine de pommes de terre, 118 Pommes de terre surgel?es, 119 Fécule de pommes de terres, 121 Tapioca de fécule de pommes de terre</v>
      </c>
      <c r="E11" t="str">
        <f>_xlfn.XLOOKUP(ListeProduitysFAO[[#This Row],[CodeProduit]],GpProdBilanAlim2010[CodeProduit],GpProdBilanAlim2010[CodeCPC])</f>
        <v>S2531</v>
      </c>
    </row>
    <row r="12" spans="1:5" x14ac:dyDescent="0.25">
      <c r="A12">
        <v>2532</v>
      </c>
      <c r="B12" s="1" t="s">
        <v>37</v>
      </c>
      <c r="C12">
        <f>_xlfn.XLOOKUP(ListeProduitysFAO[[#This Row],[CodeProduit]],GpProdBilanAlim2010[CodeProduit],GpProdBilanAlim2010[Coefficient])</f>
        <v>1</v>
      </c>
      <c r="D12" t="str">
        <f>_xlfn.XLOOKUP(ListeProduitysFAO[[#This Row],[CodeProduit]],GpProdBilanAlim2010[CodeProduit],GpProdBilanAlim2010[Description])</f>
        <v>Composition par défaut: 125 Manioc, 126 Farine de manioc, 127 Tapioca de manioc, 128 Manioc séché, 129 Amidon de manioc</v>
      </c>
      <c r="E12" t="str">
        <f>_xlfn.XLOOKUP(ListeProduitysFAO[[#This Row],[CodeProduit]],GpProdBilanAlim2010[CodeProduit],GpProdBilanAlim2010[CodeCPC])</f>
        <v>S2532</v>
      </c>
    </row>
    <row r="13" spans="1:5" x14ac:dyDescent="0.25">
      <c r="A13">
        <v>2533</v>
      </c>
      <c r="B13" s="1" t="s">
        <v>42</v>
      </c>
      <c r="C13">
        <f>_xlfn.XLOOKUP(ListeProduitysFAO[[#This Row],[CodeProduit]],GpProdBilanAlim2010[CodeProduit],GpProdBilanAlim2010[Coefficient])</f>
        <v>1</v>
      </c>
      <c r="D13" t="str">
        <f>_xlfn.XLOOKUP(ListeProduitysFAO[[#This Row],[CodeProduit]],GpProdBilanAlim2010[CodeProduit],GpProdBilanAlim2010[Description])</f>
        <v>Composition par défaut: 122 Patates douces</v>
      </c>
      <c r="E13" t="str">
        <f>_xlfn.XLOOKUP(ListeProduitysFAO[[#This Row],[CodeProduit]],GpProdBilanAlim2010[CodeProduit],GpProdBilanAlim2010[CodeCPC])</f>
        <v>S2533</v>
      </c>
    </row>
    <row r="14" spans="1:5" x14ac:dyDescent="0.25">
      <c r="A14">
        <v>2534</v>
      </c>
      <c r="B14" s="1" t="s">
        <v>48</v>
      </c>
      <c r="C14">
        <f>_xlfn.XLOOKUP(ListeProduitysFAO[[#This Row],[CodeProduit]],GpProdBilanAlim2010[CodeProduit],GpProdBilanAlim2010[Coefficient])</f>
        <v>1</v>
      </c>
      <c r="D14" t="str">
        <f>_xlfn.XLOOKUP(ListeProduitysFAO[[#This Row],[CodeProduit]],GpProdBilanAlim2010[CodeProduit],GpProdBilanAlim2010[Description])</f>
        <v>Composition par défaut: 135 Chou caraibe, 136 Taros (colocases), 149 Racines et tubercules nda, 150 Farine de racines et tubercules nda, 151 Racines et tubercules s?ch?s, nda</v>
      </c>
      <c r="E14" t="str">
        <f>_xlfn.XLOOKUP(ListeProduitysFAO[[#This Row],[CodeProduit]],GpProdBilanAlim2010[CodeProduit],GpProdBilanAlim2010[CodeCPC])</f>
        <v>S2534</v>
      </c>
    </row>
    <row r="15" spans="1:5" x14ac:dyDescent="0.25">
      <c r="A15">
        <v>2535</v>
      </c>
      <c r="B15" s="1" t="s">
        <v>45</v>
      </c>
      <c r="C15">
        <f>_xlfn.XLOOKUP(ListeProduitysFAO[[#This Row],[CodeProduit]],GpProdBilanAlim2010[CodeProduit],GpProdBilanAlim2010[Coefficient])</f>
        <v>1</v>
      </c>
      <c r="D15" t="str">
        <f>_xlfn.XLOOKUP(ListeProduitysFAO[[#This Row],[CodeProduit]],GpProdBilanAlim2010[CodeProduit],GpProdBilanAlim2010[Description])</f>
        <v>Composition par défaut: 137 Ignames</v>
      </c>
      <c r="E15" t="str">
        <f>_xlfn.XLOOKUP(ListeProduitysFAO[[#This Row],[CodeProduit]],GpProdBilanAlim2010[CodeProduit],GpProdBilanAlim2010[CodeCPC])</f>
        <v>S2535</v>
      </c>
    </row>
    <row r="16" spans="1:5" x14ac:dyDescent="0.25">
      <c r="A16">
        <v>2536</v>
      </c>
      <c r="B16" s="1" t="s">
        <v>52</v>
      </c>
      <c r="C16">
        <f>_xlfn.XLOOKUP(ListeProduitysFAO[[#This Row],[CodeProduit]],GpProdBilanAlim2010[CodeProduit],GpProdBilanAlim2010[Coefficient])</f>
        <v>1</v>
      </c>
      <c r="D16" t="str">
        <f>_xlfn.XLOOKUP(ListeProduitysFAO[[#This Row],[CodeProduit]],GpProdBilanAlim2010[CodeProduit],GpProdBilanAlim2010[Description])</f>
        <v>Composition par défaut: 156 Sucre, canne</v>
      </c>
      <c r="E16" t="str">
        <f>_xlfn.XLOOKUP(ListeProduitysFAO[[#This Row],[CodeProduit]],GpProdBilanAlim2010[CodeProduit],GpProdBilanAlim2010[CodeCPC])</f>
        <v>S2536</v>
      </c>
    </row>
    <row r="17" spans="1:5" x14ac:dyDescent="0.25">
      <c r="A17">
        <v>2537</v>
      </c>
      <c r="B17" s="1" t="s">
        <v>55</v>
      </c>
      <c r="C17">
        <f>_xlfn.XLOOKUP(ListeProduitysFAO[[#This Row],[CodeProduit]],GpProdBilanAlim2010[CodeProduit],GpProdBilanAlim2010[Coefficient])</f>
        <v>1</v>
      </c>
      <c r="D17" t="str">
        <f>_xlfn.XLOOKUP(ListeProduitysFAO[[#This Row],[CodeProduit]],GpProdBilanAlim2010[CodeProduit],GpProdBilanAlim2010[Description])</f>
        <v>Composition par défaut: 157 Sucre, betterave</v>
      </c>
      <c r="E17" t="str">
        <f>_xlfn.XLOOKUP(ListeProduitysFAO[[#This Row],[CodeProduit]],GpProdBilanAlim2010[CodeProduit],GpProdBilanAlim2010[CodeCPC])</f>
        <v>S2537</v>
      </c>
    </row>
    <row r="18" spans="1:5" x14ac:dyDescent="0.25">
      <c r="A18">
        <v>2541</v>
      </c>
      <c r="B18" s="1" t="s">
        <v>300</v>
      </c>
      <c r="C18">
        <f>_xlfn.XLOOKUP(ListeProduitysFAO[[#This Row],[CodeProduit]],GpProdBilanAlim2010[CodeProduit],GpProdBilanAlim2010[Coefficient])</f>
        <v>1</v>
      </c>
      <c r="D18" t="str">
        <f>_xlfn.XLOOKUP(ListeProduitysFAO[[#This Row],[CodeProduit]],GpProdBilanAlim2010[CodeProduit],GpProdBilanAlim2010[Description])</f>
        <v>Composition par défaut: 163 Sucre non centrifugé</v>
      </c>
      <c r="E18" t="str">
        <f>_xlfn.XLOOKUP(ListeProduitysFAO[[#This Row],[CodeProduit]],GpProdBilanAlim2010[CodeProduit],GpProdBilanAlim2010[CodeCPC])</f>
        <v>S2541</v>
      </c>
    </row>
    <row r="19" spans="1:5" x14ac:dyDescent="0.25">
      <c r="A19">
        <v>2542</v>
      </c>
      <c r="B19" s="1" t="s">
        <v>61</v>
      </c>
      <c r="C19">
        <f>_xlfn.XLOOKUP(ListeProduitysFAO[[#This Row],[CodeProduit]],GpProdBilanAlim2010[CodeProduit],GpProdBilanAlim2010[Coefficient])</f>
        <v>1</v>
      </c>
      <c r="D19" t="str">
        <f>_xlfn.XLOOKUP(ListeProduitysFAO[[#This Row],[CodeProduit]],GpProdBilanAlim2010[CodeProduit],GpProdBilanAlim2010[Description])</f>
        <v>Composition par défaut: 158 Sucre de canne, brut, centrifugé, 159 Sucre de betterave, brut, centrifugé, 162 Sucre Brut Centrifugé, 164 Sucre raffiné, 168 Sucre, confiseries, 171 Sucre aromatisé</v>
      </c>
      <c r="E19" t="str">
        <f>_xlfn.XLOOKUP(ListeProduitysFAO[[#This Row],[CodeProduit]],GpProdBilanAlim2010[CodeProduit],GpProdBilanAlim2010[CodeCPC])</f>
        <v>S2542</v>
      </c>
    </row>
    <row r="20" spans="1:5" x14ac:dyDescent="0.25">
      <c r="A20">
        <v>2543</v>
      </c>
      <c r="B20" s="1" t="s">
        <v>63</v>
      </c>
      <c r="C20">
        <f>_xlfn.XLOOKUP(ListeProduitysFAO[[#This Row],[CodeProduit]],GpProdBilanAlim2010[CodeProduit],GpProdBilanAlim2010[Coefficient])</f>
        <v>1</v>
      </c>
      <c r="D20" t="str">
        <f>_xlfn.XLOOKUP(ListeProduitysFAO[[#This Row],[CodeProduit]],GpProdBilanAlim2010[CodeProduit],GpProdBilanAlim2010[Description])</f>
        <v>Composition par défaut: 154 Fructose, chimiquement pur, 155 Maltose, chimiquement pur, 160 Sucre et sirops d'érable, 161 Sucre, plantes sucrières, nda, 165 Mélasses, 166 Fructoses et sirops, autres, 167 Sucres nda, 172 Glucose et dextrose, 173 Lactose, 175 Isoglucose, 633 Boissons non alcoolisées</v>
      </c>
      <c r="E20" t="str">
        <f>_xlfn.XLOOKUP(ListeProduitysFAO[[#This Row],[CodeProduit]],GpProdBilanAlim2010[CodeProduit],GpProdBilanAlim2010[CodeCPC])</f>
        <v>S2543</v>
      </c>
    </row>
    <row r="21" spans="1:5" x14ac:dyDescent="0.25">
      <c r="A21">
        <v>2546</v>
      </c>
      <c r="B21" s="1" t="s">
        <v>69</v>
      </c>
      <c r="C21">
        <f>_xlfn.XLOOKUP(ListeProduitysFAO[[#This Row],[CodeProduit]],GpProdBilanAlim2010[CodeProduit],GpProdBilanAlim2010[Coefficient])</f>
        <v>1</v>
      </c>
      <c r="D21" t="str">
        <f>_xlfn.XLOOKUP(ListeProduitysFAO[[#This Row],[CodeProduit]],GpProdBilanAlim2010[CodeProduit],GpProdBilanAlim2010[Description])</f>
        <v>Composition par défaut: 176 Haricots secs</v>
      </c>
      <c r="E21" t="str">
        <f>_xlfn.XLOOKUP(ListeProduitysFAO[[#This Row],[CodeProduit]],GpProdBilanAlim2010[CodeProduit],GpProdBilanAlim2010[CodeCPC])</f>
        <v>S2546</v>
      </c>
    </row>
    <row r="22" spans="1:5" x14ac:dyDescent="0.25">
      <c r="A22">
        <v>2745</v>
      </c>
      <c r="B22" s="1" t="s">
        <v>65</v>
      </c>
      <c r="C22">
        <f>_xlfn.XLOOKUP(ListeProduitysFAO[[#This Row],[CodeProduit]],GpProdBilanAlim2010[CodeProduit],GpProdBilanAlim2010[Coefficient])</f>
        <v>1</v>
      </c>
      <c r="D22" t="str">
        <f>_xlfn.XLOOKUP(ListeProduitysFAO[[#This Row],[CodeProduit]],GpProdBilanAlim2010[CodeProduit],GpProdBilanAlim2010[Description])</f>
        <v>Composition par défaut: 1182 Miel naturel</v>
      </c>
      <c r="E22" t="str">
        <f>_xlfn.XLOOKUP(ListeProduitysFAO[[#This Row],[CodeProduit]],GpProdBilanAlim2010[CodeProduit],GpProdBilanAlim2010[CodeCPC])</f>
        <v>S2745</v>
      </c>
    </row>
    <row r="23" spans="1:5" x14ac:dyDescent="0.25">
      <c r="A23">
        <v>2547</v>
      </c>
      <c r="B23" s="1" t="s">
        <v>72</v>
      </c>
      <c r="C23">
        <f>_xlfn.XLOOKUP(ListeProduitysFAO[[#This Row],[CodeProduit]],GpProdBilanAlim2010[CodeProduit],GpProdBilanAlim2010[Coefficient])</f>
        <v>1</v>
      </c>
      <c r="D23" t="str">
        <f>_xlfn.XLOOKUP(ListeProduitysFAO[[#This Row],[CodeProduit]],GpProdBilanAlim2010[CodeProduit],GpProdBilanAlim2010[Description])</f>
        <v>Composition par défaut: 187 Pois secs</v>
      </c>
      <c r="E23" t="str">
        <f>_xlfn.XLOOKUP(ListeProduitysFAO[[#This Row],[CodeProduit]],GpProdBilanAlim2010[CodeProduit],GpProdBilanAlim2010[CodeCPC])</f>
        <v>S2547</v>
      </c>
    </row>
    <row r="24" spans="1:5" x14ac:dyDescent="0.25">
      <c r="A24">
        <v>2549</v>
      </c>
      <c r="B24" s="1" t="s">
        <v>75</v>
      </c>
      <c r="C24">
        <f>_xlfn.XLOOKUP(ListeProduitysFAO[[#This Row],[CodeProduit]],GpProdBilanAlim2010[CodeProduit],GpProdBilanAlim2010[Coefficient])</f>
        <v>1</v>
      </c>
      <c r="D24" t="str">
        <f>_xlfn.XLOOKUP(ListeProduitysFAO[[#This Row],[CodeProduit]],GpProdBilanAlim2010[CodeProduit],GpProdBilanAlim2010[Description])</f>
        <v>Composition par défaut: 181 Fèves sèches, 191 Pois chiches, 195 Pois à vache secs, 197 Pois cajan, 201 Lentilles, 203 Pois bambara, 205 Vesces, 210 Lupins, 211 Légumineuses, nda, 212 Farine de légumineuses, 213 Son de légumineuses</v>
      </c>
      <c r="E24" t="str">
        <f>_xlfn.XLOOKUP(ListeProduitysFAO[[#This Row],[CodeProduit]],GpProdBilanAlim2010[CodeProduit],GpProdBilanAlim2010[CodeCPC])</f>
        <v>S2549</v>
      </c>
    </row>
    <row r="25" spans="1:5" x14ac:dyDescent="0.25">
      <c r="A25">
        <v>2551</v>
      </c>
      <c r="B25" s="1" t="s">
        <v>78</v>
      </c>
      <c r="C25">
        <f>_xlfn.XLOOKUP(ListeProduitysFAO[[#This Row],[CodeProduit]],GpProdBilanAlim2010[CodeProduit],GpProdBilanAlim2010[Coefficient])</f>
        <v>1</v>
      </c>
      <c r="D25" t="str">
        <f>_xlfn.XLOOKUP(ListeProduitysFAO[[#This Row],[CodeProduit]],GpProdBilanAlim2010[CodeProduit],GpProdBilanAlim2010[Description])</f>
        <v>Composition par défaut: 216 Noix du brésil non décortiquées, 217 Noix d'acajou non décortiquées, 220 Châtaignes, 221 Amandes non décortiquées, 222 Noix non décortiquées, 223 Pistaches, 224 Noix de kola, 225 Noisettes non décortiquées, 226 Noix d'arec, 229 Noix du brésil, écalées, 230 Noix d'acajou, écalées, 231 Amandes, écalées, 232 Noix, écalées, 233 Noisettes, écalées, 234 Fruits à coque nda, 235 Fruits à coque préparées (exc. arachides)</v>
      </c>
      <c r="E25" t="str">
        <f>_xlfn.XLOOKUP(ListeProduitysFAO[[#This Row],[CodeProduit]],GpProdBilanAlim2010[CodeProduit],GpProdBilanAlim2010[CodeCPC])</f>
        <v>S2551</v>
      </c>
    </row>
    <row r="26" spans="1:5" x14ac:dyDescent="0.25">
      <c r="A26">
        <v>2552</v>
      </c>
      <c r="B26" s="1" t="s">
        <v>83</v>
      </c>
      <c r="C26">
        <f>_xlfn.XLOOKUP(ListeProduitysFAO[[#This Row],[CodeProduit]],GpProdBilanAlim2010[CodeProduit],GpProdBilanAlim2010[Coefficient])</f>
        <v>1</v>
      </c>
      <c r="D26" t="str">
        <f>_xlfn.XLOOKUP(ListeProduitysFAO[[#This Row],[CodeProduit]],GpProdBilanAlim2010[CodeProduit],GpProdBilanAlim2010[Description])</f>
        <v>Composition par défaut: 242 Arachides non décortiquées, 243 Arachides décortiquées, 246 Arachides préparées, 247 Cacahuète, beurre</v>
      </c>
      <c r="E26" t="str">
        <f>_xlfn.XLOOKUP(ListeProduitysFAO[[#This Row],[CodeProduit]],GpProdBilanAlim2010[CodeProduit],GpProdBilanAlim2010[CodeCPC])</f>
        <v>S2552</v>
      </c>
    </row>
    <row r="27" spans="1:5" x14ac:dyDescent="0.25">
      <c r="A27">
        <v>2555</v>
      </c>
      <c r="B27" s="1" t="s">
        <v>81</v>
      </c>
      <c r="C27">
        <f>_xlfn.XLOOKUP(ListeProduitysFAO[[#This Row],[CodeProduit]],GpProdBilanAlim2010[CodeProduit],GpProdBilanAlim2010[Coefficient])</f>
        <v>1</v>
      </c>
      <c r="D27" t="str">
        <f>_xlfn.XLOOKUP(ListeProduitysFAO[[#This Row],[CodeProduit]],GpProdBilanAlim2010[CodeProduit],GpProdBilanAlim2010[Description])</f>
        <v>Composition par défaut: 236 Soja, 239 Soja, sauce, 240 Soja, pâte, 241 Soja, caillé</v>
      </c>
      <c r="E27" t="str">
        <f>_xlfn.XLOOKUP(ListeProduitysFAO[[#This Row],[CodeProduit]],GpProdBilanAlim2010[CodeProduit],GpProdBilanAlim2010[CodeCPC])</f>
        <v>S2555</v>
      </c>
    </row>
    <row r="28" spans="1:5" x14ac:dyDescent="0.25">
      <c r="A28">
        <v>2557</v>
      </c>
      <c r="B28" s="1" t="s">
        <v>85</v>
      </c>
      <c r="C28">
        <f>_xlfn.XLOOKUP(ListeProduitysFAO[[#This Row],[CodeProduit]],GpProdBilanAlim2010[CodeProduit],GpProdBilanAlim2010[Coefficient])</f>
        <v>1</v>
      </c>
      <c r="D28" t="str">
        <f>_xlfn.XLOOKUP(ListeProduitysFAO[[#This Row],[CodeProduit]],GpProdBilanAlim2010[CodeProduit],GpProdBilanAlim2010[Description])</f>
        <v>Composition par défaut: 267 Graines de tournesol</v>
      </c>
      <c r="E28" t="str">
        <f>_xlfn.XLOOKUP(ListeProduitysFAO[[#This Row],[CodeProduit]],GpProdBilanAlim2010[CodeProduit],GpProdBilanAlim2010[CodeCPC])</f>
        <v>S2557</v>
      </c>
    </row>
    <row r="29" spans="1:5" x14ac:dyDescent="0.25">
      <c r="A29">
        <v>2558</v>
      </c>
      <c r="B29" s="1" t="s">
        <v>88</v>
      </c>
      <c r="C29">
        <f>_xlfn.XLOOKUP(ListeProduitysFAO[[#This Row],[CodeProduit]],GpProdBilanAlim2010[CodeProduit],GpProdBilanAlim2010[Coefficient])</f>
        <v>1</v>
      </c>
      <c r="D29" t="str">
        <f>_xlfn.XLOOKUP(ListeProduitysFAO[[#This Row],[CodeProduit]],GpProdBilanAlim2010[CodeProduit],GpProdBilanAlim2010[Description])</f>
        <v>Composition par défaut: 270 Colza, 292 Moutarde, 295 Farine de moutarde</v>
      </c>
      <c r="E29" t="str">
        <f>_xlfn.XLOOKUP(ListeProduitysFAO[[#This Row],[CodeProduit]],GpProdBilanAlim2010[CodeProduit],GpProdBilanAlim2010[CodeCPC])</f>
        <v>S2558</v>
      </c>
    </row>
    <row r="30" spans="1:5" x14ac:dyDescent="0.25">
      <c r="A30">
        <v>2559</v>
      </c>
      <c r="B30" s="1" t="s">
        <v>91</v>
      </c>
      <c r="C30">
        <f>_xlfn.XLOOKUP(ListeProduitysFAO[[#This Row],[CodeProduit]],GpProdBilanAlim2010[CodeProduit],GpProdBilanAlim2010[Coefficient])</f>
        <v>1</v>
      </c>
      <c r="D30" t="str">
        <f>_xlfn.XLOOKUP(ListeProduitysFAO[[#This Row],[CodeProduit]],GpProdBilanAlim2010[CodeProduit],GpProdBilanAlim2010[Description])</f>
        <v>Composition par défaut: 329 Graines de coton</v>
      </c>
      <c r="E30" t="str">
        <f>_xlfn.XLOOKUP(ListeProduitysFAO[[#This Row],[CodeProduit]],GpProdBilanAlim2010[CodeProduit],GpProdBilanAlim2010[CodeCPC])</f>
        <v>S2559</v>
      </c>
    </row>
    <row r="31" spans="1:5" x14ac:dyDescent="0.25">
      <c r="A31">
        <v>2560</v>
      </c>
      <c r="B31" s="1" t="s">
        <v>94</v>
      </c>
      <c r="C31">
        <f>_xlfn.XLOOKUP(ListeProduitysFAO[[#This Row],[CodeProduit]],GpProdBilanAlim2010[CodeProduit],GpProdBilanAlim2010[Coefficient])</f>
        <v>1</v>
      </c>
      <c r="D31" t="str">
        <f>_xlfn.XLOOKUP(ListeProduitysFAO[[#This Row],[CodeProduit]],GpProdBilanAlim2010[CodeProduit],GpProdBilanAlim2010[Description])</f>
        <v>Composition par défaut: 249 Noix de coco, 250 Noix de coco dessèchées, 251 Copra</v>
      </c>
      <c r="E31" t="str">
        <f>_xlfn.XLOOKUP(ListeProduitysFAO[[#This Row],[CodeProduit]],GpProdBilanAlim2010[CodeProduit],GpProdBilanAlim2010[CodeCPC])</f>
        <v>S2560</v>
      </c>
    </row>
    <row r="32" spans="1:5" x14ac:dyDescent="0.25">
      <c r="A32">
        <v>2561</v>
      </c>
      <c r="B32" s="1" t="s">
        <v>97</v>
      </c>
      <c r="C32">
        <f>_xlfn.XLOOKUP(ListeProduitysFAO[[#This Row],[CodeProduit]],GpProdBilanAlim2010[CodeProduit],GpProdBilanAlim2010[Coefficient])</f>
        <v>1</v>
      </c>
      <c r="D32" t="str">
        <f>_xlfn.XLOOKUP(ListeProduitysFAO[[#This Row],[CodeProduit]],GpProdBilanAlim2010[CodeProduit],GpProdBilanAlim2010[Description])</f>
        <v>Composition par défaut: 289 Sésame</v>
      </c>
      <c r="E32" t="str">
        <f>_xlfn.XLOOKUP(ListeProduitysFAO[[#This Row],[CodeProduit]],GpProdBilanAlim2010[CodeProduit],GpProdBilanAlim2010[CodeCPC])</f>
        <v>S2561</v>
      </c>
    </row>
    <row r="33" spans="1:5" x14ac:dyDescent="0.25">
      <c r="A33">
        <v>2562</v>
      </c>
      <c r="B33" s="1" t="s">
        <v>100</v>
      </c>
      <c r="C33">
        <f>_xlfn.XLOOKUP(ListeProduitysFAO[[#This Row],[CodeProduit]],GpProdBilanAlim2010[CodeProduit],GpProdBilanAlim2010[Coefficient])</f>
        <v>1</v>
      </c>
      <c r="D33" t="str">
        <f>_xlfn.XLOOKUP(ListeProduitysFAO[[#This Row],[CodeProduit]],GpProdBilanAlim2010[CodeProduit],GpProdBilanAlim2010[Description])</f>
        <v>Composition par défaut: 254 Huile, noix de palme, 256 Palmistes</v>
      </c>
      <c r="E33" t="str">
        <f>_xlfn.XLOOKUP(ListeProduitysFAO[[#This Row],[CodeProduit]],GpProdBilanAlim2010[CodeProduit],GpProdBilanAlim2010[CodeCPC])</f>
        <v>S2562</v>
      </c>
    </row>
    <row r="34" spans="1:5" x14ac:dyDescent="0.25">
      <c r="A34">
        <v>2563</v>
      </c>
      <c r="B34" s="1" t="s">
        <v>103</v>
      </c>
      <c r="C34">
        <f>_xlfn.XLOOKUP(ListeProduitysFAO[[#This Row],[CodeProduit]],GpProdBilanAlim2010[CodeProduit],GpProdBilanAlim2010[Coefficient])</f>
        <v>1</v>
      </c>
      <c r="D34" t="str">
        <f>_xlfn.XLOOKUP(ListeProduitysFAO[[#This Row],[CodeProduit]],GpProdBilanAlim2010[CodeProduit],GpProdBilanAlim2010[Description])</f>
        <v>Composition par défaut: 260 Olives, 262 Olives en conserve</v>
      </c>
      <c r="E34" t="str">
        <f>_xlfn.XLOOKUP(ListeProduitysFAO[[#This Row],[CodeProduit]],GpProdBilanAlim2010[CodeProduit],GpProdBilanAlim2010[CodeCPC])</f>
        <v>S2563</v>
      </c>
    </row>
    <row r="35" spans="1:5" x14ac:dyDescent="0.25">
      <c r="A35">
        <v>2570</v>
      </c>
      <c r="B35" s="1" t="s">
        <v>106</v>
      </c>
      <c r="C35">
        <f>_xlfn.XLOOKUP(ListeProduitysFAO[[#This Row],[CodeProduit]],GpProdBilanAlim2010[CodeProduit],GpProdBilanAlim2010[Coefficient])</f>
        <v>1</v>
      </c>
      <c r="D35" t="str">
        <f>_xlfn.XLOOKUP(ListeProduitysFAO[[#This Row],[CodeProduit]],GpProdBilanAlim2010[CodeProduit],GpProdBilanAlim2010[Description])</f>
        <v>Composition par défaut: 263 Noix de karite, 265 Ricin, 275 Noix d'abrasin, 277 Graines de jojoba, 280 Carthame, 296 Oeillette, 299 Graines de melon, 305 Graines d'arbre a suif, 310 Kapok, fruit, 311 Kapok, graines non décortiquées, 312 Kapok, graines décortiquées, 333 Graines de lin, 336 Chanvre, 339 Graines oleagineuses nda, 343 Farine de graines oléagineuses</v>
      </c>
      <c r="E35" t="str">
        <f>_xlfn.XLOOKUP(ListeProduitysFAO[[#This Row],[CodeProduit]],GpProdBilanAlim2010[CodeProduit],GpProdBilanAlim2010[CodeCPC])</f>
        <v>S2570</v>
      </c>
    </row>
    <row r="36" spans="1:5" x14ac:dyDescent="0.25">
      <c r="A36">
        <v>2571</v>
      </c>
      <c r="B36" s="1" t="s">
        <v>109</v>
      </c>
      <c r="C36">
        <f>_xlfn.XLOOKUP(ListeProduitysFAO[[#This Row],[CodeProduit]],GpProdBilanAlim2010[CodeProduit],GpProdBilanAlim2010[Coefficient])</f>
        <v>1</v>
      </c>
      <c r="D36" t="str">
        <f>_xlfn.XLOOKUP(ListeProduitysFAO[[#This Row],[CodeProduit]],GpProdBilanAlim2010[CodeProduit],GpProdBilanAlim2010[Description])</f>
        <v>Composition par défaut: 237 Huile de soja</v>
      </c>
      <c r="E36" t="str">
        <f>_xlfn.XLOOKUP(ListeProduitysFAO[[#This Row],[CodeProduit]],GpProdBilanAlim2010[CodeProduit],GpProdBilanAlim2010[CodeCPC])</f>
        <v>S2571</v>
      </c>
    </row>
    <row r="37" spans="1:5" x14ac:dyDescent="0.25">
      <c r="A37">
        <v>2572</v>
      </c>
      <c r="B37" s="1" t="s">
        <v>112</v>
      </c>
      <c r="C37">
        <f>_xlfn.XLOOKUP(ListeProduitysFAO[[#This Row],[CodeProduit]],GpProdBilanAlim2010[CodeProduit],GpProdBilanAlim2010[Coefficient])</f>
        <v>1</v>
      </c>
      <c r="D37" t="str">
        <f>_xlfn.XLOOKUP(ListeProduitysFAO[[#This Row],[CodeProduit]],GpProdBilanAlim2010[CodeProduit],GpProdBilanAlim2010[Description])</f>
        <v>Composition par défaut: 244 Huile d'arachide</v>
      </c>
      <c r="E37" t="str">
        <f>_xlfn.XLOOKUP(ListeProduitysFAO[[#This Row],[CodeProduit]],GpProdBilanAlim2010[CodeProduit],GpProdBilanAlim2010[CodeCPC])</f>
        <v>S2572</v>
      </c>
    </row>
    <row r="38" spans="1:5" x14ac:dyDescent="0.25">
      <c r="A38">
        <v>2573</v>
      </c>
      <c r="B38" s="1" t="s">
        <v>115</v>
      </c>
      <c r="C38">
        <f>_xlfn.XLOOKUP(ListeProduitysFAO[[#This Row],[CodeProduit]],GpProdBilanAlim2010[CodeProduit],GpProdBilanAlim2010[Coefficient])</f>
        <v>1</v>
      </c>
      <c r="D38" t="str">
        <f>_xlfn.XLOOKUP(ListeProduitysFAO[[#This Row],[CodeProduit]],GpProdBilanAlim2010[CodeProduit],GpProdBilanAlim2010[Description])</f>
        <v>Composition par défaut: 268 Huile de tournesol</v>
      </c>
      <c r="E38" t="str">
        <f>_xlfn.XLOOKUP(ListeProduitysFAO[[#This Row],[CodeProduit]],GpProdBilanAlim2010[CodeProduit],GpProdBilanAlim2010[CodeCPC])</f>
        <v>S2573</v>
      </c>
    </row>
    <row r="39" spans="1:5" x14ac:dyDescent="0.25">
      <c r="A39">
        <v>2574</v>
      </c>
      <c r="B39" s="1" t="s">
        <v>118</v>
      </c>
      <c r="C39">
        <f>_xlfn.XLOOKUP(ListeProduitysFAO[[#This Row],[CodeProduit]],GpProdBilanAlim2010[CodeProduit],GpProdBilanAlim2010[Coefficient])</f>
        <v>1</v>
      </c>
      <c r="D39" t="str">
        <f>_xlfn.XLOOKUP(ListeProduitysFAO[[#This Row],[CodeProduit]],GpProdBilanAlim2010[CodeProduit],GpProdBilanAlim2010[Description])</f>
        <v>Composition par défaut: 271 Huile de colza, 293 Huile de moutarde</v>
      </c>
      <c r="E39" t="str">
        <f>_xlfn.XLOOKUP(ListeProduitysFAO[[#This Row],[CodeProduit]],GpProdBilanAlim2010[CodeProduit],GpProdBilanAlim2010[CodeCPC])</f>
        <v>S2574</v>
      </c>
    </row>
    <row r="40" spans="1:5" x14ac:dyDescent="0.25">
      <c r="A40">
        <v>2575</v>
      </c>
      <c r="B40" s="1" t="s">
        <v>121</v>
      </c>
      <c r="C40">
        <f>_xlfn.XLOOKUP(ListeProduitysFAO[[#This Row],[CodeProduit]],GpProdBilanAlim2010[CodeProduit],GpProdBilanAlim2010[Coefficient])</f>
        <v>1</v>
      </c>
      <c r="D40" t="str">
        <f>_xlfn.XLOOKUP(ListeProduitysFAO[[#This Row],[CodeProduit]],GpProdBilanAlim2010[CodeProduit],GpProdBilanAlim2010[Description])</f>
        <v>Composition par défaut: 331 Huile de coton</v>
      </c>
      <c r="E40" t="str">
        <f>_xlfn.XLOOKUP(ListeProduitysFAO[[#This Row],[CodeProduit]],GpProdBilanAlim2010[CodeProduit],GpProdBilanAlim2010[CodeCPC])</f>
        <v>S2575</v>
      </c>
    </row>
    <row r="41" spans="1:5" x14ac:dyDescent="0.25">
      <c r="A41">
        <v>2576</v>
      </c>
      <c r="B41" s="1" t="s">
        <v>124</v>
      </c>
      <c r="C41">
        <f>_xlfn.XLOOKUP(ListeProduitysFAO[[#This Row],[CodeProduit]],GpProdBilanAlim2010[CodeProduit],GpProdBilanAlim2010[Coefficient])</f>
        <v>1</v>
      </c>
      <c r="D41" t="str">
        <f>_xlfn.XLOOKUP(ListeProduitysFAO[[#This Row],[CodeProduit]],GpProdBilanAlim2010[CodeProduit],GpProdBilanAlim2010[Description])</f>
        <v>Composition par défaut: 258 Huile de palmiste</v>
      </c>
      <c r="E41" t="str">
        <f>_xlfn.XLOOKUP(ListeProduitysFAO[[#This Row],[CodeProduit]],GpProdBilanAlim2010[CodeProduit],GpProdBilanAlim2010[CodeCPC])</f>
        <v>S2576</v>
      </c>
    </row>
    <row r="42" spans="1:5" x14ac:dyDescent="0.25">
      <c r="A42">
        <v>2577</v>
      </c>
      <c r="B42" s="1" t="s">
        <v>127</v>
      </c>
      <c r="C42">
        <f>_xlfn.XLOOKUP(ListeProduitysFAO[[#This Row],[CodeProduit]],GpProdBilanAlim2010[CodeProduit],GpProdBilanAlim2010[Coefficient])</f>
        <v>1</v>
      </c>
      <c r="D42" t="str">
        <f>_xlfn.XLOOKUP(ListeProduitysFAO[[#This Row],[CodeProduit]],GpProdBilanAlim2010[CodeProduit],GpProdBilanAlim2010[Description])</f>
        <v>Composition par défaut: 257 Huile de palme, 1276 Acides gras, 1277 Graisses, résidus de substances</v>
      </c>
      <c r="E42" t="str">
        <f>_xlfn.XLOOKUP(ListeProduitysFAO[[#This Row],[CodeProduit]],GpProdBilanAlim2010[CodeProduit],GpProdBilanAlim2010[CodeCPC])</f>
        <v>S2577</v>
      </c>
    </row>
    <row r="43" spans="1:5" x14ac:dyDescent="0.25">
      <c r="A43">
        <v>2578</v>
      </c>
      <c r="B43" s="1" t="s">
        <v>129</v>
      </c>
      <c r="C43">
        <f>_xlfn.XLOOKUP(ListeProduitysFAO[[#This Row],[CodeProduit]],GpProdBilanAlim2010[CodeProduit],GpProdBilanAlim2010[Coefficient])</f>
        <v>1</v>
      </c>
      <c r="D43" t="str">
        <f>_xlfn.XLOOKUP(ListeProduitysFAO[[#This Row],[CodeProduit]],GpProdBilanAlim2010[CodeProduit],GpProdBilanAlim2010[Description])</f>
        <v>Composition par défaut: 252 Huile de coco</v>
      </c>
      <c r="E43" t="str">
        <f>_xlfn.XLOOKUP(ListeProduitysFAO[[#This Row],[CodeProduit]],GpProdBilanAlim2010[CodeProduit],GpProdBilanAlim2010[CodeCPC])</f>
        <v>S2578</v>
      </c>
    </row>
    <row r="44" spans="1:5" x14ac:dyDescent="0.25">
      <c r="A44">
        <v>2579</v>
      </c>
      <c r="B44" s="1" t="s">
        <v>132</v>
      </c>
      <c r="C44">
        <f>_xlfn.XLOOKUP(ListeProduitysFAO[[#This Row],[CodeProduit]],GpProdBilanAlim2010[CodeProduit],GpProdBilanAlim2010[Coefficient])</f>
        <v>1</v>
      </c>
      <c r="D44" t="str">
        <f>_xlfn.XLOOKUP(ListeProduitysFAO[[#This Row],[CodeProduit]],GpProdBilanAlim2010[CodeProduit],GpProdBilanAlim2010[Description])</f>
        <v>Composition par défaut: 290 Huile de sésame</v>
      </c>
      <c r="E44" t="str">
        <f>_xlfn.XLOOKUP(ListeProduitysFAO[[#This Row],[CodeProduit]],GpProdBilanAlim2010[CodeProduit],GpProdBilanAlim2010[CodeCPC])</f>
        <v>S2579</v>
      </c>
    </row>
    <row r="45" spans="1:5" x14ac:dyDescent="0.25">
      <c r="A45">
        <v>2580</v>
      </c>
      <c r="B45" s="1" t="s">
        <v>135</v>
      </c>
      <c r="C45">
        <f>_xlfn.XLOOKUP(ListeProduitysFAO[[#This Row],[CodeProduit]],GpProdBilanAlim2010[CodeProduit],GpProdBilanAlim2010[Coefficient])</f>
        <v>1</v>
      </c>
      <c r="D45" t="str">
        <f>_xlfn.XLOOKUP(ListeProduitysFAO[[#This Row],[CodeProduit]],GpProdBilanAlim2010[CodeProduit],GpProdBilanAlim2010[Description])</f>
        <v>Composition par défaut: 261 Huile d'olives vierge, 274 Huile de grignons d'olive</v>
      </c>
      <c r="E45" t="str">
        <f>_xlfn.XLOOKUP(ListeProduitysFAO[[#This Row],[CodeProduit]],GpProdBilanAlim2010[CodeProduit],GpProdBilanAlim2010[CodeCPC])</f>
        <v>S2580</v>
      </c>
    </row>
    <row r="46" spans="1:5" x14ac:dyDescent="0.25">
      <c r="A46">
        <v>2581</v>
      </c>
      <c r="B46" s="1" t="s">
        <v>138</v>
      </c>
      <c r="C46">
        <f>_xlfn.XLOOKUP(ListeProduitysFAO[[#This Row],[CodeProduit]],GpProdBilanAlim2010[CodeProduit],GpProdBilanAlim2010[Coefficient])</f>
        <v>1</v>
      </c>
      <c r="D46" t="str">
        <f>_xlfn.XLOOKUP(ListeProduitysFAO[[#This Row],[CodeProduit]],GpProdBilanAlim2010[CodeProduit],GpProdBilanAlim2010[Description])</f>
        <v>Composition par défaut: 36 Huile de son de riz</v>
      </c>
      <c r="E46" t="str">
        <f>_xlfn.XLOOKUP(ListeProduitysFAO[[#This Row],[CodeProduit]],GpProdBilanAlim2010[CodeProduit],GpProdBilanAlim2010[CodeCPC])</f>
        <v>S2581</v>
      </c>
    </row>
    <row r="47" spans="1:5" x14ac:dyDescent="0.25">
      <c r="A47">
        <v>2582</v>
      </c>
      <c r="B47" s="1" t="s">
        <v>309</v>
      </c>
      <c r="C47">
        <f>_xlfn.XLOOKUP(ListeProduitysFAO[[#This Row],[CodeProduit]],GpProdBilanAlim2010[CodeProduit],GpProdBilanAlim2010[Coefficient])</f>
        <v>1</v>
      </c>
      <c r="D47" t="str">
        <f>_xlfn.XLOOKUP(ListeProduitysFAO[[#This Row],[CodeProduit]],GpProdBilanAlim2010[CodeProduit],GpProdBilanAlim2010[Description])</f>
        <v>Composition par défaut: 60 Huile de maïs</v>
      </c>
      <c r="E47" t="str">
        <f>_xlfn.XLOOKUP(ListeProduitysFAO[[#This Row],[CodeProduit]],GpProdBilanAlim2010[CodeProduit],GpProdBilanAlim2010[CodeCPC])</f>
        <v>S2582</v>
      </c>
    </row>
    <row r="48" spans="1:5" x14ac:dyDescent="0.25">
      <c r="A48">
        <v>2586</v>
      </c>
      <c r="B48" s="1" t="s">
        <v>143</v>
      </c>
      <c r="C48">
        <f>_xlfn.XLOOKUP(ListeProduitysFAO[[#This Row],[CodeProduit]],GpProdBilanAlim2010[CodeProduit],GpProdBilanAlim2010[Coefficient])</f>
        <v>1</v>
      </c>
      <c r="D48" t="str">
        <f>_xlfn.XLOOKUP(ListeProduitysFAO[[#This Row],[CodeProduit]],GpProdBilanAlim2010[CodeProduit],GpProdBilanAlim2010[Description])</f>
        <v>Composition par défaut: 264 Beurre de karité, 266 Huile de ricin, 276 Huile d'abrasin, 278 Huile de jojoba, 281 Huile de carthame, 297 Huile d'oeillette, 306 Suif végétal, 307 Huile de stillingia, 313 Huile de kapok, 334 Huile de lin, 337 Huile de ch?nevis, 340 Huile v?g?tale nda, 664 Cacao, beurre, 1241 Margarine liquide, 1242 Margarine et graisses alimentaire compactes, 1273 Huile de ricin hydrog?n?e, 1274 Huile bouillie, d?shydrat?, etc., 1275 Huile et graisse v?g?tale hydrog?n?e</v>
      </c>
      <c r="E48" t="str">
        <f>_xlfn.XLOOKUP(ListeProduitysFAO[[#This Row],[CodeProduit]],GpProdBilanAlim2010[CodeProduit],GpProdBilanAlim2010[CodeCPC])</f>
        <v>S2586</v>
      </c>
    </row>
    <row r="49" spans="1:5" x14ac:dyDescent="0.25">
      <c r="A49">
        <v>2601</v>
      </c>
      <c r="B49" s="1" t="s">
        <v>146</v>
      </c>
      <c r="C49">
        <f>_xlfn.XLOOKUP(ListeProduitysFAO[[#This Row],[CodeProduit]],GpProdBilanAlim2010[CodeProduit],GpProdBilanAlim2010[Coefficient])</f>
        <v>1</v>
      </c>
      <c r="D49" t="str">
        <f>_xlfn.XLOOKUP(ListeProduitysFAO[[#This Row],[CodeProduit]],GpProdBilanAlim2010[CodeProduit],GpProdBilanAlim2010[Description])</f>
        <v>Composition par défaut: 388 Tomates, fraiches, 389 Jus de tomate concentré, 390 Jus de tomates, 391 Tomates, purée, 392 Tomates,pelées</v>
      </c>
      <c r="E49" t="str">
        <f>_xlfn.XLOOKUP(ListeProduitysFAO[[#This Row],[CodeProduit]],GpProdBilanAlim2010[CodeProduit],GpProdBilanAlim2010[CodeCPC])</f>
        <v>S2601</v>
      </c>
    </row>
    <row r="50" spans="1:5" x14ac:dyDescent="0.25">
      <c r="A50">
        <v>2602</v>
      </c>
      <c r="B50" s="1" t="s">
        <v>148</v>
      </c>
      <c r="C50">
        <f>_xlfn.XLOOKUP(ListeProduitysFAO[[#This Row],[CodeProduit]],GpProdBilanAlim2010[CodeProduit],GpProdBilanAlim2010[Coefficient])</f>
        <v>1</v>
      </c>
      <c r="D50" t="str">
        <f>_xlfn.XLOOKUP(ListeProduitysFAO[[#This Row],[CodeProduit]],GpProdBilanAlim2010[CodeProduit],GpProdBilanAlim2010[Description])</f>
        <v>Composition par défaut: 403 Oignons secs</v>
      </c>
      <c r="E50" t="str">
        <f>_xlfn.XLOOKUP(ListeProduitysFAO[[#This Row],[CodeProduit]],GpProdBilanAlim2010[CodeProduit],GpProdBilanAlim2010[CodeCPC])</f>
        <v>S2602</v>
      </c>
    </row>
    <row r="51" spans="1:5" x14ac:dyDescent="0.25">
      <c r="A51">
        <v>2605</v>
      </c>
      <c r="B51" s="1" t="s">
        <v>151</v>
      </c>
      <c r="C51">
        <f>_xlfn.XLOOKUP(ListeProduitysFAO[[#This Row],[CodeProduit]],GpProdBilanAlim2010[CodeProduit],GpProdBilanAlim2010[Coefficient])</f>
        <v>1</v>
      </c>
      <c r="D51" t="str">
        <f>_xlfn.XLOOKUP(ListeProduitysFAO[[#This Row],[CodeProduit]],GpProdBilanAlim2010[CodeProduit],GpProdBilanAlim2010[Description])</f>
        <v>Composition par défaut: 358 Choux et autres brassicacée, 366 Artichauts, 367 Asperges, 372 Laitue et chicor?e, 373 Epinards, 378 Feuilles de manioc, 393 Choux-fleurs et brocolis, 394 Citrouilles, courges et potirons, 397 Concombres, cornichons, 399 Aubergines, 401 Piments forts, piments doux frais, 402 Oignons, echalotes, frais, 406 Ail, 407 Poireaux et autres légumes alliacés, 414 Haricots frais, 417 Pois frais, 420 Légumineuses nda (dont fèves, caroubes), 423 Haricots verts, 426 Carottes et navets, 430 Gombo, 446 Maïs frais, 447 Maïs doux, congel?, 448 Maïs doux, pr?par? ou en conserve, 449 Champignons et truffes, 450 Champignons secs, 451 Champignons en boite, 459 Racines de chicor?e, 461 Caroubes, 463 Légumes frais, nda, 464 Légumes secs, nda, 465 Légumes en conserve, nda, 466 Jus de légumes nda, 469 Légumes d?shydrat?s, 471 Légumes au vinaigre, 472 Légumes en conserve nda, 473 Légumes surgel?s, 474 Légumes, provisoirement conserv?s, 475 Légumes conserv?s (surgel?s), 476 Légumes, pr?paration de homog?n?is?s, 567 Past?ques, 568 Melons, cantaloups, 658 Café, succ?dan?s contenant caf?</v>
      </c>
      <c r="E51" t="str">
        <f>_xlfn.XLOOKUP(ListeProduitysFAO[[#This Row],[CodeProduit]],GpProdBilanAlim2010[CodeProduit],GpProdBilanAlim2010[CodeCPC])</f>
        <v>S2605</v>
      </c>
    </row>
    <row r="52" spans="1:5" x14ac:dyDescent="0.25">
      <c r="A52">
        <v>2611</v>
      </c>
      <c r="B52" s="1" t="s">
        <v>154</v>
      </c>
      <c r="C52">
        <f>_xlfn.XLOOKUP(ListeProduitysFAO[[#This Row],[CodeProduit]],GpProdBilanAlim2010[CodeProduit],GpProdBilanAlim2010[Coefficient])</f>
        <v>1</v>
      </c>
      <c r="D52" t="str">
        <f>_xlfn.XLOOKUP(ListeProduitysFAO[[#This Row],[CodeProduit]],GpProdBilanAlim2010[CodeProduit],GpProdBilanAlim2010[Description])</f>
        <v>Composition par défaut: 490 Oranges, 491 Jus d'orange, 492 Jus d'orange concentré, 495 Tangerines, mandarines, clémentines, satsumas, 496 Jus de tangerine</v>
      </c>
      <c r="E52" t="str">
        <f>_xlfn.XLOOKUP(ListeProduitysFAO[[#This Row],[CodeProduit]],GpProdBilanAlim2010[CodeProduit],GpProdBilanAlim2010[CodeCPC])</f>
        <v>S2611</v>
      </c>
    </row>
    <row r="53" spans="1:5" x14ac:dyDescent="0.25">
      <c r="A53">
        <v>2612</v>
      </c>
      <c r="B53" s="1" t="s">
        <v>156</v>
      </c>
      <c r="C53">
        <f>_xlfn.XLOOKUP(ListeProduitysFAO[[#This Row],[CodeProduit]],GpProdBilanAlim2010[CodeProduit],GpProdBilanAlim2010[Coefficient])</f>
        <v>1</v>
      </c>
      <c r="D53" t="str">
        <f>_xlfn.XLOOKUP(ListeProduitysFAO[[#This Row],[CodeProduit]],GpProdBilanAlim2010[CodeProduit],GpProdBilanAlim2010[Description])</f>
        <v>Composition par défaut: 497 Citrons et limes, 498 Jus de citron, 499 Jus de citron concentré</v>
      </c>
      <c r="E53" t="str">
        <f>_xlfn.XLOOKUP(ListeProduitysFAO[[#This Row],[CodeProduit]],GpProdBilanAlim2010[CodeProduit],GpProdBilanAlim2010[CodeCPC])</f>
        <v>S2612</v>
      </c>
    </row>
    <row r="54" spans="1:5" x14ac:dyDescent="0.25">
      <c r="A54">
        <v>2613</v>
      </c>
      <c r="B54" s="1" t="s">
        <v>158</v>
      </c>
      <c r="C54">
        <f>_xlfn.XLOOKUP(ListeProduitysFAO[[#This Row],[CodeProduit]],GpProdBilanAlim2010[CodeProduit],GpProdBilanAlim2010[Coefficient])</f>
        <v>1</v>
      </c>
      <c r="D54" t="str">
        <f>_xlfn.XLOOKUP(ListeProduitysFAO[[#This Row],[CodeProduit]],GpProdBilanAlim2010[CodeProduit],GpProdBilanAlim2010[Description])</f>
        <v>Composition par défaut: 507 Pamplemousses et pomelos, 509 Jus de pamplemousse, 510 Jus de pamplemousse concentré</v>
      </c>
      <c r="E54" t="str">
        <f>_xlfn.XLOOKUP(ListeProduitysFAO[[#This Row],[CodeProduit]],GpProdBilanAlim2010[CodeProduit],GpProdBilanAlim2010[CodeCPC])</f>
        <v>S2613</v>
      </c>
    </row>
    <row r="55" spans="1:5" x14ac:dyDescent="0.25">
      <c r="A55">
        <v>2614</v>
      </c>
      <c r="B55" s="1" t="s">
        <v>160</v>
      </c>
      <c r="C55">
        <f>_xlfn.XLOOKUP(ListeProduitysFAO[[#This Row],[CodeProduit]],GpProdBilanAlim2010[CodeProduit],GpProdBilanAlim2010[Coefficient])</f>
        <v>1</v>
      </c>
      <c r="D55" t="str">
        <f>_xlfn.XLOOKUP(ListeProduitysFAO[[#This Row],[CodeProduit]],GpProdBilanAlim2010[CodeProduit],GpProdBilanAlim2010[Description])</f>
        <v>Composition par défaut: 512 Fruits, agrumes nda, 513 Jus d'agrumes nda, 514 Jus d'agrumes nda, concentrés</v>
      </c>
      <c r="E55" t="str">
        <f>_xlfn.XLOOKUP(ListeProduitysFAO[[#This Row],[CodeProduit]],GpProdBilanAlim2010[CodeProduit],GpProdBilanAlim2010[CodeCPC])</f>
        <v>S2614</v>
      </c>
    </row>
    <row r="56" spans="1:5" x14ac:dyDescent="0.25">
      <c r="A56">
        <v>2615</v>
      </c>
      <c r="B56" s="1" t="s">
        <v>163</v>
      </c>
      <c r="C56">
        <f>_xlfn.XLOOKUP(ListeProduitysFAO[[#This Row],[CodeProduit]],GpProdBilanAlim2010[CodeProduit],GpProdBilanAlim2010[Coefficient])</f>
        <v>1</v>
      </c>
      <c r="D56" t="str">
        <f>_xlfn.XLOOKUP(ListeProduitysFAO[[#This Row],[CodeProduit]],GpProdBilanAlim2010[CodeProduit],GpProdBilanAlim2010[Description])</f>
        <v>Composition par défaut: 486 Bananes</v>
      </c>
      <c r="E56" t="str">
        <f>_xlfn.XLOOKUP(ListeProduitysFAO[[#This Row],[CodeProduit]],GpProdBilanAlim2010[CodeProduit],GpProdBilanAlim2010[CodeCPC])</f>
        <v>S2615</v>
      </c>
    </row>
    <row r="57" spans="1:5" x14ac:dyDescent="0.25">
      <c r="A57">
        <v>2616</v>
      </c>
      <c r="B57" s="1" t="s">
        <v>166</v>
      </c>
      <c r="C57">
        <f>_xlfn.XLOOKUP(ListeProduitysFAO[[#This Row],[CodeProduit]],GpProdBilanAlim2010[CodeProduit],GpProdBilanAlim2010[Coefficient])</f>
        <v>1</v>
      </c>
      <c r="D57" t="str">
        <f>_xlfn.XLOOKUP(ListeProduitysFAO[[#This Row],[CodeProduit]],GpProdBilanAlim2010[CodeProduit],GpProdBilanAlim2010[Description])</f>
        <v>Composition par défaut: 489 Bananes plantains</v>
      </c>
      <c r="E57" t="str">
        <f>_xlfn.XLOOKUP(ListeProduitysFAO[[#This Row],[CodeProduit]],GpProdBilanAlim2010[CodeProduit],GpProdBilanAlim2010[CodeCPC])</f>
        <v>S2616</v>
      </c>
    </row>
    <row r="58" spans="1:5" x14ac:dyDescent="0.25">
      <c r="A58">
        <v>2617</v>
      </c>
      <c r="B58" s="1" t="s">
        <v>169</v>
      </c>
      <c r="C58">
        <f>_xlfn.XLOOKUP(ListeProduitysFAO[[#This Row],[CodeProduit]],GpProdBilanAlim2010[CodeProduit],GpProdBilanAlim2010[Coefficient])</f>
        <v>1</v>
      </c>
      <c r="D58" t="str">
        <f>_xlfn.XLOOKUP(ListeProduitysFAO[[#This Row],[CodeProduit]],GpProdBilanAlim2010[CodeProduit],GpProdBilanAlim2010[Description])</f>
        <v>Composition par défaut: 515 Pommes, 518 Jus de pomme, 519 Jus de pomme concentré</v>
      </c>
      <c r="E58" t="str">
        <f>_xlfn.XLOOKUP(ListeProduitysFAO[[#This Row],[CodeProduit]],GpProdBilanAlim2010[CodeProduit],GpProdBilanAlim2010[CodeCPC])</f>
        <v>S2617</v>
      </c>
    </row>
    <row r="59" spans="1:5" x14ac:dyDescent="0.25">
      <c r="A59">
        <v>2618</v>
      </c>
      <c r="B59" s="1" t="s">
        <v>171</v>
      </c>
      <c r="C59">
        <f>_xlfn.XLOOKUP(ListeProduitysFAO[[#This Row],[CodeProduit]],GpProdBilanAlim2010[CodeProduit],GpProdBilanAlim2010[Coefficient])</f>
        <v>1</v>
      </c>
      <c r="D59" t="str">
        <f>_xlfn.XLOOKUP(ListeProduitysFAO[[#This Row],[CodeProduit]],GpProdBilanAlim2010[CodeProduit],GpProdBilanAlim2010[Description])</f>
        <v>Composition par défaut: 574 Ananas, 575 Ananas en boite, 576 Jus d'ananas, 580 Jus d'ananas concentré</v>
      </c>
      <c r="E59" t="str">
        <f>_xlfn.XLOOKUP(ListeProduitysFAO[[#This Row],[CodeProduit]],GpProdBilanAlim2010[CodeProduit],GpProdBilanAlim2010[CodeCPC])</f>
        <v>S2618</v>
      </c>
    </row>
    <row r="60" spans="1:5" x14ac:dyDescent="0.25">
      <c r="A60">
        <v>2619</v>
      </c>
      <c r="B60" s="1" t="s">
        <v>173</v>
      </c>
      <c r="C60">
        <f>_xlfn.XLOOKUP(ListeProduitysFAO[[#This Row],[CodeProduit]],GpProdBilanAlim2010[CodeProduit],GpProdBilanAlim2010[Coefficient])</f>
        <v>1</v>
      </c>
      <c r="D60" t="str">
        <f>_xlfn.XLOOKUP(ListeProduitysFAO[[#This Row],[CodeProduit]],GpProdBilanAlim2010[CodeProduit],GpProdBilanAlim2010[Description])</f>
        <v>Composition par défaut: 577 Dattes</v>
      </c>
      <c r="E60" t="str">
        <f>_xlfn.XLOOKUP(ListeProduitysFAO[[#This Row],[CodeProduit]],GpProdBilanAlim2010[CodeProduit],GpProdBilanAlim2010[CodeCPC])</f>
        <v>S2619</v>
      </c>
    </row>
    <row r="61" spans="1:5" x14ac:dyDescent="0.25">
      <c r="A61">
        <v>2620</v>
      </c>
      <c r="B61" s="1" t="s">
        <v>176</v>
      </c>
      <c r="C61">
        <f>_xlfn.XLOOKUP(ListeProduitysFAO[[#This Row],[CodeProduit]],GpProdBilanAlim2010[CodeProduit],GpProdBilanAlim2010[Coefficient])</f>
        <v>1</v>
      </c>
      <c r="D61" t="str">
        <f>_xlfn.XLOOKUP(ListeProduitysFAO[[#This Row],[CodeProduit]],GpProdBilanAlim2010[CodeProduit],GpProdBilanAlim2010[Description])</f>
        <v>Composition par défaut: 560 Raisins, 561 Raisins secs, 562 Jus de raisin, 563 Raisin, mo?t</v>
      </c>
      <c r="E61" t="str">
        <f>_xlfn.XLOOKUP(ListeProduitysFAO[[#This Row],[CodeProduit]],GpProdBilanAlim2010[CodeProduit],GpProdBilanAlim2010[CodeCPC])</f>
        <v>S2620</v>
      </c>
    </row>
    <row r="62" spans="1:5" x14ac:dyDescent="0.25">
      <c r="A62">
        <v>2625</v>
      </c>
      <c r="B62" s="1" t="s">
        <v>179</v>
      </c>
      <c r="C62">
        <f>_xlfn.XLOOKUP(ListeProduitysFAO[[#This Row],[CodeProduit]],GpProdBilanAlim2010[CodeProduit],GpProdBilanAlim2010[Coefficient])</f>
        <v>1</v>
      </c>
      <c r="D62" t="str">
        <f>_xlfn.XLOOKUP(ListeProduitysFAO[[#This Row],[CodeProduit]],GpProdBilanAlim2010[CodeProduit],GpProdBilanAlim2010[Description])</f>
        <v>Composition par défaut: 521 Poires, 523 Coings, 526 Abricots, 527 Abricots s?ch?s, 530 Grillottes, 531 Cerises, 534 P?ches et nectarines, 536 Prunes et prunelles, 537 Prunes s?ch?es, 538 Jus de prune, 539 Jus de prune concentré, 541 Fruit ? noyau, nda, 542 Fruit ? p?pins, nda, 544 Fraises, 547 Framboises, 549 Groseilles ? maquereaux, 550 Cassis et groseilles, 552 Myrtilles, 554 Canneberges, 558 Baies nda, 567 Past?ques, 568 Melons, cantaloups, 569 Figues, 570 Figues sèches, 571 Mangues, mangoustans et goyaves, 572 Avocats, 583 Jus de mangue, 587 Plaqueminiers/kakis, 591 Pomme d'acajou, 592 Kiwis, 600 Papayes, 603 Fruits tropicaux frais, nda, 604 Fruits tropicaux secs, nda, 619 Fruits frais nda, 620 Fruits secs, nda, 622 Jus de fruits nda, 623 Fruits pr?par?s nda, 624 Farine de fruits, 625 Fruits, noix, ?corces confits, 626 Fruits cuits homog?n?is?s, pr?par?s</v>
      </c>
      <c r="E62" t="str">
        <f>_xlfn.XLOOKUP(ListeProduitysFAO[[#This Row],[CodeProduit]],GpProdBilanAlim2010[CodeProduit],GpProdBilanAlim2010[CodeCPC])</f>
        <v>S2625</v>
      </c>
    </row>
    <row r="63" spans="1:5" x14ac:dyDescent="0.25">
      <c r="A63">
        <v>2630</v>
      </c>
      <c r="B63" s="1" t="s">
        <v>181</v>
      </c>
      <c r="C63">
        <f>_xlfn.XLOOKUP(ListeProduitysFAO[[#This Row],[CodeProduit]],GpProdBilanAlim2010[CodeProduit],GpProdBilanAlim2010[Coefficient])</f>
        <v>1</v>
      </c>
      <c r="D63" t="str">
        <f>_xlfn.XLOOKUP(ListeProduitysFAO[[#This Row],[CodeProduit]],GpProdBilanAlim2010[CodeProduit],GpProdBilanAlim2010[Description])</f>
        <v>Composition par défaut: 656 Café, vert, 657 Café, torréfié, 659 Café, extraits</v>
      </c>
      <c r="E63" t="str">
        <f>_xlfn.XLOOKUP(ListeProduitysFAO[[#This Row],[CodeProduit]],GpProdBilanAlim2010[CodeProduit],GpProdBilanAlim2010[CodeCPC])</f>
        <v>S2630</v>
      </c>
    </row>
    <row r="64" spans="1:5" x14ac:dyDescent="0.25">
      <c r="A64">
        <v>2633</v>
      </c>
      <c r="B64" s="1" t="s">
        <v>185</v>
      </c>
      <c r="C64">
        <f>_xlfn.XLOOKUP(ListeProduitysFAO[[#This Row],[CodeProduit]],GpProdBilanAlim2010[CodeProduit],GpProdBilanAlim2010[Coefficient])</f>
        <v>1</v>
      </c>
      <c r="D64" t="str">
        <f>_xlfn.XLOOKUP(ListeProduitysFAO[[#This Row],[CodeProduit]],GpProdBilanAlim2010[CodeProduit],GpProdBilanAlim2010[Description])</f>
        <v>Composition par défaut: 661 Cacao, fèves, 662 Cacao, pâte, 665 Cacao, poudre et masse, 666 Produits cacaot?s nda</v>
      </c>
      <c r="E64" t="str">
        <f>_xlfn.XLOOKUP(ListeProduitysFAO[[#This Row],[CodeProduit]],GpProdBilanAlim2010[CodeProduit],GpProdBilanAlim2010[CodeCPC])</f>
        <v>S2633</v>
      </c>
    </row>
    <row r="65" spans="1:5" x14ac:dyDescent="0.25">
      <c r="A65">
        <v>2635</v>
      </c>
      <c r="B65" s="1" t="s">
        <v>188</v>
      </c>
      <c r="C65">
        <f>_xlfn.XLOOKUP(ListeProduitysFAO[[#This Row],[CodeProduit]],GpProdBilanAlim2010[CodeProduit],GpProdBilanAlim2010[Coefficient])</f>
        <v>1</v>
      </c>
      <c r="D65" t="str">
        <f>_xlfn.XLOOKUP(ListeProduitysFAO[[#This Row],[CodeProduit]],GpProdBilanAlim2010[CodeProduit],GpProdBilanAlim2010[Description])</f>
        <v>Composition par défaut: 667 Thé, 671 Mate, 672 Thé  et maté, extraits</v>
      </c>
      <c r="E65" t="str">
        <f>_xlfn.XLOOKUP(ListeProduitysFAO[[#This Row],[CodeProduit]],GpProdBilanAlim2010[CodeProduit],GpProdBilanAlim2010[CodeCPC])</f>
        <v>S2635</v>
      </c>
    </row>
    <row r="66" spans="1:5" x14ac:dyDescent="0.25">
      <c r="A66">
        <v>2640</v>
      </c>
      <c r="B66" s="1" t="s">
        <v>192</v>
      </c>
      <c r="C66">
        <f>_xlfn.XLOOKUP(ListeProduitysFAO[[#This Row],[CodeProduit]],GpProdBilanAlim2010[CodeProduit],GpProdBilanAlim2010[Coefficient])</f>
        <v>1</v>
      </c>
      <c r="D66" t="str">
        <f>_xlfn.XLOOKUP(ListeProduitysFAO[[#This Row],[CodeProduit]],GpProdBilanAlim2010[CodeProduit],GpProdBilanAlim2010[Description])</f>
        <v>Composition par défaut: 687 Poivre (sous-espèces piper)</v>
      </c>
      <c r="E66" t="str">
        <f>_xlfn.XLOOKUP(ListeProduitysFAO[[#This Row],[CodeProduit]],GpProdBilanAlim2010[CodeProduit],GpProdBilanAlim2010[CodeCPC])</f>
        <v>S2640</v>
      </c>
    </row>
    <row r="67" spans="1:5" x14ac:dyDescent="0.25">
      <c r="A67">
        <v>2641</v>
      </c>
      <c r="B67" s="1" t="s">
        <v>195</v>
      </c>
      <c r="C67">
        <f>_xlfn.XLOOKUP(ListeProduitysFAO[[#This Row],[CodeProduit]],GpProdBilanAlim2010[CodeProduit],GpProdBilanAlim2010[Coefficient])</f>
        <v>1</v>
      </c>
      <c r="D67" t="str">
        <f>_xlfn.XLOOKUP(ListeProduitysFAO[[#This Row],[CodeProduit]],GpProdBilanAlim2010[CodeProduit],GpProdBilanAlim2010[Description])</f>
        <v xml:space="preserve">Composition par défaut: 689 Piments doux et épicé </v>
      </c>
      <c r="E67" t="str">
        <f>_xlfn.XLOOKUP(ListeProduitysFAO[[#This Row],[CodeProduit]],GpProdBilanAlim2010[CodeProduit],GpProdBilanAlim2010[CodeCPC])</f>
        <v>S2641</v>
      </c>
    </row>
    <row r="68" spans="1:5" x14ac:dyDescent="0.25">
      <c r="A68">
        <v>2642</v>
      </c>
      <c r="B68" s="1" t="s">
        <v>198</v>
      </c>
      <c r="C68">
        <f>_xlfn.XLOOKUP(ListeProduitysFAO[[#This Row],[CodeProduit]],GpProdBilanAlim2010[CodeProduit],GpProdBilanAlim2010[Coefficient])</f>
        <v>1</v>
      </c>
      <c r="D68" t="str">
        <f>_xlfn.XLOOKUP(ListeProduitysFAO[[#This Row],[CodeProduit]],GpProdBilanAlim2010[CodeProduit],GpProdBilanAlim2010[Description])</f>
        <v>Composition par défaut: 698 Girofles</v>
      </c>
      <c r="E68" t="str">
        <f>_xlfn.XLOOKUP(ListeProduitysFAO[[#This Row],[CodeProduit]],GpProdBilanAlim2010[CodeProduit],GpProdBilanAlim2010[CodeCPC])</f>
        <v>S2642</v>
      </c>
    </row>
    <row r="69" spans="1:5" x14ac:dyDescent="0.25">
      <c r="A69">
        <v>2645</v>
      </c>
      <c r="B69" s="1" t="s">
        <v>201</v>
      </c>
      <c r="C69">
        <f>_xlfn.XLOOKUP(ListeProduitysFAO[[#This Row],[CodeProduit]],GpProdBilanAlim2010[CodeProduit],GpProdBilanAlim2010[Coefficient])</f>
        <v>1</v>
      </c>
      <c r="D69" t="str">
        <f>_xlfn.XLOOKUP(ListeProduitysFAO[[#This Row],[CodeProduit]],GpProdBilanAlim2010[CodeProduit],GpProdBilanAlim2010[Description])</f>
        <v>Composition par défaut: 692 Vanille, 693 Cannelle, 702 Muscade, macis et cardamome, 711 Anis, badiane, fenouil, coriandre, 720 Gingembre, 723 Epices nda</v>
      </c>
      <c r="E69" t="str">
        <f>_xlfn.XLOOKUP(ListeProduitysFAO[[#This Row],[CodeProduit]],GpProdBilanAlim2010[CodeProduit],GpProdBilanAlim2010[CodeCPC])</f>
        <v>S2645</v>
      </c>
    </row>
    <row r="70" spans="1:5" x14ac:dyDescent="0.25">
      <c r="A70">
        <v>2655</v>
      </c>
      <c r="B70" s="1" t="s">
        <v>205</v>
      </c>
      <c r="C70">
        <f>_xlfn.XLOOKUP(ListeProduitysFAO[[#This Row],[CodeProduit]],GpProdBilanAlim2010[CodeProduit],GpProdBilanAlim2010[Coefficient])</f>
        <v>1</v>
      </c>
      <c r="D70" t="str">
        <f>_xlfn.XLOOKUP(ListeProduitysFAO[[#This Row],[CodeProduit]],GpProdBilanAlim2010[CodeProduit],GpProdBilanAlim2010[Description])</f>
        <v>Composition par défaut: 564 Vin, 565 Vermouths, etc.</v>
      </c>
      <c r="E70" t="str">
        <f>_xlfn.XLOOKUP(ListeProduitysFAO[[#This Row],[CodeProduit]],GpProdBilanAlim2010[CodeProduit],GpProdBilanAlim2010[CodeCPC])</f>
        <v>S2655</v>
      </c>
    </row>
    <row r="71" spans="1:5" x14ac:dyDescent="0.25">
      <c r="A71">
        <v>2656</v>
      </c>
      <c r="B71" s="1" t="s">
        <v>208</v>
      </c>
      <c r="C71">
        <f>_xlfn.XLOOKUP(ListeProduitysFAO[[#This Row],[CodeProduit]],GpProdBilanAlim2010[CodeProduit],GpProdBilanAlim2010[Coefficient])</f>
        <v>1</v>
      </c>
      <c r="D71" t="str">
        <f>_xlfn.XLOOKUP(ListeProduitysFAO[[#This Row],[CodeProduit]],GpProdBilanAlim2010[CodeProduit],GpProdBilanAlim2010[Description])</f>
        <v>Composition par défaut: 51 Bière d'orge</v>
      </c>
      <c r="E71" t="str">
        <f>_xlfn.XLOOKUP(ListeProduitysFAO[[#This Row],[CodeProduit]],GpProdBilanAlim2010[CodeProduit],GpProdBilanAlim2010[CodeCPC])</f>
        <v>S2656</v>
      </c>
    </row>
    <row r="72" spans="1:5" x14ac:dyDescent="0.25">
      <c r="A72">
        <v>2657</v>
      </c>
      <c r="B72" s="1" t="s">
        <v>326</v>
      </c>
      <c r="C72">
        <f>_xlfn.XLOOKUP(ListeProduitysFAO[[#This Row],[CodeProduit]],GpProdBilanAlim2010[CodeProduit],GpProdBilanAlim2010[Coefficient])</f>
        <v>1</v>
      </c>
      <c r="D72" t="str">
        <f>_xlfn.XLOOKUP(ListeProduitysFAO[[#This Row],[CodeProduit]],GpProdBilanAlim2010[CodeProduit],GpProdBilanAlim2010[Description])</f>
        <v>Composition par défaut: 26 Boissons obtenues par fermentation du blé, 39 Boissons obtenues par fermentation du riz, 66 Bière de maïs, 82 Bière de mil, 86 Bière de sorgho, 517 Cidre, etc.</v>
      </c>
      <c r="E72" t="str">
        <f>_xlfn.XLOOKUP(ListeProduitysFAO[[#This Row],[CodeProduit]],GpProdBilanAlim2010[CodeProduit],GpProdBilanAlim2010[CodeCPC])</f>
        <v>S2657</v>
      </c>
    </row>
    <row r="73" spans="1:5" x14ac:dyDescent="0.25">
      <c r="A73">
        <v>2658</v>
      </c>
      <c r="B73" s="1" t="s">
        <v>204</v>
      </c>
      <c r="C73">
        <f>_xlfn.XLOOKUP(ListeProduitysFAO[[#This Row],[CodeProduit]],GpProdBilanAlim2010[CodeProduit],GpProdBilanAlim2010[Coefficient])</f>
        <v>1</v>
      </c>
      <c r="D73" t="str">
        <f>_xlfn.XLOOKUP(ListeProduitysFAO[[#This Row],[CodeProduit]],GpProdBilanAlim2010[CodeProduit],GpProdBilanAlim2010[Description])</f>
        <v>Composition par défaut: 634 Boissons alcoolisées distillées</v>
      </c>
      <c r="E73" t="str">
        <f>_xlfn.XLOOKUP(ListeProduitysFAO[[#This Row],[CodeProduit]],GpProdBilanAlim2010[CodeProduit],GpProdBilanAlim2010[CodeCPC])</f>
        <v>S2658</v>
      </c>
    </row>
    <row r="74" spans="1:5" x14ac:dyDescent="0.25">
      <c r="A74">
        <v>2659</v>
      </c>
      <c r="B74" s="1" t="s">
        <v>216</v>
      </c>
      <c r="C74">
        <f>_xlfn.XLOOKUP(ListeProduitysFAO[[#This Row],[CodeProduit]],GpProdBilanAlim2010[CodeProduit],GpProdBilanAlim2010[Coefficient])</f>
        <v>1</v>
      </c>
      <c r="D74" t="str">
        <f>_xlfn.XLOOKUP(ListeProduitysFAO[[#This Row],[CodeProduit]],GpProdBilanAlim2010[CodeProduit],GpProdBilanAlim2010[Description])</f>
        <v>Composition par défaut: 632 Alcool non alimentaire</v>
      </c>
      <c r="E74" t="str">
        <f>_xlfn.XLOOKUP(ListeProduitysFAO[[#This Row],[CodeProduit]],GpProdBilanAlim2010[CodeProduit],GpProdBilanAlim2010[CodeCPC])</f>
        <v>S2659</v>
      </c>
    </row>
    <row r="75" spans="1:5" x14ac:dyDescent="0.25">
      <c r="A75">
        <v>2680</v>
      </c>
      <c r="B75" s="1" t="s">
        <v>288</v>
      </c>
      <c r="C75">
        <f>_xlfn.XLOOKUP(ListeProduitysFAO[[#This Row],[CodeProduit]],GpProdBilanAlim2010[CodeProduit],GpProdBilanAlim2010[Coefficient])</f>
        <v>1</v>
      </c>
      <c r="D75" t="str">
        <f>_xlfn.XLOOKUP(ListeProduitysFAO[[#This Row],[CodeProduit]],GpProdBilanAlim2010[CodeProduit],GpProdBilanAlim2010[Description])</f>
        <v>Composition par défaut: 109 Aliments pour enfants</v>
      </c>
      <c r="E75" t="str">
        <f>_xlfn.XLOOKUP(ListeProduitysFAO[[#This Row],[CodeProduit]],GpProdBilanAlim2010[CodeProduit],GpProdBilanAlim2010[CodeCPC])</f>
        <v>S2680</v>
      </c>
    </row>
    <row r="76" spans="1:5" x14ac:dyDescent="0.25">
      <c r="A76">
        <v>2731</v>
      </c>
      <c r="B76" s="1" t="s">
        <v>220</v>
      </c>
      <c r="C76">
        <f>_xlfn.XLOOKUP(ListeProduitysFAO[[#This Row],[CodeProduit]],GpProdBilanAlim2010[CodeProduit],GpProdBilanAlim2010[Coefficient])</f>
        <v>1</v>
      </c>
      <c r="D76" t="str">
        <f>_xlfn.XLOOKUP(ListeProduitysFAO[[#This Row],[CodeProduit]],GpProdBilanAlim2010[CodeProduit],GpProdBilanAlim2010[Description])</f>
        <v>Composition par défaut: 867 Viande, bovine, 870 Viande, bovin, désossée, 872 Viande, boeuf et veau s?ch?e, sal?e, fum?e, 873 Viande, extraits, 874 Viande, boeuf et veau, saucisses, 875 Viande, boeuf et veau nda, préparations, 876 Viande, boeuf en boite, 877 Viande, préparations homog?n?is?e, 947 Viande, buffle</v>
      </c>
      <c r="E76" t="str">
        <f>_xlfn.XLOOKUP(ListeProduitysFAO[[#This Row],[CodeProduit]],GpProdBilanAlim2010[CodeProduit],GpProdBilanAlim2010[CodeCPC])</f>
        <v>S2731</v>
      </c>
    </row>
    <row r="77" spans="1:5" x14ac:dyDescent="0.25">
      <c r="A77">
        <v>2732</v>
      </c>
      <c r="B77" s="1" t="s">
        <v>224</v>
      </c>
      <c r="C77">
        <f>_xlfn.XLOOKUP(ListeProduitysFAO[[#This Row],[CodeProduit]],GpProdBilanAlim2010[CodeProduit],GpProdBilanAlim2010[Coefficient])</f>
        <v>1</v>
      </c>
      <c r="D77" t="str">
        <f>_xlfn.XLOOKUP(ListeProduitysFAO[[#This Row],[CodeProduit]],GpProdBilanAlim2010[CodeProduit],GpProdBilanAlim2010[Description])</f>
        <v>Composition par défaut: 977 Viande, ovin, 1017 Viande, caprin</v>
      </c>
      <c r="E77" t="str">
        <f>_xlfn.XLOOKUP(ListeProduitysFAO[[#This Row],[CodeProduit]],GpProdBilanAlim2010[CodeProduit],GpProdBilanAlim2010[CodeCPC])</f>
        <v>S2732</v>
      </c>
    </row>
    <row r="78" spans="1:5" x14ac:dyDescent="0.25">
      <c r="A78">
        <v>2733</v>
      </c>
      <c r="B78" s="1" t="s">
        <v>227</v>
      </c>
      <c r="C78">
        <f>_xlfn.XLOOKUP(ListeProduitysFAO[[#This Row],[CodeProduit]],GpProdBilanAlim2010[CodeProduit],GpProdBilanAlim2010[Coefficient])</f>
        <v>1</v>
      </c>
      <c r="D78" t="str">
        <f>_xlfn.XLOOKUP(ListeProduitysFAO[[#This Row],[CodeProduit]],GpProdBilanAlim2010[CodeProduit],GpProdBilanAlim2010[Description])</f>
        <v>Composition par défaut: 1035 Viande, suidés, 1038 Viande, porc, 1039 Lard et jambon, 1041 Viande, porc, saucisses, 1042 Viande, porc, préparations</v>
      </c>
      <c r="E78" t="str">
        <f>_xlfn.XLOOKUP(ListeProduitysFAO[[#This Row],[CodeProduit]],GpProdBilanAlim2010[CodeProduit],GpProdBilanAlim2010[CodeCPC])</f>
        <v>S2733</v>
      </c>
    </row>
    <row r="79" spans="1:5" x14ac:dyDescent="0.25">
      <c r="A79">
        <v>2734</v>
      </c>
      <c r="B79" s="1" t="s">
        <v>230</v>
      </c>
      <c r="C79">
        <f>_xlfn.XLOOKUP(ListeProduitysFAO[[#This Row],[CodeProduit]],GpProdBilanAlim2010[CodeProduit],GpProdBilanAlim2010[Coefficient])</f>
        <v>1</v>
      </c>
      <c r="D79" t="str">
        <f>_xlfn.XLOOKUP(ListeProduitysFAO[[#This Row],[CodeProduit]],GpProdBilanAlim2010[CodeProduit],GpProdBilanAlim2010[Description])</f>
        <v>Composition par défaut: 1058 Viande, volaille, 1060 Foie gras, préparations, 1061 Viande, poulet en boite, 1069 Viande, canard, 1073 Viande, oie, 1080 Viande, dinde</v>
      </c>
      <c r="E79" t="str">
        <f>_xlfn.XLOOKUP(ListeProduitysFAO[[#This Row],[CodeProduit]],GpProdBilanAlim2010[CodeProduit],GpProdBilanAlim2010[CodeCPC])</f>
        <v>S2734</v>
      </c>
    </row>
    <row r="80" spans="1:5" x14ac:dyDescent="0.25">
      <c r="A80">
        <v>2735</v>
      </c>
      <c r="B80" s="1" t="s">
        <v>233</v>
      </c>
      <c r="C80">
        <f>_xlfn.XLOOKUP(ListeProduitysFAO[[#This Row],[CodeProduit]],GpProdBilanAlim2010[CodeProduit],GpProdBilanAlim2010[Coefficient])</f>
        <v>1</v>
      </c>
      <c r="D80" t="str">
        <f>_xlfn.XLOOKUP(ListeProduitysFAO[[#This Row],[CodeProduit]],GpProdBilanAlim2010[CodeProduit],GpProdBilanAlim2010[Description])</f>
        <v>Composition par défaut: 1089 Viande, pigeons et autres volatiles nda, 1097 Viande, cheval, 1108 Viande, ?ne, 1111 Viande, mulet, 1127 Viande, cam?lid?, 1141 Viande, leporid?s, 1151 Viande, autres rongeurs, 1158 Viande, autres camélidés, 1163 Viande, gibier, 1164 Viande, s?ch?e nda, 1166 Viande, nda, 1172 Viande, nda, préparées, 1176 Escargots, non marins</v>
      </c>
      <c r="E80" t="str">
        <f>_xlfn.XLOOKUP(ListeProduitysFAO[[#This Row],[CodeProduit]],GpProdBilanAlim2010[CodeProduit],GpProdBilanAlim2010[CodeCPC])</f>
        <v>S2735</v>
      </c>
    </row>
    <row r="81" spans="1:5" x14ac:dyDescent="0.25">
      <c r="A81">
        <v>2736</v>
      </c>
      <c r="B81" s="1" t="s">
        <v>236</v>
      </c>
      <c r="C81">
        <f>_xlfn.XLOOKUP(ListeProduitysFAO[[#This Row],[CodeProduit]],GpProdBilanAlim2010[CodeProduit],GpProdBilanAlim2010[Coefficient])</f>
        <v>1</v>
      </c>
      <c r="D81" t="str">
        <f>_xlfn.XLOOKUP(ListeProduitysFAO[[#This Row],[CodeProduit]],GpProdBilanAlim2010[CodeProduit],GpProdBilanAlim2010[Description])</f>
        <v>Composition par défaut: 868 Abats, comestibles, bovins, 878 Préparations de foie, 948 Abats, comestibles, buffle, 978 Abats, comestibles, ovins, 1018 Abats, comestibles, caprins, 1036 Abats, comestibles, suides, 1059 Abats et foie de volaille, 1074 Abats et foies d'oie, 1075 Abats et foies de canard, 1081 Abats et foies de dinde, 1098 Abats, cheval, 1128 Abats, comestibles, camélidés, 1159 Abats, autres camélidés, 1167 Abats, nda</v>
      </c>
      <c r="E81" t="str">
        <f>_xlfn.XLOOKUP(ListeProduitysFAO[[#This Row],[CodeProduit]],GpProdBilanAlim2010[CodeProduit],GpProdBilanAlim2010[CodeCPC])</f>
        <v>S2736</v>
      </c>
    </row>
    <row r="82" spans="1:5" x14ac:dyDescent="0.25">
      <c r="A82">
        <v>2737</v>
      </c>
      <c r="B82" s="1" t="s">
        <v>244</v>
      </c>
      <c r="C82">
        <f>_xlfn.XLOOKUP(ListeProduitysFAO[[#This Row],[CodeProduit]],GpProdBilanAlim2010[CodeProduit],GpProdBilanAlim2010[Coefficient])</f>
        <v>1</v>
      </c>
      <c r="D82" t="str">
        <f>_xlfn.XLOOKUP(ListeProduitysFAO[[#This Row],[CodeProduit]],GpProdBilanAlim2010[CodeProduit],GpProdBilanAlim2010[Description])</f>
        <v>Composition par défaut: 869 Graisses de bovins, 871 Graisses de d?coupe de bovins, 949 Graisses de buffle, 979 Graisses d'ovins, 994 Suint de laine et lanoline, 1019 Graisses de caprins, 1037 Graisses de porcs, 1040 Graisses de d?coupe de porc, 1043 Saindoux, 1065 Graisses de volaille, 1066 Graisses fondues de volaille, 1129 Graisse de camélidés, 1160 Graisse d'autres camélidés, 1168 Huile et graisse d'origine animale nda, 1221 St?arine solaire et huile de saindoux, 1222 D?gras, 1225 Suif, 1243 Graisses nda, préparations</v>
      </c>
      <c r="E82" t="str">
        <f>_xlfn.XLOOKUP(ListeProduitysFAO[[#This Row],[CodeProduit]],GpProdBilanAlim2010[CodeProduit],GpProdBilanAlim2010[CodeCPC])</f>
        <v>S2737</v>
      </c>
    </row>
    <row r="83" spans="1:5" x14ac:dyDescent="0.25">
      <c r="A83">
        <v>2740</v>
      </c>
      <c r="B83" s="1" t="s">
        <v>239</v>
      </c>
      <c r="C83">
        <f>_xlfn.XLOOKUP(ListeProduitysFAO[[#This Row],[CodeProduit]],GpProdBilanAlim2010[CodeProduit],GpProdBilanAlim2010[Coefficient])</f>
        <v>1</v>
      </c>
      <c r="D83" t="str">
        <f>_xlfn.XLOOKUP(ListeProduitysFAO[[#This Row],[CodeProduit]],GpProdBilanAlim2010[CodeProduit],GpProdBilanAlim2010[Description])</f>
        <v>Composition par défaut: 886 Beurre de lait de vache, 887 Ghee de lait de vache, 952 Beurre de lait de bufflesse, 953 Ghee de lait de bufflesse, 983 Beurre et ghee de brebis, 1022 Beurre de lait de chèvre</v>
      </c>
      <c r="E83" t="str">
        <f>_xlfn.XLOOKUP(ListeProduitysFAO[[#This Row],[CodeProduit]],GpProdBilanAlim2010[CodeProduit],GpProdBilanAlim2010[CodeCPC])</f>
        <v>S2740</v>
      </c>
    </row>
    <row r="84" spans="1:5" x14ac:dyDescent="0.25">
      <c r="A84">
        <v>2743</v>
      </c>
      <c r="B84" s="1" t="s">
        <v>241</v>
      </c>
      <c r="C84">
        <f>_xlfn.XLOOKUP(ListeProduitysFAO[[#This Row],[CodeProduit]],GpProdBilanAlim2010[CodeProduit],GpProdBilanAlim2010[Coefficient])</f>
        <v>1</v>
      </c>
      <c r="D84" t="str">
        <f>_xlfn.XLOOKUP(ListeProduitysFAO[[#This Row],[CodeProduit]],GpProdBilanAlim2010[CodeProduit],GpProdBilanAlim2010[Description])</f>
        <v>Composition par défaut: 885 Crême fraiche</v>
      </c>
      <c r="E84" t="str">
        <f>_xlfn.XLOOKUP(ListeProduitysFAO[[#This Row],[CodeProduit]],GpProdBilanAlim2010[CodeProduit],GpProdBilanAlim2010[CodeCPC])</f>
        <v>S2743</v>
      </c>
    </row>
    <row r="85" spans="1:5" x14ac:dyDescent="0.25">
      <c r="A85">
        <v>2744</v>
      </c>
      <c r="B85" s="1" t="s">
        <v>252</v>
      </c>
      <c r="C85">
        <f>_xlfn.XLOOKUP(ListeProduitysFAO[[#This Row],[CodeProduit]],GpProdBilanAlim2010[CodeProduit],GpProdBilanAlim2010[Coefficient])</f>
        <v>1</v>
      </c>
      <c r="D85" t="str">
        <f>_xlfn.XLOOKUP(ListeProduitysFAO[[#This Row],[CodeProduit]],GpProdBilanAlim2010[CodeProduit],GpProdBilanAlim2010[Description])</f>
        <v>Composition par défaut: 916 Ovalbumine, 1062 Oeufs de poule en coquille, 1063 Oeufs, liquides, 1064 Oeufs, poudre, 1091 Oeufs d'autres volatiles</v>
      </c>
      <c r="E85" t="str">
        <f>_xlfn.XLOOKUP(ListeProduitysFAO[[#This Row],[CodeProduit]],GpProdBilanAlim2010[CodeProduit],GpProdBilanAlim2010[CodeCPC])</f>
        <v>S2744</v>
      </c>
    </row>
    <row r="86" spans="1:5" x14ac:dyDescent="0.25">
      <c r="A86">
        <v>2781</v>
      </c>
      <c r="B86" s="1" t="s">
        <v>246</v>
      </c>
      <c r="C86">
        <f>_xlfn.XLOOKUP(ListeProduitysFAO[[#This Row],[CodeProduit]],GpProdBilanAlim2010[CodeProduit],GpProdBilanAlim2010[Coefficient])</f>
        <v>1</v>
      </c>
      <c r="D86" t="str">
        <f>_xlfn.XLOOKUP(ListeProduitysFAO[[#This Row],[CodeProduit]],GpProdBilanAlim2010[CodeProduit],GpProdBilanAlim2010[Description])</f>
        <v>Composition par défaut: 1509 HuiPoiEaDou, 1522 Huil Foi Per, 1535 GraisPoiP?la, 1548 HuilPoMarNda, 1582 Huil MamAqu</v>
      </c>
      <c r="E86" t="str">
        <f>_xlfn.XLOOKUP(ListeProduitysFAO[[#This Row],[CodeProduit]],GpProdBilanAlim2010[CodeProduit],GpProdBilanAlim2010[CodeCPC])</f>
        <v>S2781</v>
      </c>
    </row>
    <row r="87" spans="1:5" x14ac:dyDescent="0.25">
      <c r="A87">
        <v>2782</v>
      </c>
      <c r="B87" s="1" t="s">
        <v>249</v>
      </c>
      <c r="C87">
        <f>_xlfn.XLOOKUP(ListeProduitysFAO[[#This Row],[CodeProduit]],GpProdBilanAlim2010[CodeProduit],GpProdBilanAlim2010[Coefficient])</f>
        <v>1</v>
      </c>
      <c r="D87" t="str">
        <f>_xlfn.XLOOKUP(ListeProduitysFAO[[#This Row],[CodeProduit]],GpProdBilanAlim2010[CodeProduit],GpProdBilanAlim2010[Description])</f>
        <v>Composition par défaut: 1510 HuFoPoiEaDou, 1523 Huiles Foie Perciform, 1536 HuiFoiPP?lag, 1549 Huile Foie PoisMar Nda</v>
      </c>
      <c r="E87" t="str">
        <f>_xlfn.XLOOKUP(ListeProduitysFAO[[#This Row],[CodeProduit]],GpProdBilanAlim2010[CodeProduit],GpProdBilanAlim2010[CodeCPC])</f>
        <v>S2782</v>
      </c>
    </row>
    <row r="88" spans="1:5" x14ac:dyDescent="0.25">
      <c r="A88">
        <v>2761</v>
      </c>
      <c r="B88" s="1" t="s">
        <v>258</v>
      </c>
      <c r="C88">
        <f>_xlfn.XLOOKUP(ListeProduitysFAO[[#This Row],[CodeProduit]],GpProdBilanAlim2010[CodeProduit],GpProdBilanAlim2010[Coefficient])</f>
        <v>1</v>
      </c>
      <c r="D88" t="str">
        <f>_xlfn.XLOOKUP(ListeProduitysFAO[[#This Row],[CodeProduit]],GpProdBilanAlim2010[CodeProduit],GpProdBilanAlim2010[Description])</f>
        <v>Composition par défaut: 1501 PoiEaDouDia, 1502 PoiEaDouCE, 1503 FilPoiEaDou, 1504 FilPoiEaDouC, 1505 PoiEaDouFum, 1506 PoiEaDouCons, 1507 PoiEaDouEl, 1508 FarPoiEaDou</v>
      </c>
      <c r="E88" t="str">
        <f>_xlfn.XLOOKUP(ListeProduitysFAO[[#This Row],[CodeProduit]],GpProdBilanAlim2010[CodeProduit],GpProdBilanAlim2010[CodeCPC])</f>
        <v>S2761</v>
      </c>
    </row>
    <row r="89" spans="1:5" x14ac:dyDescent="0.25">
      <c r="A89">
        <v>2762</v>
      </c>
      <c r="B89" s="1" t="s">
        <v>261</v>
      </c>
      <c r="C89">
        <f>_xlfn.XLOOKUP(ListeProduitysFAO[[#This Row],[CodeProduit]],GpProdBilanAlim2010[CodeProduit],GpProdBilanAlim2010[Coefficient])</f>
        <v>1</v>
      </c>
      <c r="D89" t="str">
        <f>_xlfn.XLOOKUP(ListeProduitysFAO[[#This Row],[CodeProduit]],GpProdBilanAlim2010[CodeProduit],GpProdBilanAlim2010[Description])</f>
        <v>Composition par défaut: 1514 PercMar Frais, 1515 PercCongEnti, 1516 Fil Percifor, 1517 Fil Perc con, 1518 Perci cong, 1519 Perci en con, 1520 Perci elab N, 1521 Far de Perci</v>
      </c>
      <c r="E89" t="str">
        <f>_xlfn.XLOOKUP(ListeProduitysFAO[[#This Row],[CodeProduit]],GpProdBilanAlim2010[CodeProduit],GpProdBilanAlim2010[CodeCPC])</f>
        <v>S2762</v>
      </c>
    </row>
    <row r="90" spans="1:5" x14ac:dyDescent="0.25">
      <c r="A90">
        <v>2848</v>
      </c>
      <c r="B90" s="1" t="s">
        <v>255</v>
      </c>
      <c r="C90">
        <f>_xlfn.XLOOKUP(ListeProduitysFAO[[#This Row],[CodeProduit]],GpProdBilanAlim2010[CodeProduit],GpProdBilanAlim2010[Coefficient])</f>
        <v>1</v>
      </c>
      <c r="D90" t="str">
        <f>_xlfn.XLOOKUP(ListeProduitysFAO[[#This Row],[CodeProduit]],GpProdBilanAlim2010[CodeProduit],GpProdBilanAlim2010[Description])</f>
        <v>Composition par défaut: 882 Lait, entier frais de vache, 888 Lait, écrémé  de vache, 889 Lait, entier concentré sucré, 890 Sérum, condensé, 891 Yaourt, 892 Yaourt, concentré ou non, 893 Babeurre, lait caillé, lait acidifié, 894 Lait, entier concentré non sucré, 895 Lait, écrémé  concentré non sucré, 896 Lait, écrémé  concentré sucré, 897 Lait, entier en poudre de vache, 898 Lait, écrémé  en poudre de vache, 899 Lait, babeurre en poudre, 900 Sérum, en poudre, 901 Fromage, au lait de vache entier, 903 Sérum, frais, 904 Fromage, au lait de vache écrémé, 905 Sérum, fromage, 907 Fromage fondu, 908 Lait, reconstitu?, 909 Lait, produits issus d'éléments naturels nda, 910 Crême glacée et glace comestible, 917 Caséine, 951 Lait, entier frais de bufflesse, 954 Lait, écrémé  de bufflesse, 955 Fromage de lait de bufflonne, 982 Lait, entier frais de brebis, 984 Fromage, au lait de brebis, 985 Lait, écrémé  de brebis, 1020 Lait, entier frais de chèvre, 1021 Fromage de lait de chèvre, 1023 Lait, écrémé  de chèvre, 1130 Lait, entier frais de chamelle</v>
      </c>
      <c r="E90" t="str">
        <f>_xlfn.XLOOKUP(ListeProduitysFAO[[#This Row],[CodeProduit]],GpProdBilanAlim2010[CodeProduit],GpProdBilanAlim2010[CodeCPC])</f>
        <v>S2848</v>
      </c>
    </row>
    <row r="91" spans="1:5" x14ac:dyDescent="0.25">
      <c r="A91">
        <v>2763</v>
      </c>
      <c r="B91" s="1" t="s">
        <v>264</v>
      </c>
      <c r="C91">
        <f>_xlfn.XLOOKUP(ListeProduitysFAO[[#This Row],[CodeProduit]],GpProdBilanAlim2010[CodeProduit],GpProdBilanAlim2010[Coefficient])</f>
        <v>1</v>
      </c>
      <c r="D91" t="str">
        <f>_xlfn.XLOOKUP(ListeProduitysFAO[[#This Row],[CodeProduit]],GpProdBilanAlim2010[CodeProduit],GpProdBilanAlim2010[Description])</f>
        <v>Composition par défaut: 1527 Perc Mar Fra, 1528 PoiPélagCoEn, 1529 FPoiP?lag, 1530 FPoiP?lagCon, 1531 PoiPélag Fum, 1532 PoiPélagEnCo, 1533 PoiPélagElNd, 1534 FarPoiP?lag</v>
      </c>
      <c r="E91" t="str">
        <f>_xlfn.XLOOKUP(ListeProduitysFAO[[#This Row],[CodeProduit]],GpProdBilanAlim2010[CodeProduit],GpProdBilanAlim2010[CodeCPC])</f>
        <v>S2763</v>
      </c>
    </row>
    <row r="92" spans="1:5" x14ac:dyDescent="0.25">
      <c r="A92">
        <v>2764</v>
      </c>
      <c r="B92" s="1" t="s">
        <v>266</v>
      </c>
      <c r="C92">
        <f>_xlfn.XLOOKUP(ListeProduitysFAO[[#This Row],[CodeProduit]],GpProdBilanAlim2010[CodeProduit],GpProdBilanAlim2010[Coefficient])</f>
        <v>1</v>
      </c>
      <c r="D92" t="str">
        <f>_xlfn.XLOOKUP(ListeProduitysFAO[[#This Row],[CodeProduit]],GpProdBilanAlim2010[CodeProduit],GpProdBilanAlim2010[Description])</f>
        <v>Composition par défaut: 1540 PoiMarFra?Nd, 1541 PoMrCnEntNda, 1542 FilPoi Mar N, 1543 Filet PoiMar, 1544 PoMarFumNda, 1545 PMarEnCnNda, 1546 PMarElabNda, 1547 FarPoMarNda</v>
      </c>
      <c r="E92" t="str">
        <f>_xlfn.XLOOKUP(ListeProduitysFAO[[#This Row],[CodeProduit]],GpProdBilanAlim2010[CodeProduit],GpProdBilanAlim2010[CodeCPC])</f>
        <v>S2764</v>
      </c>
    </row>
    <row r="93" spans="1:5" x14ac:dyDescent="0.25">
      <c r="A93">
        <v>2765</v>
      </c>
      <c r="B93" s="1" t="s">
        <v>269</v>
      </c>
      <c r="C93">
        <f>_xlfn.XLOOKUP(ListeProduitysFAO[[#This Row],[CodeProduit]],GpProdBilanAlim2010[CodeProduit],GpProdBilanAlim2010[Coefficient])</f>
        <v>1</v>
      </c>
      <c r="D93" t="str">
        <f>_xlfn.XLOOKUP(ListeProduitysFAO[[#This Row],[CodeProduit]],GpProdBilanAlim2010[CodeProduit],GpProdBilanAlim2010[Description])</f>
        <v>Composition par défaut: 1553 Crustac Frais, 1554 Crustac cong, 1555 Crustac Fume, 1556 Crustac enCo, 1557 Crustac Elab, 1558 Far Crustacé</v>
      </c>
      <c r="E93" t="str">
        <f>_xlfn.XLOOKUP(ListeProduitysFAO[[#This Row],[CodeProduit]],GpProdBilanAlim2010[CodeProduit],GpProdBilanAlim2010[CodeCPC])</f>
        <v>S2765</v>
      </c>
    </row>
    <row r="94" spans="1:5" x14ac:dyDescent="0.25">
      <c r="A94">
        <v>2766</v>
      </c>
      <c r="B94" s="1" t="s">
        <v>271</v>
      </c>
      <c r="C94">
        <f>_xlfn.XLOOKUP(ListeProduitysFAO[[#This Row],[CodeProduit]],GpProdBilanAlim2010[CodeProduit],GpProdBilanAlim2010[Coefficient])</f>
        <v>1</v>
      </c>
      <c r="D94" t="str">
        <f>_xlfn.XLOOKUP(ListeProduitysFAO[[#This Row],[CodeProduit]],GpProdBilanAlim2010[CodeProduit],GpProdBilanAlim2010[Description])</f>
        <v>Composition par défaut: 1570 Ceph Frais, 1571 Ceph Cong, 1572 Ceph Fumes, 1573 Ceph en Cons, 1574 Ceph Elab Nd, 1575 Far de Ceph</v>
      </c>
      <c r="E94" t="str">
        <f>_xlfn.XLOOKUP(ListeProduitysFAO[[#This Row],[CodeProduit]],GpProdBilanAlim2010[CodeProduit],GpProdBilanAlim2010[CodeCPC])</f>
        <v>S2766</v>
      </c>
    </row>
    <row r="95" spans="1:5" x14ac:dyDescent="0.25">
      <c r="A95">
        <v>2767</v>
      </c>
      <c r="B95" s="1" t="s">
        <v>274</v>
      </c>
      <c r="C95">
        <f>_xlfn.XLOOKUP(ListeProduitysFAO[[#This Row],[CodeProduit]],GpProdBilanAlim2010[CodeProduit],GpProdBilanAlim2010[Coefficient])</f>
        <v>1</v>
      </c>
      <c r="D95" t="str">
        <f>_xlfn.XLOOKUP(ListeProduitysFAO[[#This Row],[CodeProduit]],GpProdBilanAlim2010[CodeProduit],GpProdBilanAlim2010[Description])</f>
        <v>Composition par défaut: 1562 Moll exCepFr, 1563 Molls cong, 1564 Moll fumes, 1565 Moll en Cons, 1566 Far Moll</v>
      </c>
      <c r="E95" t="str">
        <f>_xlfn.XLOOKUP(ListeProduitysFAO[[#This Row],[CodeProduit]],GpProdBilanAlim2010[CodeProduit],GpProdBilanAlim2010[CodeCPC])</f>
        <v>S2767</v>
      </c>
    </row>
    <row r="96" spans="1:5" x14ac:dyDescent="0.25">
      <c r="A96">
        <v>2768</v>
      </c>
      <c r="B96" s="1" t="s">
        <v>277</v>
      </c>
      <c r="C96">
        <f>_xlfn.XLOOKUP(ListeProduitysFAO[[#This Row],[CodeProduit]],GpProdBilanAlim2010[CodeProduit],GpProdBilanAlim2010[Coefficient])</f>
        <v>1</v>
      </c>
      <c r="D96" t="str">
        <f>_xlfn.XLOOKUP(ListeProduitysFAO[[#This Row],[CodeProduit]],GpProdBilanAlim2010[CodeProduit],GpProdBilanAlim2010[Description])</f>
        <v>Composition par défaut: 1580 VianMammAq, 1583 MamAquElNda</v>
      </c>
      <c r="E96" t="str">
        <f>_xlfn.XLOOKUP(ListeProduitysFAO[[#This Row],[CodeProduit]],GpProdBilanAlim2010[CodeProduit],GpProdBilanAlim2010[CodeCPC])</f>
        <v>S2768</v>
      </c>
    </row>
    <row r="97" spans="1:5" x14ac:dyDescent="0.25">
      <c r="A97">
        <v>2769</v>
      </c>
      <c r="B97" s="1" t="s">
        <v>281</v>
      </c>
      <c r="C97">
        <f>_xlfn.XLOOKUP(ListeProduitysFAO[[#This Row],[CodeProduit]],GpProdBilanAlim2010[CodeProduit],GpProdBilanAlim2010[Coefficient])</f>
        <v>1</v>
      </c>
      <c r="D97" t="str">
        <f>_xlfn.XLOOKUP(ListeProduitysFAO[[#This Row],[CodeProduit]],GpProdBilanAlim2010[CodeProduit],GpProdBilanAlim2010[Description])</f>
        <v>Composition par défaut: 1587 AnAqu Fra?Nd, 1588 AnAquFumes, 1589 Farine Animaux Aquatiq, 1590 AnAquElabNda</v>
      </c>
      <c r="E97" t="str">
        <f>_xlfn.XLOOKUP(ListeProduitysFAO[[#This Row],[CodeProduit]],GpProdBilanAlim2010[CodeProduit],GpProdBilanAlim2010[CodeCPC])</f>
        <v>S2769</v>
      </c>
    </row>
    <row r="98" spans="1:5" x14ac:dyDescent="0.25">
      <c r="A98">
        <v>2775</v>
      </c>
      <c r="B98" s="1" t="s">
        <v>284</v>
      </c>
      <c r="C98">
        <f>_xlfn.XLOOKUP(ListeProduitysFAO[[#This Row],[CodeProduit]],GpProdBilanAlim2010[CodeProduit],GpProdBilanAlim2010[Coefficient])</f>
        <v>1</v>
      </c>
      <c r="D98" t="str">
        <f>_xlfn.XLOOKUP(ListeProduitysFAO[[#This Row],[CodeProduit]],GpProdBilanAlim2010[CodeProduit],GpProdBilanAlim2010[Description])</f>
        <v>Composition par défaut: 1594 Plantes aquatiques, fraîches, 1595 Plantes aquatiques, sèches, 1596 Plantes aquatiques, autres préparations</v>
      </c>
      <c r="E98" t="str">
        <f>_xlfn.XLOOKUP(ListeProduitysFAO[[#This Row],[CodeProduit]],GpProdBilanAlim2010[CodeProduit],GpProdBilanAlim2010[CodeCPC])</f>
        <v>S2775</v>
      </c>
    </row>
    <row r="99" spans="1:5" x14ac:dyDescent="0.25">
      <c r="A99">
        <v>2899</v>
      </c>
      <c r="B99" s="1" t="s">
        <v>287</v>
      </c>
      <c r="C99">
        <f>_xlfn.XLOOKUP(ListeProduitysFAO[[#This Row],[CodeProduit]],GpProdBilanAlim2010[CodeProduit],GpProdBilanAlim2010[Coefficient])</f>
        <v>1</v>
      </c>
      <c r="D99" t="str">
        <f>_xlfn.XLOOKUP(ListeProduitysFAO[[#This Row],[CodeProduit]],GpProdBilanAlim2010[CodeProduit],GpProdBilanAlim2010[Description])</f>
        <v/>
      </c>
      <c r="E99" t="str">
        <f>_xlfn.XLOOKUP(ListeProduitysFAO[[#This Row],[CodeProduit]],GpProdBilanAlim2010[CodeProduit],GpProdBilanAlim2010[CodeCPC])</f>
        <v>S2899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CB473-680B-4972-BD2B-A8C0DFE27ECD}">
  <dimension ref="A1:I99"/>
  <sheetViews>
    <sheetView workbookViewId="0">
      <selection activeCell="H10" sqref="H10"/>
    </sheetView>
  </sheetViews>
  <sheetFormatPr baseColWidth="10" defaultColWidth="9.140625" defaultRowHeight="15" x14ac:dyDescent="0.25"/>
  <cols>
    <col min="1" max="1" width="14.28515625" customWidth="1"/>
    <col min="2" max="2" width="30.5703125" bestFit="1" customWidth="1"/>
    <col min="3" max="3" width="14.28515625" customWidth="1"/>
    <col min="4" max="4" width="18.5703125" customWidth="1"/>
    <col min="5" max="5" width="18" customWidth="1"/>
    <col min="6" max="6" width="22.42578125" customWidth="1"/>
    <col min="7" max="7" width="10" customWidth="1"/>
    <col min="8" max="8" width="55.28515625" customWidth="1"/>
    <col min="9" max="9" width="19.140625" customWidth="1"/>
  </cols>
  <sheetData>
    <row r="1" spans="1:9" x14ac:dyDescent="0.25">
      <c r="A1" t="s">
        <v>2</v>
      </c>
      <c r="B1" t="s">
        <v>3</v>
      </c>
      <c r="C1" t="s">
        <v>295</v>
      </c>
      <c r="D1" t="s">
        <v>7</v>
      </c>
      <c r="E1" t="s">
        <v>296</v>
      </c>
      <c r="F1" t="s">
        <v>1</v>
      </c>
      <c r="G1" s="2" t="s">
        <v>4</v>
      </c>
      <c r="H1" s="2" t="s">
        <v>5</v>
      </c>
      <c r="I1" s="3" t="s">
        <v>6</v>
      </c>
    </row>
    <row r="2" spans="1:9" x14ac:dyDescent="0.25">
      <c r="A2">
        <v>2511</v>
      </c>
      <c r="B2" t="str">
        <f>_xlfn.XLOOKUP(A2,ListeProduitysFAO[CodeProduit],ListeProduitysFAO[Produit],,0)</f>
        <v>Blé  et produits</v>
      </c>
      <c r="C2">
        <v>2903</v>
      </c>
      <c r="D2" t="s">
        <v>12</v>
      </c>
      <c r="E2">
        <v>2905</v>
      </c>
      <c r="F2" t="s">
        <v>8</v>
      </c>
      <c r="G2">
        <f>_xlfn.XLOOKUP(A2,ListeProduitysFAO[CodeProduit],ListeProduitysFAO[Coefficient],,0)</f>
        <v>1</v>
      </c>
      <c r="H2" t="str">
        <f>_xlfn.XLOOKUP(A2,ListeProduitysFAO[CodeProduit],ListeProduitysFAO[Description],,0)</f>
        <v>Composition par défaut: 15 Blé, 16 Farine de blé, 17 Son de blé, 18 Pâtes alimentaires, 19 Germe de blé, 20 Pain, 21 Boulgour, 22 Pâtisseries, 23 Amidons et fécules de blé, 24 Gluten de blé, 41 Céréales pour petit déjeuner, 110 Gaufres, 114 Pâtes pour boulangerie - pâtisserie, 115 Aliments, préparations de farines, semoules ou extraits de malt</v>
      </c>
      <c r="I2" t="str">
        <f>_xlfn.XLOOKUP(A2,ListeProduitysFAO[CodeProduit],ListeProduitysFAO[CodeCPC],,0)</f>
        <v>S2511</v>
      </c>
    </row>
    <row r="3" spans="1:9" x14ac:dyDescent="0.25">
      <c r="A3">
        <v>2513</v>
      </c>
      <c r="B3" t="str">
        <f>_xlfn.XLOOKUP(A3,ListeProduitysFAO[CodeProduit],ListeProduitysFAO[Produit],,0)</f>
        <v>Orge et produits</v>
      </c>
      <c r="C3">
        <v>2903</v>
      </c>
      <c r="D3" t="s">
        <v>12</v>
      </c>
      <c r="E3">
        <v>2905</v>
      </c>
      <c r="F3" t="s">
        <v>8</v>
      </c>
      <c r="G3">
        <f>_xlfn.XLOOKUP(A3,ListeProduitysFAO[CodeProduit],ListeProduitysFAO[Coefficient],,0)</f>
        <v>1</v>
      </c>
      <c r="H3" t="str">
        <f>_xlfn.XLOOKUP(A3,ListeProduitysFAO[CodeProduit],ListeProduitysFAO[Description],,0)</f>
        <v>Composition par défaut: 44 Orge, 45 Gruau d'orge, 46 Orge perlé, 47 Son d'orge, 48 Farines et semoules d'orge, 49 Malt, 50 Malt, extrait</v>
      </c>
      <c r="I3" t="str">
        <f>_xlfn.XLOOKUP(A3,ListeProduitysFAO[CodeProduit],ListeProduitysFAO[CodeCPC],,0)</f>
        <v>S2513</v>
      </c>
    </row>
    <row r="4" spans="1:9" x14ac:dyDescent="0.25">
      <c r="A4">
        <v>2514</v>
      </c>
      <c r="B4" t="str">
        <f>_xlfn.XLOOKUP(A4,ListeProduitysFAO[CodeProduit],ListeProduitysFAO[Produit],,0)</f>
        <v>Maïs et produits</v>
      </c>
      <c r="C4">
        <v>2903</v>
      </c>
      <c r="D4" t="s">
        <v>12</v>
      </c>
      <c r="E4">
        <v>2905</v>
      </c>
      <c r="F4" t="s">
        <v>8</v>
      </c>
      <c r="G4">
        <f>_xlfn.XLOOKUP(A4,ListeProduitysFAO[CodeProduit],ListeProduitysFAO[Coefficient],,0)</f>
        <v>1</v>
      </c>
      <c r="H4" t="str">
        <f>_xlfn.XLOOKUP(A4,ListeProduitysFAO[CodeProduit],ListeProduitysFAO[Description],,0)</f>
        <v>Composition par défaut: 56 Maïs, 57 Germe de maïs, 58 Farine de maïs, 59 Son de maïs, 63 Gluten de maïs, 64 Amidon de maïs, 846 Fourrages et tourteaux au gluten</v>
      </c>
      <c r="I4" t="str">
        <f>_xlfn.XLOOKUP(A4,ListeProduitysFAO[CodeProduit],ListeProduitysFAO[CodeCPC],,0)</f>
        <v>S2514</v>
      </c>
    </row>
    <row r="5" spans="1:9" x14ac:dyDescent="0.25">
      <c r="A5">
        <v>2515</v>
      </c>
      <c r="B5" t="str">
        <f>_xlfn.XLOOKUP(A5,ListeProduitysFAO[CodeProduit],ListeProduitysFAO[Produit],,0)</f>
        <v>Seigle et produits</v>
      </c>
      <c r="C5">
        <v>2903</v>
      </c>
      <c r="D5" t="s">
        <v>12</v>
      </c>
      <c r="E5">
        <v>2905</v>
      </c>
      <c r="F5" t="s">
        <v>8</v>
      </c>
      <c r="G5">
        <f>_xlfn.XLOOKUP(A5,ListeProduitysFAO[CodeProduit],ListeProduitysFAO[Coefficient],,0)</f>
        <v>1</v>
      </c>
      <c r="H5" t="str">
        <f>_xlfn.XLOOKUP(A5,ListeProduitysFAO[CodeProduit],ListeProduitysFAO[Description],,0)</f>
        <v>Composition par défaut: 71 Seigle, 72 Farine de seigle, 73 Son de seigle</v>
      </c>
      <c r="I5" t="str">
        <f>_xlfn.XLOOKUP(A5,ListeProduitysFAO[CodeProduit],ListeProduitysFAO[CodeCPC],,0)</f>
        <v>S2515</v>
      </c>
    </row>
    <row r="6" spans="1:9" x14ac:dyDescent="0.25">
      <c r="A6">
        <v>2516</v>
      </c>
      <c r="B6" t="str">
        <f>_xlfn.XLOOKUP(A6,ListeProduitysFAO[CodeProduit],ListeProduitysFAO[Produit],,0)</f>
        <v>Avoine</v>
      </c>
      <c r="C6">
        <v>2903</v>
      </c>
      <c r="D6" t="s">
        <v>12</v>
      </c>
      <c r="E6">
        <v>2905</v>
      </c>
      <c r="F6" t="s">
        <v>8</v>
      </c>
      <c r="G6">
        <f>_xlfn.XLOOKUP(A6,ListeProduitysFAO[CodeProduit],ListeProduitysFAO[Coefficient],,0)</f>
        <v>1</v>
      </c>
      <c r="H6" t="str">
        <f>_xlfn.XLOOKUP(A6,ListeProduitysFAO[CodeProduit],ListeProduitysFAO[Description],,0)</f>
        <v>Composition par défaut: 75 Avoine, 76 Avoine laminée, 77 Son d'avoine</v>
      </c>
      <c r="I6" t="str">
        <f>_xlfn.XLOOKUP(A6,ListeProduitysFAO[CodeProduit],ListeProduitysFAO[CodeCPC],,0)</f>
        <v>S2516</v>
      </c>
    </row>
    <row r="7" spans="1:9" x14ac:dyDescent="0.25">
      <c r="A7">
        <v>2517</v>
      </c>
      <c r="B7" t="str">
        <f>_xlfn.XLOOKUP(A7,ListeProduitysFAO[CodeProduit],ListeProduitysFAO[Produit],,0)</f>
        <v>Millet et produits</v>
      </c>
      <c r="C7">
        <v>2903</v>
      </c>
      <c r="D7" t="s">
        <v>12</v>
      </c>
      <c r="E7">
        <v>2905</v>
      </c>
      <c r="F7" t="s">
        <v>8</v>
      </c>
      <c r="G7">
        <f>_xlfn.XLOOKUP(A7,ListeProduitysFAO[CodeProduit],ListeProduitysFAO[Coefficient],,0)</f>
        <v>1</v>
      </c>
      <c r="H7" t="str">
        <f>_xlfn.XLOOKUP(A7,ListeProduitysFAO[CodeProduit],ListeProduitysFAO[Description],,0)</f>
        <v>Composition par défaut: 79 Mils, 80 Farine de mil, 81 Son de mil</v>
      </c>
      <c r="I7" t="str">
        <f>_xlfn.XLOOKUP(A7,ListeProduitysFAO[CodeProduit],ListeProduitysFAO[CodeCPC],,0)</f>
        <v>S2517</v>
      </c>
    </row>
    <row r="8" spans="1:9" x14ac:dyDescent="0.25">
      <c r="A8">
        <v>2518</v>
      </c>
      <c r="B8" t="str">
        <f>_xlfn.XLOOKUP(A8,ListeProduitysFAO[CodeProduit],ListeProduitysFAO[Produit],,0)</f>
        <v>Sorgho et produits</v>
      </c>
      <c r="C8">
        <v>2903</v>
      </c>
      <c r="D8" t="s">
        <v>12</v>
      </c>
      <c r="E8">
        <v>2905</v>
      </c>
      <c r="F8" t="s">
        <v>8</v>
      </c>
      <c r="G8">
        <f>_xlfn.XLOOKUP(A8,ListeProduitysFAO[CodeProduit],ListeProduitysFAO[Coefficient],,0)</f>
        <v>1</v>
      </c>
      <c r="H8" t="str">
        <f>_xlfn.XLOOKUP(A8,ListeProduitysFAO[CodeProduit],ListeProduitysFAO[Description],,0)</f>
        <v>Composition par défaut: 83 Sorgho, 84 Farine de sorgho, 85 Son de sorgho</v>
      </c>
      <c r="I8" t="str">
        <f>_xlfn.XLOOKUP(A8,ListeProduitysFAO[CodeProduit],ListeProduitysFAO[CodeCPC],,0)</f>
        <v>S2518</v>
      </c>
    </row>
    <row r="9" spans="1:9" x14ac:dyDescent="0.25">
      <c r="A9">
        <v>2520</v>
      </c>
      <c r="B9" t="str">
        <f>_xlfn.XLOOKUP(A9,ListeProduitysFAO[CodeProduit],ListeProduitysFAO[Produit],,0)</f>
        <v>Céréales, Autres</v>
      </c>
      <c r="C9">
        <v>2903</v>
      </c>
      <c r="D9" t="s">
        <v>12</v>
      </c>
      <c r="E9">
        <v>2905</v>
      </c>
      <c r="F9" t="s">
        <v>8</v>
      </c>
      <c r="G9">
        <f>_xlfn.XLOOKUP(A9,ListeProduitysFAO[CodeProduit],ListeProduitysFAO[Coefficient],,0)</f>
        <v>1</v>
      </c>
      <c r="H9" t="str">
        <f>_xlfn.XLOOKUP(A9,ListeProduitysFAO[CodeProduit],ListeProduitysFAO[Description],,0)</f>
        <v>Composition par défaut: 68 Maïs éclaté, 89 Sarrasin, blé  noir, 90 Farine de sarrasin, 91 Son de sarrasin, 92 Quinoa, 94 Fonio, 95 Farine de fonio, 96 Son de fonio, 97 Triticale, 98 Farine de triticale, 99 Son de triticale, 101 Alpiste, 103 Céréales m?lang?es, 104 Farine de céréales  mélangées, 105 Son de céréales  mélangées, 108 Cer?ales, nda, 111 Farine de céréales  nda, 112 Son de céréales  nda, 113 Céréales, préparations nda</v>
      </c>
      <c r="I9" t="str">
        <f>_xlfn.XLOOKUP(A9,ListeProduitysFAO[CodeProduit],ListeProduitysFAO[CodeCPC],,0)</f>
        <v>S2520</v>
      </c>
    </row>
    <row r="10" spans="1:9" x14ac:dyDescent="0.25">
      <c r="A10">
        <v>2531</v>
      </c>
      <c r="B10" t="str">
        <f>_xlfn.XLOOKUP(A10,ListeProduitysFAO[CodeProduit],ListeProduitysFAO[Produit],,0)</f>
        <v>Pommes de Terre et produits</v>
      </c>
      <c r="C10">
        <v>2903</v>
      </c>
      <c r="D10" t="s">
        <v>12</v>
      </c>
      <c r="E10">
        <v>2907</v>
      </c>
      <c r="F10" t="s">
        <v>39</v>
      </c>
      <c r="G10">
        <f>_xlfn.XLOOKUP(A10,ListeProduitysFAO[CodeProduit],ListeProduitysFAO[Coefficient],,0)</f>
        <v>1</v>
      </c>
      <c r="H10" t="str">
        <f>_xlfn.XLOOKUP(A10,ListeProduitysFAO[CodeProduit],ListeProduitysFAO[Description],,0)</f>
        <v>Composition par défaut: 116 Pommes de terre, 117 Farine de pommes de terre, 118 Pommes de terre surgel?es, 119 Fécule de pommes de terres, 121 Tapioca de fécule de pommes de terre</v>
      </c>
      <c r="I10" t="str">
        <f>_xlfn.XLOOKUP(A10,ListeProduitysFAO[CodeProduit],ListeProduitysFAO[CodeCPC],,0)</f>
        <v>S2531</v>
      </c>
    </row>
    <row r="11" spans="1:9" x14ac:dyDescent="0.25">
      <c r="A11">
        <v>2532</v>
      </c>
      <c r="B11" t="str">
        <f>_xlfn.XLOOKUP(A11,ListeProduitysFAO[CodeProduit],ListeProduitysFAO[Produit],,0)</f>
        <v>Manioc et produits</v>
      </c>
      <c r="C11">
        <v>2903</v>
      </c>
      <c r="D11" t="s">
        <v>12</v>
      </c>
      <c r="E11">
        <v>2907</v>
      </c>
      <c r="F11" t="s">
        <v>39</v>
      </c>
      <c r="G11">
        <f>_xlfn.XLOOKUP(A11,ListeProduitysFAO[CodeProduit],ListeProduitysFAO[Coefficient],,0)</f>
        <v>1</v>
      </c>
      <c r="H11" t="str">
        <f>_xlfn.XLOOKUP(A11,ListeProduitysFAO[CodeProduit],ListeProduitysFAO[Description],,0)</f>
        <v>Composition par défaut: 125 Manioc, 126 Farine de manioc, 127 Tapioca de manioc, 128 Manioc séché, 129 Amidon de manioc</v>
      </c>
      <c r="I11" t="str">
        <f>_xlfn.XLOOKUP(A11,ListeProduitysFAO[CodeProduit],ListeProduitysFAO[CodeCPC],,0)</f>
        <v>S2532</v>
      </c>
    </row>
    <row r="12" spans="1:9" x14ac:dyDescent="0.25">
      <c r="A12">
        <v>2533</v>
      </c>
      <c r="B12" t="str">
        <f>_xlfn.XLOOKUP(A12,ListeProduitysFAO[CodeProduit],ListeProduitysFAO[Produit],,0)</f>
        <v>Patates douces</v>
      </c>
      <c r="C12">
        <v>2903</v>
      </c>
      <c r="D12" t="s">
        <v>12</v>
      </c>
      <c r="E12">
        <v>2907</v>
      </c>
      <c r="F12" t="s">
        <v>39</v>
      </c>
      <c r="G12">
        <f>_xlfn.XLOOKUP(A12,ListeProduitysFAO[CodeProduit],ListeProduitysFAO[Coefficient],,0)</f>
        <v>1</v>
      </c>
      <c r="H12" t="str">
        <f>_xlfn.XLOOKUP(A12,ListeProduitysFAO[CodeProduit],ListeProduitysFAO[Description],,0)</f>
        <v>Composition par défaut: 122 Patates douces</v>
      </c>
      <c r="I12" t="str">
        <f>_xlfn.XLOOKUP(A12,ListeProduitysFAO[CodeProduit],ListeProduitysFAO[CodeCPC],,0)</f>
        <v>S2533</v>
      </c>
    </row>
    <row r="13" spans="1:9" x14ac:dyDescent="0.25">
      <c r="A13">
        <v>2534</v>
      </c>
      <c r="B13" t="str">
        <f>_xlfn.XLOOKUP(A13,ListeProduitysFAO[CodeProduit],ListeProduitysFAO[Produit],,0)</f>
        <v>Racines nda</v>
      </c>
      <c r="C13">
        <v>2903</v>
      </c>
      <c r="D13" t="s">
        <v>12</v>
      </c>
      <c r="E13">
        <v>2907</v>
      </c>
      <c r="F13" t="s">
        <v>39</v>
      </c>
      <c r="G13">
        <f>_xlfn.XLOOKUP(A13,ListeProduitysFAO[CodeProduit],ListeProduitysFAO[Coefficient],,0)</f>
        <v>1</v>
      </c>
      <c r="H13" t="str">
        <f>_xlfn.XLOOKUP(A13,ListeProduitysFAO[CodeProduit],ListeProduitysFAO[Description],,0)</f>
        <v>Composition par défaut: 135 Chou caraibe, 136 Taros (colocases), 149 Racines et tubercules nda, 150 Farine de racines et tubercules nda, 151 Racines et tubercules s?ch?s, nda</v>
      </c>
      <c r="I13" t="str">
        <f>_xlfn.XLOOKUP(A13,ListeProduitysFAO[CodeProduit],ListeProduitysFAO[CodeCPC],,0)</f>
        <v>S2534</v>
      </c>
    </row>
    <row r="14" spans="1:9" x14ac:dyDescent="0.25">
      <c r="A14">
        <v>2535</v>
      </c>
      <c r="B14" t="str">
        <f>_xlfn.XLOOKUP(A14,ListeProduitysFAO[CodeProduit],ListeProduitysFAO[Produit],,0)</f>
        <v>Ignames</v>
      </c>
      <c r="C14">
        <v>2903</v>
      </c>
      <c r="D14" t="s">
        <v>12</v>
      </c>
      <c r="E14">
        <v>2907</v>
      </c>
      <c r="F14" t="s">
        <v>39</v>
      </c>
      <c r="G14">
        <f>_xlfn.XLOOKUP(A14,ListeProduitysFAO[CodeProduit],ListeProduitysFAO[Coefficient],,0)</f>
        <v>1</v>
      </c>
      <c r="H14" t="str">
        <f>_xlfn.XLOOKUP(A14,ListeProduitysFAO[CodeProduit],ListeProduitysFAO[Description],,0)</f>
        <v>Composition par défaut: 137 Ignames</v>
      </c>
      <c r="I14" t="str">
        <f>_xlfn.XLOOKUP(A14,ListeProduitysFAO[CodeProduit],ListeProduitysFAO[CodeCPC],,0)</f>
        <v>S2535</v>
      </c>
    </row>
    <row r="15" spans="1:9" x14ac:dyDescent="0.25">
      <c r="A15">
        <v>2536</v>
      </c>
      <c r="B15" t="str">
        <f>_xlfn.XLOOKUP(A15,ListeProduitysFAO[CodeProduit],ListeProduitysFAO[Produit],,0)</f>
        <v>Sucre, canne</v>
      </c>
      <c r="C15">
        <v>2903</v>
      </c>
      <c r="D15" t="s">
        <v>12</v>
      </c>
      <c r="E15">
        <v>2908</v>
      </c>
      <c r="F15" t="s">
        <v>51</v>
      </c>
      <c r="G15">
        <f>_xlfn.XLOOKUP(A15,ListeProduitysFAO[CodeProduit],ListeProduitysFAO[Coefficient],,0)</f>
        <v>1</v>
      </c>
      <c r="H15" t="str">
        <f>_xlfn.XLOOKUP(A15,ListeProduitysFAO[CodeProduit],ListeProduitysFAO[Description],,0)</f>
        <v>Composition par défaut: 156 Sucre, canne</v>
      </c>
      <c r="I15" t="str">
        <f>_xlfn.XLOOKUP(A15,ListeProduitysFAO[CodeProduit],ListeProduitysFAO[CodeCPC],,0)</f>
        <v>S2536</v>
      </c>
    </row>
    <row r="16" spans="1:9" x14ac:dyDescent="0.25">
      <c r="A16">
        <v>2537</v>
      </c>
      <c r="B16" t="str">
        <f>_xlfn.XLOOKUP(A16,ListeProduitysFAO[CodeProduit],ListeProduitysFAO[Produit],,0)</f>
        <v>Sucre, betterave</v>
      </c>
      <c r="C16">
        <v>2903</v>
      </c>
      <c r="D16" t="s">
        <v>12</v>
      </c>
      <c r="E16">
        <v>2908</v>
      </c>
      <c r="F16" t="s">
        <v>51</v>
      </c>
      <c r="G16">
        <f>_xlfn.XLOOKUP(A16,ListeProduitysFAO[CodeProduit],ListeProduitysFAO[Coefficient],,0)</f>
        <v>1</v>
      </c>
      <c r="H16" t="str">
        <f>_xlfn.XLOOKUP(A16,ListeProduitysFAO[CodeProduit],ListeProduitysFAO[Description],,0)</f>
        <v>Composition par défaut: 157 Sucre, betterave</v>
      </c>
      <c r="I16" t="str">
        <f>_xlfn.XLOOKUP(A16,ListeProduitysFAO[CodeProduit],ListeProduitysFAO[CodeCPC],,0)</f>
        <v>S2537</v>
      </c>
    </row>
    <row r="17" spans="1:9" x14ac:dyDescent="0.25">
      <c r="A17">
        <v>2541</v>
      </c>
      <c r="B17" t="str">
        <f>_xlfn.XLOOKUP(A17,ListeProduitysFAO[CodeProduit],ListeProduitysFAO[Produit],,0)</f>
        <v>Sucre non centrifugé</v>
      </c>
      <c r="C17">
        <v>2903</v>
      </c>
      <c r="D17" t="s">
        <v>12</v>
      </c>
      <c r="E17">
        <v>2909</v>
      </c>
      <c r="F17" t="s">
        <v>60</v>
      </c>
      <c r="G17">
        <f>_xlfn.XLOOKUP(A17,ListeProduitysFAO[CodeProduit],ListeProduitysFAO[Coefficient],,0)</f>
        <v>1</v>
      </c>
      <c r="H17" t="str">
        <f>_xlfn.XLOOKUP(A17,ListeProduitysFAO[CodeProduit],ListeProduitysFAO[Description],,0)</f>
        <v>Composition par défaut: 163 Sucre non centrifugé</v>
      </c>
      <c r="I17" t="str">
        <f>_xlfn.XLOOKUP(A17,ListeProduitysFAO[CodeProduit],ListeProduitysFAO[CodeCPC],,0)</f>
        <v>S2541</v>
      </c>
    </row>
    <row r="18" spans="1:9" x14ac:dyDescent="0.25">
      <c r="A18">
        <v>2542</v>
      </c>
      <c r="B18" t="str">
        <f>_xlfn.XLOOKUP(A18,ListeProduitysFAO[CodeProduit],ListeProduitysFAO[Produit],,0)</f>
        <v>Sucre Eq Brut</v>
      </c>
      <c r="C18">
        <v>2903</v>
      </c>
      <c r="D18" t="s">
        <v>12</v>
      </c>
      <c r="E18">
        <v>2909</v>
      </c>
      <c r="F18" t="s">
        <v>60</v>
      </c>
      <c r="G18">
        <f>_xlfn.XLOOKUP(A18,ListeProduitysFAO[CodeProduit],ListeProduitysFAO[Coefficient],,0)</f>
        <v>1</v>
      </c>
      <c r="H18" t="str">
        <f>_xlfn.XLOOKUP(A18,ListeProduitysFAO[CodeProduit],ListeProduitysFAO[Description],,0)</f>
        <v>Composition par défaut: 158 Sucre de canne, brut, centrifugé, 159 Sucre de betterave, brut, centrifugé, 162 Sucre Brut Centrifugé, 164 Sucre raffiné, 168 Sucre, confiseries, 171 Sucre aromatisé</v>
      </c>
      <c r="I18" t="str">
        <f>_xlfn.XLOOKUP(A18,ListeProduitysFAO[CodeProduit],ListeProduitysFAO[CodeCPC],,0)</f>
        <v>S2542</v>
      </c>
    </row>
    <row r="19" spans="1:9" x14ac:dyDescent="0.25">
      <c r="A19">
        <v>2543</v>
      </c>
      <c r="B19" t="str">
        <f>_xlfn.XLOOKUP(A19,ListeProduitysFAO[CodeProduit],ListeProduitysFAO[Produit],,0)</f>
        <v>Edulcorants Autres</v>
      </c>
      <c r="C19">
        <v>2903</v>
      </c>
      <c r="D19" t="s">
        <v>12</v>
      </c>
      <c r="E19">
        <v>2909</v>
      </c>
      <c r="F19" t="s">
        <v>60</v>
      </c>
      <c r="G19">
        <f>_xlfn.XLOOKUP(A19,ListeProduitysFAO[CodeProduit],ListeProduitysFAO[Coefficient],,0)</f>
        <v>1</v>
      </c>
      <c r="H19" t="str">
        <f>_xlfn.XLOOKUP(A19,ListeProduitysFAO[CodeProduit],ListeProduitysFAO[Description],,0)</f>
        <v>Composition par défaut: 154 Fructose, chimiquement pur, 155 Maltose, chimiquement pur, 160 Sucre et sirops d'érable, 161 Sucre, plantes sucrières, nda, 165 Mélasses, 166 Fructoses et sirops, autres, 167 Sucres nda, 172 Glucose et dextrose, 173 Lactose, 175 Isoglucose, 633 Boissons non alcoolisées</v>
      </c>
      <c r="I19" t="str">
        <f>_xlfn.XLOOKUP(A19,ListeProduitysFAO[CodeProduit],ListeProduitysFAO[CodeCPC],,0)</f>
        <v>S2543</v>
      </c>
    </row>
    <row r="20" spans="1:9" x14ac:dyDescent="0.25">
      <c r="A20">
        <v>2546</v>
      </c>
      <c r="B20" t="str">
        <f>_xlfn.XLOOKUP(A20,ListeProduitysFAO[CodeProduit],ListeProduitysFAO[Produit],,0)</f>
        <v>Haricots</v>
      </c>
      <c r="C20">
        <v>2903</v>
      </c>
      <c r="D20" t="s">
        <v>12</v>
      </c>
      <c r="E20">
        <v>2911</v>
      </c>
      <c r="F20" t="s">
        <v>68</v>
      </c>
      <c r="G20">
        <f>_xlfn.XLOOKUP(A20,ListeProduitysFAO[CodeProduit],ListeProduitysFAO[Coefficient],,0)</f>
        <v>1</v>
      </c>
      <c r="H20" t="str">
        <f>_xlfn.XLOOKUP(A20,ListeProduitysFAO[CodeProduit],ListeProduitysFAO[Description],,0)</f>
        <v>Composition par défaut: 176 Haricots secs</v>
      </c>
      <c r="I20" t="str">
        <f>_xlfn.XLOOKUP(A20,ListeProduitysFAO[CodeProduit],ListeProduitysFAO[CodeCPC],,0)</f>
        <v>S2546</v>
      </c>
    </row>
    <row r="21" spans="1:9" x14ac:dyDescent="0.25">
      <c r="A21">
        <v>2547</v>
      </c>
      <c r="B21" t="str">
        <f>_xlfn.XLOOKUP(A21,ListeProduitysFAO[CodeProduit],ListeProduitysFAO[Produit],,0)</f>
        <v>Pois</v>
      </c>
      <c r="C21">
        <v>2903</v>
      </c>
      <c r="D21" t="s">
        <v>12</v>
      </c>
      <c r="E21">
        <v>2911</v>
      </c>
      <c r="F21" t="s">
        <v>68</v>
      </c>
      <c r="G21">
        <f>_xlfn.XLOOKUP(A21,ListeProduitysFAO[CodeProduit],ListeProduitysFAO[Coefficient],,0)</f>
        <v>1</v>
      </c>
      <c r="H21" t="str">
        <f>_xlfn.XLOOKUP(A21,ListeProduitysFAO[CodeProduit],ListeProduitysFAO[Description],,0)</f>
        <v>Composition par défaut: 187 Pois secs</v>
      </c>
      <c r="I21" t="str">
        <f>_xlfn.XLOOKUP(A21,ListeProduitysFAO[CodeProduit],ListeProduitysFAO[CodeCPC],,0)</f>
        <v>S2547</v>
      </c>
    </row>
    <row r="22" spans="1:9" x14ac:dyDescent="0.25">
      <c r="A22">
        <v>2549</v>
      </c>
      <c r="B22" t="str">
        <f>_xlfn.XLOOKUP(A22,ListeProduitysFAO[CodeProduit],ListeProduitysFAO[Produit],,0)</f>
        <v>Légumineuses Autres et produits</v>
      </c>
      <c r="C22">
        <v>2903</v>
      </c>
      <c r="D22" t="s">
        <v>12</v>
      </c>
      <c r="E22">
        <v>2911</v>
      </c>
      <c r="F22" t="s">
        <v>68</v>
      </c>
      <c r="G22">
        <f>_xlfn.XLOOKUP(A22,ListeProduitysFAO[CodeProduit],ListeProduitysFAO[Coefficient],,0)</f>
        <v>1</v>
      </c>
      <c r="H22" t="str">
        <f>_xlfn.XLOOKUP(A22,ListeProduitysFAO[CodeProduit],ListeProduitysFAO[Description],,0)</f>
        <v>Composition par défaut: 181 Fèves sèches, 191 Pois chiches, 195 Pois à vache secs, 197 Pois cajan, 201 Lentilles, 203 Pois bambara, 205 Vesces, 210 Lupins, 211 Légumineuses, nda, 212 Farine de légumineuses, 213 Son de légumineuses</v>
      </c>
      <c r="I22" t="str">
        <f>_xlfn.XLOOKUP(A22,ListeProduitysFAO[CodeProduit],ListeProduitysFAO[CodeCPC],,0)</f>
        <v>S2549</v>
      </c>
    </row>
    <row r="23" spans="1:9" x14ac:dyDescent="0.25">
      <c r="A23">
        <v>2551</v>
      </c>
      <c r="B23" t="str">
        <f>_xlfn.XLOOKUP(A23,ListeProduitysFAO[CodeProduit],ListeProduitysFAO[Produit],,0)</f>
        <v>Noix et produits</v>
      </c>
      <c r="C23">
        <v>2903</v>
      </c>
      <c r="D23" t="s">
        <v>12</v>
      </c>
      <c r="E23">
        <v>2912</v>
      </c>
      <c r="F23" t="s">
        <v>77</v>
      </c>
      <c r="G23">
        <f>_xlfn.XLOOKUP(A23,ListeProduitysFAO[CodeProduit],ListeProduitysFAO[Coefficient],,0)</f>
        <v>1</v>
      </c>
      <c r="H23" t="str">
        <f>_xlfn.XLOOKUP(A23,ListeProduitysFAO[CodeProduit],ListeProduitysFAO[Description],,0)</f>
        <v>Composition par défaut: 216 Noix du brésil non décortiquées, 217 Noix d'acajou non décortiquées, 220 Châtaignes, 221 Amandes non décortiquées, 222 Noix non décortiquées, 223 Pistaches, 224 Noix de kola, 225 Noisettes non décortiquées, 226 Noix d'arec, 229 Noix du brésil, écalées, 230 Noix d'acajou, écalées, 231 Amandes, écalées, 232 Noix, écalées, 233 Noisettes, écalées, 234 Fruits à coque nda, 235 Fruits à coque préparées (exc. arachides)</v>
      </c>
      <c r="I23" t="str">
        <f>_xlfn.XLOOKUP(A23,ListeProduitysFAO[CodeProduit],ListeProduitysFAO[CodeCPC],,0)</f>
        <v>S2551</v>
      </c>
    </row>
    <row r="24" spans="1:9" x14ac:dyDescent="0.25">
      <c r="A24">
        <v>2552</v>
      </c>
      <c r="B24" t="str">
        <f>_xlfn.XLOOKUP(A24,ListeProduitysFAO[CodeProduit],ListeProduitysFAO[Produit],,0)</f>
        <v>Arachides</v>
      </c>
      <c r="C24">
        <v>2903</v>
      </c>
      <c r="D24" t="s">
        <v>12</v>
      </c>
      <c r="E24">
        <v>2913</v>
      </c>
      <c r="F24" t="s">
        <v>80</v>
      </c>
      <c r="G24">
        <f>_xlfn.XLOOKUP(A24,ListeProduitysFAO[CodeProduit],ListeProduitysFAO[Coefficient],,0)</f>
        <v>1</v>
      </c>
      <c r="H24" t="str">
        <f>_xlfn.XLOOKUP(A24,ListeProduitysFAO[CodeProduit],ListeProduitysFAO[Description],,0)</f>
        <v>Composition par défaut: 242 Arachides non décortiquées, 243 Arachides décortiquées, 246 Arachides préparées, 247 Cacahuète, beurre</v>
      </c>
      <c r="I24" t="str">
        <f>_xlfn.XLOOKUP(A24,ListeProduitysFAO[CodeProduit],ListeProduitysFAO[CodeCPC],,0)</f>
        <v>S2552</v>
      </c>
    </row>
    <row r="25" spans="1:9" x14ac:dyDescent="0.25">
      <c r="A25">
        <v>2555</v>
      </c>
      <c r="B25" t="str">
        <f>_xlfn.XLOOKUP(A25,ListeProduitysFAO[CodeProduit],ListeProduitysFAO[Produit],,0)</f>
        <v>Soja</v>
      </c>
      <c r="C25">
        <v>2903</v>
      </c>
      <c r="D25" t="s">
        <v>12</v>
      </c>
      <c r="E25">
        <v>2913</v>
      </c>
      <c r="F25" t="s">
        <v>80</v>
      </c>
      <c r="G25">
        <f>_xlfn.XLOOKUP(A25,ListeProduitysFAO[CodeProduit],ListeProduitysFAO[Coefficient],,0)</f>
        <v>1</v>
      </c>
      <c r="H25" t="str">
        <f>_xlfn.XLOOKUP(A25,ListeProduitysFAO[CodeProduit],ListeProduitysFAO[Description],,0)</f>
        <v>Composition par défaut: 236 Soja, 239 Soja, sauce, 240 Soja, pâte, 241 Soja, caillé</v>
      </c>
      <c r="I25" t="str">
        <f>_xlfn.XLOOKUP(A25,ListeProduitysFAO[CodeProduit],ListeProduitysFAO[CodeCPC],,0)</f>
        <v>S2555</v>
      </c>
    </row>
    <row r="26" spans="1:9" x14ac:dyDescent="0.25">
      <c r="A26">
        <v>2557</v>
      </c>
      <c r="B26" t="str">
        <f>_xlfn.XLOOKUP(A26,ListeProduitysFAO[CodeProduit],ListeProduitysFAO[Produit],,0)</f>
        <v>Graines de tournesol</v>
      </c>
      <c r="C26">
        <v>2903</v>
      </c>
      <c r="D26" t="s">
        <v>12</v>
      </c>
      <c r="E26">
        <v>2913</v>
      </c>
      <c r="F26" t="s">
        <v>80</v>
      </c>
      <c r="G26">
        <f>_xlfn.XLOOKUP(A26,ListeProduitysFAO[CodeProduit],ListeProduitysFAO[Coefficient],,0)</f>
        <v>1</v>
      </c>
      <c r="H26" t="str">
        <f>_xlfn.XLOOKUP(A26,ListeProduitysFAO[CodeProduit],ListeProduitysFAO[Description],,0)</f>
        <v>Composition par défaut: 267 Graines de tournesol</v>
      </c>
      <c r="I26" t="str">
        <f>_xlfn.XLOOKUP(A26,ListeProduitysFAO[CodeProduit],ListeProduitysFAO[CodeCPC],,0)</f>
        <v>S2557</v>
      </c>
    </row>
    <row r="27" spans="1:9" x14ac:dyDescent="0.25">
      <c r="A27">
        <v>2558</v>
      </c>
      <c r="B27" t="str">
        <f>_xlfn.XLOOKUP(A27,ListeProduitysFAO[CodeProduit],ListeProduitysFAO[Produit],,0)</f>
        <v>Graines Colza/Moutarde</v>
      </c>
      <c r="C27">
        <v>2903</v>
      </c>
      <c r="D27" t="s">
        <v>12</v>
      </c>
      <c r="E27">
        <v>2913</v>
      </c>
      <c r="F27" t="s">
        <v>80</v>
      </c>
      <c r="G27">
        <f>_xlfn.XLOOKUP(A27,ListeProduitysFAO[CodeProduit],ListeProduitysFAO[Coefficient],,0)</f>
        <v>1</v>
      </c>
      <c r="H27" t="str">
        <f>_xlfn.XLOOKUP(A27,ListeProduitysFAO[CodeProduit],ListeProduitysFAO[Description],,0)</f>
        <v>Composition par défaut: 270 Colza, 292 Moutarde, 295 Farine de moutarde</v>
      </c>
      <c r="I27" t="str">
        <f>_xlfn.XLOOKUP(A27,ListeProduitysFAO[CodeProduit],ListeProduitysFAO[CodeCPC],,0)</f>
        <v>S2558</v>
      </c>
    </row>
    <row r="28" spans="1:9" x14ac:dyDescent="0.25">
      <c r="A28">
        <v>2559</v>
      </c>
      <c r="B28" t="str">
        <f>_xlfn.XLOOKUP(A28,ListeProduitysFAO[CodeProduit],ListeProduitysFAO[Produit],,0)</f>
        <v>Graines de coton</v>
      </c>
      <c r="C28">
        <v>2903</v>
      </c>
      <c r="D28" t="s">
        <v>12</v>
      </c>
      <c r="E28">
        <v>2913</v>
      </c>
      <c r="F28" t="s">
        <v>80</v>
      </c>
      <c r="G28">
        <f>_xlfn.XLOOKUP(A28,ListeProduitysFAO[CodeProduit],ListeProduitysFAO[Coefficient],,0)</f>
        <v>1</v>
      </c>
      <c r="H28" t="str">
        <f>_xlfn.XLOOKUP(A28,ListeProduitysFAO[CodeProduit],ListeProduitysFAO[Description],,0)</f>
        <v>Composition par défaut: 329 Graines de coton</v>
      </c>
      <c r="I28" t="str">
        <f>_xlfn.XLOOKUP(A28,ListeProduitysFAO[CodeProduit],ListeProduitysFAO[CodeCPC],,0)</f>
        <v>S2559</v>
      </c>
    </row>
    <row r="29" spans="1:9" x14ac:dyDescent="0.25">
      <c r="A29">
        <v>2560</v>
      </c>
      <c r="B29" t="str">
        <f>_xlfn.XLOOKUP(A29,ListeProduitysFAO[CodeProduit],ListeProduitysFAO[Produit],,0)</f>
        <v>Coco (Incl Coprah)</v>
      </c>
      <c r="C29">
        <v>2903</v>
      </c>
      <c r="D29" t="s">
        <v>12</v>
      </c>
      <c r="E29">
        <v>2913</v>
      </c>
      <c r="F29" t="s">
        <v>80</v>
      </c>
      <c r="G29">
        <f>_xlfn.XLOOKUP(A29,ListeProduitysFAO[CodeProduit],ListeProduitysFAO[Coefficient],,0)</f>
        <v>1</v>
      </c>
      <c r="H29" t="str">
        <f>_xlfn.XLOOKUP(A29,ListeProduitysFAO[CodeProduit],ListeProduitysFAO[Description],,0)</f>
        <v>Composition par défaut: 249 Noix de coco, 250 Noix de coco dessèchées, 251 Copra</v>
      </c>
      <c r="I29" t="str">
        <f>_xlfn.XLOOKUP(A29,ListeProduitysFAO[CodeProduit],ListeProduitysFAO[CodeCPC],,0)</f>
        <v>S2560</v>
      </c>
    </row>
    <row r="30" spans="1:9" x14ac:dyDescent="0.25">
      <c r="A30">
        <v>2561</v>
      </c>
      <c r="B30" t="str">
        <f>_xlfn.XLOOKUP(A30,ListeProduitysFAO[CodeProduit],ListeProduitysFAO[Produit],,0)</f>
        <v>Sésame</v>
      </c>
      <c r="C30">
        <v>2903</v>
      </c>
      <c r="D30" t="s">
        <v>12</v>
      </c>
      <c r="E30">
        <v>2913</v>
      </c>
      <c r="F30" t="s">
        <v>80</v>
      </c>
      <c r="G30">
        <f>_xlfn.XLOOKUP(A30,ListeProduitysFAO[CodeProduit],ListeProduitysFAO[Coefficient],,0)</f>
        <v>1</v>
      </c>
      <c r="H30" t="str">
        <f>_xlfn.XLOOKUP(A30,ListeProduitysFAO[CodeProduit],ListeProduitysFAO[Description],,0)</f>
        <v>Composition par défaut: 289 Sésame</v>
      </c>
      <c r="I30" t="str">
        <f>_xlfn.XLOOKUP(A30,ListeProduitysFAO[CodeProduit],ListeProduitysFAO[CodeCPC],,0)</f>
        <v>S2561</v>
      </c>
    </row>
    <row r="31" spans="1:9" x14ac:dyDescent="0.25">
      <c r="A31">
        <v>2562</v>
      </c>
      <c r="B31" t="str">
        <f>_xlfn.XLOOKUP(A31,ListeProduitysFAO[CodeProduit],ListeProduitysFAO[Produit],,0)</f>
        <v>Palmistes</v>
      </c>
      <c r="C31">
        <v>2903</v>
      </c>
      <c r="D31" t="s">
        <v>12</v>
      </c>
      <c r="E31">
        <v>2913</v>
      </c>
      <c r="F31" t="s">
        <v>80</v>
      </c>
      <c r="G31">
        <f>_xlfn.XLOOKUP(A31,ListeProduitysFAO[CodeProduit],ListeProduitysFAO[Coefficient],,0)</f>
        <v>1</v>
      </c>
      <c r="H31" t="str">
        <f>_xlfn.XLOOKUP(A31,ListeProduitysFAO[CodeProduit],ListeProduitysFAO[Description],,0)</f>
        <v>Composition par défaut: 254 Huile, noix de palme, 256 Palmistes</v>
      </c>
      <c r="I31" t="str">
        <f>_xlfn.XLOOKUP(A31,ListeProduitysFAO[CodeProduit],ListeProduitysFAO[CodeCPC],,0)</f>
        <v>S2562</v>
      </c>
    </row>
    <row r="32" spans="1:9" x14ac:dyDescent="0.25">
      <c r="A32">
        <v>2563</v>
      </c>
      <c r="B32" t="str">
        <f>_xlfn.XLOOKUP(A32,ListeProduitysFAO[CodeProduit],ListeProduitysFAO[Produit],,0)</f>
        <v>Olives</v>
      </c>
      <c r="C32">
        <v>2903</v>
      </c>
      <c r="D32" t="s">
        <v>12</v>
      </c>
      <c r="E32">
        <v>2913</v>
      </c>
      <c r="F32" t="s">
        <v>80</v>
      </c>
      <c r="G32">
        <f>_xlfn.XLOOKUP(A32,ListeProduitysFAO[CodeProduit],ListeProduitysFAO[Coefficient],,0)</f>
        <v>1</v>
      </c>
      <c r="H32" t="str">
        <f>_xlfn.XLOOKUP(A32,ListeProduitysFAO[CodeProduit],ListeProduitysFAO[Description],,0)</f>
        <v>Composition par défaut: 260 Olives, 262 Olives en conserve</v>
      </c>
      <c r="I32" t="str">
        <f>_xlfn.XLOOKUP(A32,ListeProduitysFAO[CodeProduit],ListeProduitysFAO[CodeCPC],,0)</f>
        <v>S2563</v>
      </c>
    </row>
    <row r="33" spans="1:9" x14ac:dyDescent="0.25">
      <c r="A33">
        <v>2570</v>
      </c>
      <c r="B33" t="str">
        <f>_xlfn.XLOOKUP(A33,ListeProduitysFAO[CodeProduit],ListeProduitysFAO[Produit],,0)</f>
        <v>Plantes Oleiferes, Autre</v>
      </c>
      <c r="C33">
        <v>2903</v>
      </c>
      <c r="D33" t="s">
        <v>12</v>
      </c>
      <c r="E33">
        <v>2913</v>
      </c>
      <c r="F33" t="s">
        <v>80</v>
      </c>
      <c r="G33">
        <f>_xlfn.XLOOKUP(A33,ListeProduitysFAO[CodeProduit],ListeProduitysFAO[Coefficient],,0)</f>
        <v>1</v>
      </c>
      <c r="H33" t="str">
        <f>_xlfn.XLOOKUP(A33,ListeProduitysFAO[CodeProduit],ListeProduitysFAO[Description],,0)</f>
        <v>Composition par défaut: 263 Noix de karite, 265 Ricin, 275 Noix d'abrasin, 277 Graines de jojoba, 280 Carthame, 296 Oeillette, 299 Graines de melon, 305 Graines d'arbre a suif, 310 Kapok, fruit, 311 Kapok, graines non décortiquées, 312 Kapok, graines décortiquées, 333 Graines de lin, 336 Chanvre, 339 Graines oleagineuses nda, 343 Farine de graines oléagineuses</v>
      </c>
      <c r="I33" t="str">
        <f>_xlfn.XLOOKUP(A33,ListeProduitysFAO[CodeProduit],ListeProduitysFAO[CodeCPC],,0)</f>
        <v>S2570</v>
      </c>
    </row>
    <row r="34" spans="1:9" x14ac:dyDescent="0.25">
      <c r="A34">
        <v>2571</v>
      </c>
      <c r="B34" t="str">
        <f>_xlfn.XLOOKUP(A34,ListeProduitysFAO[CodeProduit],ListeProduitysFAO[Produit],,0)</f>
        <v>Huile de Soja</v>
      </c>
      <c r="C34">
        <v>2903</v>
      </c>
      <c r="D34" t="s">
        <v>12</v>
      </c>
      <c r="E34">
        <v>2914</v>
      </c>
      <c r="F34" t="s">
        <v>108</v>
      </c>
      <c r="G34">
        <f>_xlfn.XLOOKUP(A34,ListeProduitysFAO[CodeProduit],ListeProduitysFAO[Coefficient],,0)</f>
        <v>1</v>
      </c>
      <c r="H34" t="str">
        <f>_xlfn.XLOOKUP(A34,ListeProduitysFAO[CodeProduit],ListeProduitysFAO[Description],,0)</f>
        <v>Composition par défaut: 237 Huile de soja</v>
      </c>
      <c r="I34" t="str">
        <f>_xlfn.XLOOKUP(A34,ListeProduitysFAO[CodeProduit],ListeProduitysFAO[CodeCPC],,0)</f>
        <v>S2571</v>
      </c>
    </row>
    <row r="35" spans="1:9" x14ac:dyDescent="0.25">
      <c r="A35">
        <v>2572</v>
      </c>
      <c r="B35" t="str">
        <f>_xlfn.XLOOKUP(A35,ListeProduitysFAO[CodeProduit],ListeProduitysFAO[Produit],,0)</f>
        <v>Huile d'Arachide</v>
      </c>
      <c r="C35">
        <v>2903</v>
      </c>
      <c r="D35" t="s">
        <v>12</v>
      </c>
      <c r="E35">
        <v>2914</v>
      </c>
      <c r="F35" s="1" t="s">
        <v>108</v>
      </c>
      <c r="G35">
        <f>_xlfn.XLOOKUP(A35,ListeProduitysFAO[CodeProduit],ListeProduitysFAO[Coefficient],,0)</f>
        <v>1</v>
      </c>
      <c r="H35" t="str">
        <f>_xlfn.XLOOKUP(A35,ListeProduitysFAO[CodeProduit],ListeProduitysFAO[Description],,0)</f>
        <v>Composition par défaut: 244 Huile d'arachide</v>
      </c>
      <c r="I35" t="str">
        <f>_xlfn.XLOOKUP(A35,ListeProduitysFAO[CodeProduit],ListeProduitysFAO[CodeCPC],,0)</f>
        <v>S2572</v>
      </c>
    </row>
    <row r="36" spans="1:9" x14ac:dyDescent="0.25">
      <c r="A36">
        <v>2573</v>
      </c>
      <c r="B36" t="str">
        <f>_xlfn.XLOOKUP(A36,ListeProduitysFAO[CodeProduit],ListeProduitysFAO[Produit],,0)</f>
        <v>Huile de Tournesol</v>
      </c>
      <c r="C36">
        <v>2903</v>
      </c>
      <c r="D36" t="s">
        <v>12</v>
      </c>
      <c r="E36">
        <v>2914</v>
      </c>
      <c r="F36" t="s">
        <v>108</v>
      </c>
      <c r="G36">
        <f>_xlfn.XLOOKUP(A36,ListeProduitysFAO[CodeProduit],ListeProduitysFAO[Coefficient],,0)</f>
        <v>1</v>
      </c>
      <c r="H36" t="str">
        <f>_xlfn.XLOOKUP(A36,ListeProduitysFAO[CodeProduit],ListeProduitysFAO[Description],,0)</f>
        <v>Composition par défaut: 268 Huile de tournesol</v>
      </c>
      <c r="I36" t="str">
        <f>_xlfn.XLOOKUP(A36,ListeProduitysFAO[CodeProduit],ListeProduitysFAO[CodeCPC],,0)</f>
        <v>S2573</v>
      </c>
    </row>
    <row r="37" spans="1:9" x14ac:dyDescent="0.25">
      <c r="A37">
        <v>2574</v>
      </c>
      <c r="B37" t="str">
        <f>_xlfn.XLOOKUP(A37,ListeProduitysFAO[CodeProduit],ListeProduitysFAO[Produit],,0)</f>
        <v>Huile de Colza&amp;Moutarde</v>
      </c>
      <c r="C37">
        <v>2903</v>
      </c>
      <c r="D37" t="s">
        <v>12</v>
      </c>
      <c r="E37">
        <v>2914</v>
      </c>
      <c r="F37" t="s">
        <v>108</v>
      </c>
      <c r="G37">
        <f>_xlfn.XLOOKUP(A37,ListeProduitysFAO[CodeProduit],ListeProduitysFAO[Coefficient],,0)</f>
        <v>1</v>
      </c>
      <c r="H37" t="str">
        <f>_xlfn.XLOOKUP(A37,ListeProduitysFAO[CodeProduit],ListeProduitysFAO[Description],,0)</f>
        <v>Composition par défaut: 271 Huile de colza, 293 Huile de moutarde</v>
      </c>
      <c r="I37" t="str">
        <f>_xlfn.XLOOKUP(A37,ListeProduitysFAO[CodeProduit],ListeProduitysFAO[CodeCPC],,0)</f>
        <v>S2574</v>
      </c>
    </row>
    <row r="38" spans="1:9" x14ac:dyDescent="0.25">
      <c r="A38">
        <v>2575</v>
      </c>
      <c r="B38" t="str">
        <f>_xlfn.XLOOKUP(A38,ListeProduitysFAO[CodeProduit],ListeProduitysFAO[Produit],,0)</f>
        <v>Huile Graines de Coton</v>
      </c>
      <c r="C38">
        <v>2903</v>
      </c>
      <c r="D38" t="s">
        <v>12</v>
      </c>
      <c r="E38">
        <v>2914</v>
      </c>
      <c r="F38" t="s">
        <v>108</v>
      </c>
      <c r="G38">
        <f>_xlfn.XLOOKUP(A38,ListeProduitysFAO[CodeProduit],ListeProduitysFAO[Coefficient],,0)</f>
        <v>1</v>
      </c>
      <c r="H38" t="str">
        <f>_xlfn.XLOOKUP(A38,ListeProduitysFAO[CodeProduit],ListeProduitysFAO[Description],,0)</f>
        <v>Composition par défaut: 331 Huile de coton</v>
      </c>
      <c r="I38" t="str">
        <f>_xlfn.XLOOKUP(A38,ListeProduitysFAO[CodeProduit],ListeProduitysFAO[CodeCPC],,0)</f>
        <v>S2575</v>
      </c>
    </row>
    <row r="39" spans="1:9" x14ac:dyDescent="0.25">
      <c r="A39">
        <v>2576</v>
      </c>
      <c r="B39" t="str">
        <f>_xlfn.XLOOKUP(A39,ListeProduitysFAO[CodeProduit],ListeProduitysFAO[Produit],,0)</f>
        <v>Huile de Palmistes</v>
      </c>
      <c r="C39">
        <v>2903</v>
      </c>
      <c r="D39" t="s">
        <v>12</v>
      </c>
      <c r="E39">
        <v>2914</v>
      </c>
      <c r="F39" t="s">
        <v>108</v>
      </c>
      <c r="G39">
        <f>_xlfn.XLOOKUP(A39,ListeProduitysFAO[CodeProduit],ListeProduitysFAO[Coefficient],,0)</f>
        <v>1</v>
      </c>
      <c r="H39" t="str">
        <f>_xlfn.XLOOKUP(A39,ListeProduitysFAO[CodeProduit],ListeProduitysFAO[Description],,0)</f>
        <v>Composition par défaut: 258 Huile de palmiste</v>
      </c>
      <c r="I39" t="str">
        <f>_xlfn.XLOOKUP(A39,ListeProduitysFAO[CodeProduit],ListeProduitysFAO[CodeCPC],,0)</f>
        <v>S2576</v>
      </c>
    </row>
    <row r="40" spans="1:9" x14ac:dyDescent="0.25">
      <c r="A40">
        <v>2577</v>
      </c>
      <c r="B40" t="str">
        <f>_xlfn.XLOOKUP(A40,ListeProduitysFAO[CodeProduit],ListeProduitysFAO[Produit],,0)</f>
        <v>Huile de Palme</v>
      </c>
      <c r="C40">
        <v>2903</v>
      </c>
      <c r="D40" t="s">
        <v>12</v>
      </c>
      <c r="E40">
        <v>2914</v>
      </c>
      <c r="F40" t="s">
        <v>108</v>
      </c>
      <c r="G40">
        <f>_xlfn.XLOOKUP(A40,ListeProduitysFAO[CodeProduit],ListeProduitysFAO[Coefficient],,0)</f>
        <v>1</v>
      </c>
      <c r="H40" t="str">
        <f>_xlfn.XLOOKUP(A40,ListeProduitysFAO[CodeProduit],ListeProduitysFAO[Description],,0)</f>
        <v>Composition par défaut: 257 Huile de palme, 1276 Acides gras, 1277 Graisses, résidus de substances</v>
      </c>
      <c r="I40" t="str">
        <f>_xlfn.XLOOKUP(A40,ListeProduitysFAO[CodeProduit],ListeProduitysFAO[CodeCPC],,0)</f>
        <v>S2577</v>
      </c>
    </row>
    <row r="41" spans="1:9" x14ac:dyDescent="0.25">
      <c r="A41">
        <v>2578</v>
      </c>
      <c r="B41" t="str">
        <f>_xlfn.XLOOKUP(A41,ListeProduitysFAO[CodeProduit],ListeProduitysFAO[Produit],,0)</f>
        <v>Huile de Coco</v>
      </c>
      <c r="C41">
        <v>2903</v>
      </c>
      <c r="D41" t="s">
        <v>12</v>
      </c>
      <c r="E41">
        <v>2914</v>
      </c>
      <c r="F41" t="s">
        <v>108</v>
      </c>
      <c r="G41">
        <f>_xlfn.XLOOKUP(A41,ListeProduitysFAO[CodeProduit],ListeProduitysFAO[Coefficient],,0)</f>
        <v>1</v>
      </c>
      <c r="H41" t="str">
        <f>_xlfn.XLOOKUP(A41,ListeProduitysFAO[CodeProduit],ListeProduitysFAO[Description],,0)</f>
        <v>Composition par défaut: 252 Huile de coco</v>
      </c>
      <c r="I41" t="str">
        <f>_xlfn.XLOOKUP(A41,ListeProduitysFAO[CodeProduit],ListeProduitysFAO[CodeCPC],,0)</f>
        <v>S2578</v>
      </c>
    </row>
    <row r="42" spans="1:9" x14ac:dyDescent="0.25">
      <c r="A42">
        <v>2579</v>
      </c>
      <c r="B42" t="str">
        <f>_xlfn.XLOOKUP(A42,ListeProduitysFAO[CodeProduit],ListeProduitysFAO[Produit],,0)</f>
        <v>Huile de Sésame</v>
      </c>
      <c r="C42">
        <v>2903</v>
      </c>
      <c r="D42" t="s">
        <v>12</v>
      </c>
      <c r="E42">
        <v>2914</v>
      </c>
      <c r="F42" t="s">
        <v>108</v>
      </c>
      <c r="G42">
        <f>_xlfn.XLOOKUP(A42,ListeProduitysFAO[CodeProduit],ListeProduitysFAO[Coefficient],,0)</f>
        <v>1</v>
      </c>
      <c r="H42" t="str">
        <f>_xlfn.XLOOKUP(A42,ListeProduitysFAO[CodeProduit],ListeProduitysFAO[Description],,0)</f>
        <v>Composition par défaut: 290 Huile de sésame</v>
      </c>
      <c r="I42" t="str">
        <f>_xlfn.XLOOKUP(A42,ListeProduitysFAO[CodeProduit],ListeProduitysFAO[CodeCPC],,0)</f>
        <v>S2579</v>
      </c>
    </row>
    <row r="43" spans="1:9" x14ac:dyDescent="0.25">
      <c r="A43">
        <v>2580</v>
      </c>
      <c r="B43" t="str">
        <f>_xlfn.XLOOKUP(A43,ListeProduitysFAO[CodeProduit],ListeProduitysFAO[Produit],,0)</f>
        <v>Huile d'Olive</v>
      </c>
      <c r="C43">
        <v>2903</v>
      </c>
      <c r="D43" t="s">
        <v>12</v>
      </c>
      <c r="E43">
        <v>2914</v>
      </c>
      <c r="F43" t="s">
        <v>108</v>
      </c>
      <c r="G43">
        <f>_xlfn.XLOOKUP(A43,ListeProduitysFAO[CodeProduit],ListeProduitysFAO[Coefficient],,0)</f>
        <v>1</v>
      </c>
      <c r="H43" t="str">
        <f>_xlfn.XLOOKUP(A43,ListeProduitysFAO[CodeProduit],ListeProduitysFAO[Description],,0)</f>
        <v>Composition par défaut: 261 Huile d'olives vierge, 274 Huile de grignons d'olive</v>
      </c>
      <c r="I43" t="str">
        <f>_xlfn.XLOOKUP(A43,ListeProduitysFAO[CodeProduit],ListeProduitysFAO[CodeCPC],,0)</f>
        <v>S2580</v>
      </c>
    </row>
    <row r="44" spans="1:9" x14ac:dyDescent="0.25">
      <c r="A44">
        <v>2581</v>
      </c>
      <c r="B44" t="str">
        <f>_xlfn.XLOOKUP(A44,ListeProduitysFAO[CodeProduit],ListeProduitysFAO[Produit],,0)</f>
        <v>Huile de Son de Riz</v>
      </c>
      <c r="C44">
        <v>2903</v>
      </c>
      <c r="D44" t="s">
        <v>12</v>
      </c>
      <c r="E44">
        <v>2914</v>
      </c>
      <c r="F44" t="s">
        <v>108</v>
      </c>
      <c r="G44">
        <f>_xlfn.XLOOKUP(A44,ListeProduitysFAO[CodeProduit],ListeProduitysFAO[Coefficient],,0)</f>
        <v>1</v>
      </c>
      <c r="H44" t="str">
        <f>_xlfn.XLOOKUP(A44,ListeProduitysFAO[CodeProduit],ListeProduitysFAO[Description],,0)</f>
        <v>Composition par défaut: 36 Huile de son de riz</v>
      </c>
      <c r="I44" t="str">
        <f>_xlfn.XLOOKUP(A44,ListeProduitysFAO[CodeProduit],ListeProduitysFAO[CodeCPC],,0)</f>
        <v>S2581</v>
      </c>
    </row>
    <row r="45" spans="1:9" x14ac:dyDescent="0.25">
      <c r="A45">
        <v>2582</v>
      </c>
      <c r="B45" t="str">
        <f>_xlfn.XLOOKUP(A45,ListeProduitysFAO[CodeProduit],ListeProduitysFAO[Produit],,0)</f>
        <v>Huile de Germe de Maïs</v>
      </c>
      <c r="C45">
        <v>2903</v>
      </c>
      <c r="D45" t="s">
        <v>12</v>
      </c>
      <c r="E45">
        <v>2914</v>
      </c>
      <c r="F45" t="s">
        <v>108</v>
      </c>
      <c r="G45">
        <f>_xlfn.XLOOKUP(A45,ListeProduitysFAO[CodeProduit],ListeProduitysFAO[Coefficient],,0)</f>
        <v>1</v>
      </c>
      <c r="H45" t="str">
        <f>_xlfn.XLOOKUP(A45,ListeProduitysFAO[CodeProduit],ListeProduitysFAO[Description],,0)</f>
        <v>Composition par défaut: 60 Huile de maïs</v>
      </c>
      <c r="I45" t="str">
        <f>_xlfn.XLOOKUP(A45,ListeProduitysFAO[CodeProduit],ListeProduitysFAO[CodeCPC],,0)</f>
        <v>S2582</v>
      </c>
    </row>
    <row r="46" spans="1:9" x14ac:dyDescent="0.25">
      <c r="A46">
        <v>2586</v>
      </c>
      <c r="B46" t="str">
        <f>_xlfn.XLOOKUP(A46,ListeProduitysFAO[CodeProduit],ListeProduitysFAO[Produit],,0)</f>
        <v>Huil Plantes Oleif Autr</v>
      </c>
      <c r="C46">
        <v>2903</v>
      </c>
      <c r="D46" t="s">
        <v>12</v>
      </c>
      <c r="E46">
        <v>2914</v>
      </c>
      <c r="F46" t="s">
        <v>108</v>
      </c>
      <c r="G46">
        <f>_xlfn.XLOOKUP(A46,ListeProduitysFAO[CodeProduit],ListeProduitysFAO[Coefficient],,0)</f>
        <v>1</v>
      </c>
      <c r="H46" t="str">
        <f>_xlfn.XLOOKUP(A46,ListeProduitysFAO[CodeProduit],ListeProduitysFAO[Description],,0)</f>
        <v>Composition par défaut: 264 Beurre de karité, 266 Huile de ricin, 276 Huile d'abrasin, 278 Huile de jojoba, 281 Huile de carthame, 297 Huile d'oeillette, 306 Suif végétal, 307 Huile de stillingia, 313 Huile de kapok, 334 Huile de lin, 337 Huile de ch?nevis, 340 Huile v?g?tale nda, 664 Cacao, beurre, 1241 Margarine liquide, 1242 Margarine et graisses alimentaire compactes, 1273 Huile de ricin hydrog?n?e, 1274 Huile bouillie, d?shydrat?, etc., 1275 Huile et graisse v?g?tale hydrog?n?e</v>
      </c>
      <c r="I46" t="str">
        <f>_xlfn.XLOOKUP(A46,ListeProduitysFAO[CodeProduit],ListeProduitysFAO[CodeCPC],,0)</f>
        <v>S2586</v>
      </c>
    </row>
    <row r="47" spans="1:9" x14ac:dyDescent="0.25">
      <c r="A47">
        <v>2601</v>
      </c>
      <c r="B47" t="str">
        <f>_xlfn.XLOOKUP(A47,ListeProduitysFAO[CodeProduit],ListeProduitysFAO[Produit],,0)</f>
        <v>Tomates et produits</v>
      </c>
      <c r="C47">
        <v>2903</v>
      </c>
      <c r="D47" t="s">
        <v>12</v>
      </c>
      <c r="E47">
        <v>2918</v>
      </c>
      <c r="F47" t="s">
        <v>145</v>
      </c>
      <c r="G47">
        <f>_xlfn.XLOOKUP(A47,ListeProduitysFAO[CodeProduit],ListeProduitysFAO[Coefficient],,0)</f>
        <v>1</v>
      </c>
      <c r="H47" t="str">
        <f>_xlfn.XLOOKUP(A47,ListeProduitysFAO[CodeProduit],ListeProduitysFAO[Description],,0)</f>
        <v>Composition par défaut: 388 Tomates, fraiches, 389 Jus de tomate concentré, 390 Jus de tomates, 391 Tomates, purée, 392 Tomates,pelées</v>
      </c>
      <c r="I47" t="str">
        <f>_xlfn.XLOOKUP(A47,ListeProduitysFAO[CodeProduit],ListeProduitysFAO[CodeCPC],,0)</f>
        <v>S2601</v>
      </c>
    </row>
    <row r="48" spans="1:9" x14ac:dyDescent="0.25">
      <c r="A48">
        <v>2602</v>
      </c>
      <c r="B48" t="str">
        <f>_xlfn.XLOOKUP(A48,ListeProduitysFAO[CodeProduit],ListeProduitysFAO[Produit],,0)</f>
        <v>Oignons</v>
      </c>
      <c r="C48">
        <v>2903</v>
      </c>
      <c r="D48" t="s">
        <v>12</v>
      </c>
      <c r="E48">
        <v>2918</v>
      </c>
      <c r="F48" t="s">
        <v>145</v>
      </c>
      <c r="G48">
        <f>_xlfn.XLOOKUP(A48,ListeProduitysFAO[CodeProduit],ListeProduitysFAO[Coefficient],,0)</f>
        <v>1</v>
      </c>
      <c r="H48" t="str">
        <f>_xlfn.XLOOKUP(A48,ListeProduitysFAO[CodeProduit],ListeProduitysFAO[Description],,0)</f>
        <v>Composition par défaut: 403 Oignons secs</v>
      </c>
      <c r="I48" t="str">
        <f>_xlfn.XLOOKUP(A48,ListeProduitysFAO[CodeProduit],ListeProduitysFAO[CodeCPC],,0)</f>
        <v>S2602</v>
      </c>
    </row>
    <row r="49" spans="1:9" x14ac:dyDescent="0.25">
      <c r="A49">
        <v>2605</v>
      </c>
      <c r="B49" t="str">
        <f>_xlfn.XLOOKUP(A49,ListeProduitysFAO[CodeProduit],ListeProduitysFAO[Produit],,0)</f>
        <v>Légumes, autres</v>
      </c>
      <c r="C49">
        <v>2903</v>
      </c>
      <c r="D49" t="s">
        <v>12</v>
      </c>
      <c r="E49">
        <v>2918</v>
      </c>
      <c r="F49" t="s">
        <v>145</v>
      </c>
      <c r="G49">
        <f>_xlfn.XLOOKUP(A49,ListeProduitysFAO[CodeProduit],ListeProduitysFAO[Coefficient],,0)</f>
        <v>1</v>
      </c>
      <c r="H49" t="str">
        <f>_xlfn.XLOOKUP(A49,ListeProduitysFAO[CodeProduit],ListeProduitysFAO[Description],,0)</f>
        <v>Composition par défaut: 358 Choux et autres brassicacée, 366 Artichauts, 367 Asperges, 372 Laitue et chicor?e, 373 Epinards, 378 Feuilles de manioc, 393 Choux-fleurs et brocolis, 394 Citrouilles, courges et potirons, 397 Concombres, cornichons, 399 Aubergines, 401 Piments forts, piments doux frais, 402 Oignons, echalotes, frais, 406 Ail, 407 Poireaux et autres légumes alliacés, 414 Haricots frais, 417 Pois frais, 420 Légumineuses nda (dont fèves, caroubes), 423 Haricots verts, 426 Carottes et navets, 430 Gombo, 446 Maïs frais, 447 Maïs doux, congel?, 448 Maïs doux, pr?par? ou en conserve, 449 Champignons et truffes, 450 Champignons secs, 451 Champignons en boite, 459 Racines de chicor?e, 461 Caroubes, 463 Légumes frais, nda, 464 Légumes secs, nda, 465 Légumes en conserve, nda, 466 Jus de légumes nda, 469 Légumes d?shydrat?s, 471 Légumes au vinaigre, 472 Légumes en conserve nda, 473 Légumes surgel?s, 474 Légumes, provisoirement conserv?s, 475 Légumes conserv?s (surgel?s), 476 Légumes, pr?paration de homog?n?is?s, 567 Past?ques, 568 Melons, cantaloups, 658 Café, succ?dan?s contenant caf?</v>
      </c>
      <c r="I49" t="str">
        <f>_xlfn.XLOOKUP(A49,ListeProduitysFAO[CodeProduit],ListeProduitysFAO[CodeCPC],,0)</f>
        <v>S2605</v>
      </c>
    </row>
    <row r="50" spans="1:9" x14ac:dyDescent="0.25">
      <c r="A50">
        <v>2611</v>
      </c>
      <c r="B50" t="str">
        <f>_xlfn.XLOOKUP(A50,ListeProduitysFAO[CodeProduit],ListeProduitysFAO[Produit],,0)</f>
        <v>Oranges, Mandarines</v>
      </c>
      <c r="C50">
        <v>2903</v>
      </c>
      <c r="D50" t="s">
        <v>12</v>
      </c>
      <c r="E50">
        <v>2919</v>
      </c>
      <c r="F50" t="s">
        <v>153</v>
      </c>
      <c r="G50">
        <f>_xlfn.XLOOKUP(A50,ListeProduitysFAO[CodeProduit],ListeProduitysFAO[Coefficient],,0)</f>
        <v>1</v>
      </c>
      <c r="H50" t="str">
        <f>_xlfn.XLOOKUP(A50,ListeProduitysFAO[CodeProduit],ListeProduitysFAO[Description],,0)</f>
        <v>Composition par défaut: 490 Oranges, 491 Jus d'orange, 492 Jus d'orange concentré, 495 Tangerines, mandarines, clémentines, satsumas, 496 Jus de tangerine</v>
      </c>
      <c r="I50" t="str">
        <f>_xlfn.XLOOKUP(A50,ListeProduitysFAO[CodeProduit],ListeProduitysFAO[CodeCPC],,0)</f>
        <v>S2611</v>
      </c>
    </row>
    <row r="51" spans="1:9" x14ac:dyDescent="0.25">
      <c r="A51">
        <v>2612</v>
      </c>
      <c r="B51" t="str">
        <f>_xlfn.XLOOKUP(A51,ListeProduitysFAO[CodeProduit],ListeProduitysFAO[Produit],,0)</f>
        <v>Citrons &amp; Limes et produits</v>
      </c>
      <c r="C51">
        <v>2903</v>
      </c>
      <c r="D51" t="s">
        <v>12</v>
      </c>
      <c r="E51">
        <v>2919</v>
      </c>
      <c r="F51" t="s">
        <v>153</v>
      </c>
      <c r="G51">
        <f>_xlfn.XLOOKUP(A51,ListeProduitysFAO[CodeProduit],ListeProduitysFAO[Coefficient],,0)</f>
        <v>1</v>
      </c>
      <c r="H51" t="str">
        <f>_xlfn.XLOOKUP(A51,ListeProduitysFAO[CodeProduit],ListeProduitysFAO[Description],,0)</f>
        <v>Composition par défaut: 497 Citrons et limes, 498 Jus de citron, 499 Jus de citron concentré</v>
      </c>
      <c r="I51" t="str">
        <f>_xlfn.XLOOKUP(A51,ListeProduitysFAO[CodeProduit],ListeProduitysFAO[CodeCPC],,0)</f>
        <v>S2612</v>
      </c>
    </row>
    <row r="52" spans="1:9" x14ac:dyDescent="0.25">
      <c r="A52">
        <v>2613</v>
      </c>
      <c r="B52" t="str">
        <f>_xlfn.XLOOKUP(A52,ListeProduitysFAO[CodeProduit],ListeProduitysFAO[Produit],,0)</f>
        <v>Pamplemousse et produits</v>
      </c>
      <c r="C52">
        <v>2903</v>
      </c>
      <c r="D52" t="s">
        <v>12</v>
      </c>
      <c r="E52">
        <v>2919</v>
      </c>
      <c r="F52" t="s">
        <v>153</v>
      </c>
      <c r="G52">
        <f>_xlfn.XLOOKUP(A52,ListeProduitysFAO[CodeProduit],ListeProduitysFAO[Coefficient],,0)</f>
        <v>1</v>
      </c>
      <c r="H52" t="str">
        <f>_xlfn.XLOOKUP(A52,ListeProduitysFAO[CodeProduit],ListeProduitysFAO[Description],,0)</f>
        <v>Composition par défaut: 507 Pamplemousses et pomelos, 509 Jus de pamplemousse, 510 Jus de pamplemousse concentré</v>
      </c>
      <c r="I52" t="str">
        <f>_xlfn.XLOOKUP(A52,ListeProduitysFAO[CodeProduit],ListeProduitysFAO[CodeCPC],,0)</f>
        <v>S2613</v>
      </c>
    </row>
    <row r="53" spans="1:9" x14ac:dyDescent="0.25">
      <c r="A53">
        <v>2614</v>
      </c>
      <c r="B53" t="str">
        <f>_xlfn.XLOOKUP(A53,ListeProduitysFAO[CodeProduit],ListeProduitysFAO[Produit],,0)</f>
        <v>Agrumes, Autres</v>
      </c>
      <c r="C53">
        <v>2903</v>
      </c>
      <c r="D53" t="s">
        <v>12</v>
      </c>
      <c r="E53">
        <v>2919</v>
      </c>
      <c r="F53" t="s">
        <v>153</v>
      </c>
      <c r="G53">
        <f>_xlfn.XLOOKUP(A53,ListeProduitysFAO[CodeProduit],ListeProduitysFAO[Coefficient],,0)</f>
        <v>1</v>
      </c>
      <c r="H53" t="str">
        <f>_xlfn.XLOOKUP(A53,ListeProduitysFAO[CodeProduit],ListeProduitysFAO[Description],,0)</f>
        <v>Composition par défaut: 512 Fruits, agrumes nda, 513 Jus d'agrumes nda, 514 Jus d'agrumes nda, concentrés</v>
      </c>
      <c r="I53" t="str">
        <f>_xlfn.XLOOKUP(A53,ListeProduitysFAO[CodeProduit],ListeProduitysFAO[CodeCPC],,0)</f>
        <v>S2614</v>
      </c>
    </row>
    <row r="54" spans="1:9" x14ac:dyDescent="0.25">
      <c r="A54">
        <v>2615</v>
      </c>
      <c r="B54" t="str">
        <f>_xlfn.XLOOKUP(A54,ListeProduitysFAO[CodeProduit],ListeProduitysFAO[Produit],,0)</f>
        <v>Bananes</v>
      </c>
      <c r="C54">
        <v>2903</v>
      </c>
      <c r="D54" t="s">
        <v>12</v>
      </c>
      <c r="E54">
        <v>2919</v>
      </c>
      <c r="F54" t="s">
        <v>153</v>
      </c>
      <c r="G54">
        <f>_xlfn.XLOOKUP(A54,ListeProduitysFAO[CodeProduit],ListeProduitysFAO[Coefficient],,0)</f>
        <v>1</v>
      </c>
      <c r="H54" t="str">
        <f>_xlfn.XLOOKUP(A54,ListeProduitysFAO[CodeProduit],ListeProduitysFAO[Description],,0)</f>
        <v>Composition par défaut: 486 Bananes</v>
      </c>
      <c r="I54" t="str">
        <f>_xlfn.XLOOKUP(A54,ListeProduitysFAO[CodeProduit],ListeProduitysFAO[CodeCPC],,0)</f>
        <v>S2615</v>
      </c>
    </row>
    <row r="55" spans="1:9" x14ac:dyDescent="0.25">
      <c r="A55">
        <v>2616</v>
      </c>
      <c r="B55" t="str">
        <f>_xlfn.XLOOKUP(A55,ListeProduitysFAO[CodeProduit],ListeProduitysFAO[Produit],,0)</f>
        <v>Bananes plantains</v>
      </c>
      <c r="C55">
        <v>2903</v>
      </c>
      <c r="D55" t="s">
        <v>12</v>
      </c>
      <c r="E55">
        <v>2919</v>
      </c>
      <c r="F55" t="s">
        <v>153</v>
      </c>
      <c r="G55">
        <f>_xlfn.XLOOKUP(A55,ListeProduitysFAO[CodeProduit],ListeProduitysFAO[Coefficient],,0)</f>
        <v>1</v>
      </c>
      <c r="H55" t="str">
        <f>_xlfn.XLOOKUP(A55,ListeProduitysFAO[CodeProduit],ListeProduitysFAO[Description],,0)</f>
        <v>Composition par défaut: 489 Bananes plantains</v>
      </c>
      <c r="I55" t="str">
        <f>_xlfn.XLOOKUP(A55,ListeProduitysFAO[CodeProduit],ListeProduitysFAO[CodeCPC],,0)</f>
        <v>S2616</v>
      </c>
    </row>
    <row r="56" spans="1:9" x14ac:dyDescent="0.25">
      <c r="A56">
        <v>2617</v>
      </c>
      <c r="B56" t="str">
        <f>_xlfn.XLOOKUP(A56,ListeProduitysFAO[CodeProduit],ListeProduitysFAO[Produit],,0)</f>
        <v>Pommes et produits</v>
      </c>
      <c r="C56">
        <v>2903</v>
      </c>
      <c r="D56" t="s">
        <v>12</v>
      </c>
      <c r="E56">
        <v>2919</v>
      </c>
      <c r="F56" t="s">
        <v>153</v>
      </c>
      <c r="G56">
        <f>_xlfn.XLOOKUP(A56,ListeProduitysFAO[CodeProduit],ListeProduitysFAO[Coefficient],,0)</f>
        <v>1</v>
      </c>
      <c r="H56" t="str">
        <f>_xlfn.XLOOKUP(A56,ListeProduitysFAO[CodeProduit],ListeProduitysFAO[Description],,0)</f>
        <v>Composition par défaut: 515 Pommes, 518 Jus de pomme, 519 Jus de pomme concentré</v>
      </c>
      <c r="I56" t="str">
        <f>_xlfn.XLOOKUP(A56,ListeProduitysFAO[CodeProduit],ListeProduitysFAO[CodeCPC],,0)</f>
        <v>S2617</v>
      </c>
    </row>
    <row r="57" spans="1:9" x14ac:dyDescent="0.25">
      <c r="A57">
        <v>2618</v>
      </c>
      <c r="B57" t="str">
        <f>_xlfn.XLOOKUP(A57,ListeProduitysFAO[CodeProduit],ListeProduitysFAO[Produit],,0)</f>
        <v>Ananas et produits</v>
      </c>
      <c r="C57">
        <v>2903</v>
      </c>
      <c r="D57" t="s">
        <v>12</v>
      </c>
      <c r="E57">
        <v>2919</v>
      </c>
      <c r="F57" t="s">
        <v>153</v>
      </c>
      <c r="G57">
        <f>_xlfn.XLOOKUP(A57,ListeProduitysFAO[CodeProduit],ListeProduitysFAO[Coefficient],,0)</f>
        <v>1</v>
      </c>
      <c r="H57" t="str">
        <f>_xlfn.XLOOKUP(A57,ListeProduitysFAO[CodeProduit],ListeProduitysFAO[Description],,0)</f>
        <v>Composition par défaut: 574 Ananas, 575 Ananas en boite, 576 Jus d'ananas, 580 Jus d'ananas concentré</v>
      </c>
      <c r="I57" t="str">
        <f>_xlfn.XLOOKUP(A57,ListeProduitysFAO[CodeProduit],ListeProduitysFAO[CodeCPC],,0)</f>
        <v>S2618</v>
      </c>
    </row>
    <row r="58" spans="1:9" x14ac:dyDescent="0.25">
      <c r="A58">
        <v>2619</v>
      </c>
      <c r="B58" t="str">
        <f>_xlfn.XLOOKUP(A58,ListeProduitysFAO[CodeProduit],ListeProduitysFAO[Produit],,0)</f>
        <v>Dattes</v>
      </c>
      <c r="C58">
        <v>2903</v>
      </c>
      <c r="D58" t="s">
        <v>12</v>
      </c>
      <c r="E58">
        <v>2919</v>
      </c>
      <c r="F58" t="s">
        <v>153</v>
      </c>
      <c r="G58">
        <f>_xlfn.XLOOKUP(A58,ListeProduitysFAO[CodeProduit],ListeProduitysFAO[Coefficient],,0)</f>
        <v>1</v>
      </c>
      <c r="H58" t="str">
        <f>_xlfn.XLOOKUP(A58,ListeProduitysFAO[CodeProduit],ListeProduitysFAO[Description],,0)</f>
        <v>Composition par défaut: 577 Dattes</v>
      </c>
      <c r="I58" t="str">
        <f>_xlfn.XLOOKUP(A58,ListeProduitysFAO[CodeProduit],ListeProduitysFAO[CodeCPC],,0)</f>
        <v>S2619</v>
      </c>
    </row>
    <row r="59" spans="1:9" x14ac:dyDescent="0.25">
      <c r="A59">
        <v>2620</v>
      </c>
      <c r="B59" t="str">
        <f>_xlfn.XLOOKUP(A59,ListeProduitysFAO[CodeProduit],ListeProduitysFAO[Produit],,0)</f>
        <v>Raisin</v>
      </c>
      <c r="C59">
        <v>2903</v>
      </c>
      <c r="D59" t="s">
        <v>12</v>
      </c>
      <c r="E59">
        <v>2919</v>
      </c>
      <c r="F59" t="s">
        <v>153</v>
      </c>
      <c r="G59">
        <f>_xlfn.XLOOKUP(A59,ListeProduitysFAO[CodeProduit],ListeProduitysFAO[Coefficient],,0)</f>
        <v>1</v>
      </c>
      <c r="H59" t="str">
        <f>_xlfn.XLOOKUP(A59,ListeProduitysFAO[CodeProduit],ListeProduitysFAO[Description],,0)</f>
        <v>Composition par défaut: 560 Raisins, 561 Raisins secs, 562 Jus de raisin, 563 Raisin, mo?t</v>
      </c>
      <c r="I59" t="str">
        <f>_xlfn.XLOOKUP(A59,ListeProduitysFAO[CodeProduit],ListeProduitysFAO[CodeCPC],,0)</f>
        <v>S2620</v>
      </c>
    </row>
    <row r="60" spans="1:9" x14ac:dyDescent="0.25">
      <c r="A60">
        <v>2625</v>
      </c>
      <c r="B60" t="str">
        <f>_xlfn.XLOOKUP(A60,ListeProduitysFAO[CodeProduit],ListeProduitysFAO[Produit],,0)</f>
        <v>Fruits, autres</v>
      </c>
      <c r="C60">
        <v>2903</v>
      </c>
      <c r="D60" t="s">
        <v>12</v>
      </c>
      <c r="E60">
        <v>2919</v>
      </c>
      <c r="F60" t="s">
        <v>153</v>
      </c>
      <c r="G60">
        <f>_xlfn.XLOOKUP(A60,ListeProduitysFAO[CodeProduit],ListeProduitysFAO[Coefficient],,0)</f>
        <v>1</v>
      </c>
      <c r="H60" t="str">
        <f>_xlfn.XLOOKUP(A60,ListeProduitysFAO[CodeProduit],ListeProduitysFAO[Description],,0)</f>
        <v>Composition par défaut: 521 Poires, 523 Coings, 526 Abricots, 527 Abricots s?ch?s, 530 Grillottes, 531 Cerises, 534 P?ches et nectarines, 536 Prunes et prunelles, 537 Prunes s?ch?es, 538 Jus de prune, 539 Jus de prune concentré, 541 Fruit ? noyau, nda, 542 Fruit ? p?pins, nda, 544 Fraises, 547 Framboises, 549 Groseilles ? maquereaux, 550 Cassis et groseilles, 552 Myrtilles, 554 Canneberges, 558 Baies nda, 567 Past?ques, 568 Melons, cantaloups, 569 Figues, 570 Figues sèches, 571 Mangues, mangoustans et goyaves, 572 Avocats, 583 Jus de mangue, 587 Plaqueminiers/kakis, 591 Pomme d'acajou, 592 Kiwis, 600 Papayes, 603 Fruits tropicaux frais, nda, 604 Fruits tropicaux secs, nda, 619 Fruits frais nda, 620 Fruits secs, nda, 622 Jus de fruits nda, 623 Fruits pr?par?s nda, 624 Farine de fruits, 625 Fruits, noix, ?corces confits, 626 Fruits cuits homog?n?is?s, pr?par?s</v>
      </c>
      <c r="I60" t="str">
        <f>_xlfn.XLOOKUP(A60,ListeProduitysFAO[CodeProduit],ListeProduitysFAO[CodeCPC],,0)</f>
        <v>S2625</v>
      </c>
    </row>
    <row r="61" spans="1:9" x14ac:dyDescent="0.25">
      <c r="A61">
        <v>2630</v>
      </c>
      <c r="B61" t="str">
        <f>_xlfn.XLOOKUP(A61,ListeProduitysFAO[CodeProduit],ListeProduitysFAO[Produit],,0)</f>
        <v>Café et produits</v>
      </c>
      <c r="C61">
        <v>2903</v>
      </c>
      <c r="D61" t="s">
        <v>12</v>
      </c>
      <c r="E61">
        <v>2922</v>
      </c>
      <c r="F61" t="s">
        <v>184</v>
      </c>
      <c r="G61">
        <f>_xlfn.XLOOKUP(A61,ListeProduitysFAO[CodeProduit],ListeProduitysFAO[Coefficient],,0)</f>
        <v>1</v>
      </c>
      <c r="H61" t="str">
        <f>_xlfn.XLOOKUP(A61,ListeProduitysFAO[CodeProduit],ListeProduitysFAO[Description],,0)</f>
        <v>Composition par défaut: 656 Café, vert, 657 Café, torréfié, 659 Café, extraits</v>
      </c>
      <c r="I61" t="str">
        <f>_xlfn.XLOOKUP(A61,ListeProduitysFAO[CodeProduit],ListeProduitysFAO[CodeCPC],,0)</f>
        <v>S2630</v>
      </c>
    </row>
    <row r="62" spans="1:9" x14ac:dyDescent="0.25">
      <c r="A62">
        <v>2633</v>
      </c>
      <c r="B62" t="str">
        <f>_xlfn.XLOOKUP(A62,ListeProduitysFAO[CodeProduit],ListeProduitysFAO[Produit],,0)</f>
        <v>Feve de Cacao et produits</v>
      </c>
      <c r="C62">
        <v>2903</v>
      </c>
      <c r="D62" t="s">
        <v>12</v>
      </c>
      <c r="E62">
        <v>2922</v>
      </c>
      <c r="F62" t="s">
        <v>184</v>
      </c>
      <c r="G62">
        <f>_xlfn.XLOOKUP(A62,ListeProduitysFAO[CodeProduit],ListeProduitysFAO[Coefficient],,0)</f>
        <v>1</v>
      </c>
      <c r="H62" t="str">
        <f>_xlfn.XLOOKUP(A62,ListeProduitysFAO[CodeProduit],ListeProduitysFAO[Description],,0)</f>
        <v>Composition par défaut: 661 Cacao, fèves, 662 Cacao, pâte, 665 Cacao, poudre et masse, 666 Produits cacaot?s nda</v>
      </c>
      <c r="I62" t="str">
        <f>_xlfn.XLOOKUP(A62,ListeProduitysFAO[CodeProduit],ListeProduitysFAO[CodeCPC],,0)</f>
        <v>S2633</v>
      </c>
    </row>
    <row r="63" spans="1:9" x14ac:dyDescent="0.25">
      <c r="A63">
        <v>2635</v>
      </c>
      <c r="B63" t="str">
        <f>_xlfn.XLOOKUP(A63,ListeProduitysFAO[CodeProduit],ListeProduitysFAO[Produit],,0)</f>
        <v>Thé</v>
      </c>
      <c r="C63">
        <v>2903</v>
      </c>
      <c r="D63" t="s">
        <v>12</v>
      </c>
      <c r="E63">
        <v>2922</v>
      </c>
      <c r="F63" t="s">
        <v>184</v>
      </c>
      <c r="G63">
        <f>_xlfn.XLOOKUP(A63,ListeProduitysFAO[CodeProduit],ListeProduitysFAO[Coefficient],,0)</f>
        <v>1</v>
      </c>
      <c r="H63" t="str">
        <f>_xlfn.XLOOKUP(A63,ListeProduitysFAO[CodeProduit],ListeProduitysFAO[Description],,0)</f>
        <v>Composition par défaut: 667 Thé, 671 Mate, 672 Thé  et maté, extraits</v>
      </c>
      <c r="I63" t="str">
        <f>_xlfn.XLOOKUP(A63,ListeProduitysFAO[CodeProduit],ListeProduitysFAO[CodeCPC],,0)</f>
        <v>S2635</v>
      </c>
    </row>
    <row r="64" spans="1:9" x14ac:dyDescent="0.25">
      <c r="A64">
        <v>2640</v>
      </c>
      <c r="B64" t="str">
        <f>_xlfn.XLOOKUP(A64,ListeProduitysFAO[CodeProduit],ListeProduitysFAO[Produit],,0)</f>
        <v>Poivre</v>
      </c>
      <c r="C64">
        <v>2903</v>
      </c>
      <c r="D64" t="s">
        <v>12</v>
      </c>
      <c r="E64">
        <v>2923</v>
      </c>
      <c r="F64" t="s">
        <v>191</v>
      </c>
      <c r="G64">
        <f>_xlfn.XLOOKUP(A64,ListeProduitysFAO[CodeProduit],ListeProduitysFAO[Coefficient],,0)</f>
        <v>1</v>
      </c>
      <c r="H64" t="str">
        <f>_xlfn.XLOOKUP(A64,ListeProduitysFAO[CodeProduit],ListeProduitysFAO[Description],,0)</f>
        <v>Composition par défaut: 687 Poivre (sous-espèces piper)</v>
      </c>
      <c r="I64" t="str">
        <f>_xlfn.XLOOKUP(A64,ListeProduitysFAO[CodeProduit],ListeProduitysFAO[CodeCPC],,0)</f>
        <v>S2640</v>
      </c>
    </row>
    <row r="65" spans="1:9" x14ac:dyDescent="0.25">
      <c r="A65">
        <v>2641</v>
      </c>
      <c r="B65" t="str">
        <f>_xlfn.XLOOKUP(A65,ListeProduitysFAO[CodeProduit],ListeProduitysFAO[Produit],,0)</f>
        <v>Piments</v>
      </c>
      <c r="C65">
        <v>2903</v>
      </c>
      <c r="D65" t="s">
        <v>12</v>
      </c>
      <c r="E65">
        <v>2923</v>
      </c>
      <c r="F65" t="s">
        <v>191</v>
      </c>
      <c r="G65">
        <f>_xlfn.XLOOKUP(A65,ListeProduitysFAO[CodeProduit],ListeProduitysFAO[Coefficient],,0)</f>
        <v>1</v>
      </c>
      <c r="H65" t="str">
        <f>_xlfn.XLOOKUP(A65,ListeProduitysFAO[CodeProduit],ListeProduitysFAO[Description],,0)</f>
        <v xml:space="preserve">Composition par défaut: 689 Piments doux et épicé </v>
      </c>
      <c r="I65" t="str">
        <f>_xlfn.XLOOKUP(A65,ListeProduitysFAO[CodeProduit],ListeProduitysFAO[CodeCPC],,0)</f>
        <v>S2641</v>
      </c>
    </row>
    <row r="66" spans="1:9" x14ac:dyDescent="0.25">
      <c r="A66">
        <v>2642</v>
      </c>
      <c r="B66" t="str">
        <f>_xlfn.XLOOKUP(A66,ListeProduitysFAO[CodeProduit],ListeProduitysFAO[Produit],,0)</f>
        <v>Girofles</v>
      </c>
      <c r="C66">
        <v>2903</v>
      </c>
      <c r="D66" t="s">
        <v>12</v>
      </c>
      <c r="E66">
        <v>2923</v>
      </c>
      <c r="F66" t="s">
        <v>191</v>
      </c>
      <c r="G66">
        <f>_xlfn.XLOOKUP(A66,ListeProduitysFAO[CodeProduit],ListeProduitysFAO[Coefficient],,0)</f>
        <v>1</v>
      </c>
      <c r="H66" t="str">
        <f>_xlfn.XLOOKUP(A66,ListeProduitysFAO[CodeProduit],ListeProduitysFAO[Description],,0)</f>
        <v>Composition par défaut: 698 Girofles</v>
      </c>
      <c r="I66" t="str">
        <f>_xlfn.XLOOKUP(A66,ListeProduitysFAO[CodeProduit],ListeProduitysFAO[CodeCPC],,0)</f>
        <v>S2642</v>
      </c>
    </row>
    <row r="67" spans="1:9" x14ac:dyDescent="0.25">
      <c r="A67">
        <v>2645</v>
      </c>
      <c r="B67" t="str">
        <f>_xlfn.XLOOKUP(A67,ListeProduitysFAO[CodeProduit],ListeProduitysFAO[Produit],,0)</f>
        <v>Epices, Autres</v>
      </c>
      <c r="C67">
        <v>2903</v>
      </c>
      <c r="D67" t="s">
        <v>12</v>
      </c>
      <c r="E67">
        <v>2923</v>
      </c>
      <c r="F67" t="s">
        <v>191</v>
      </c>
      <c r="G67">
        <f>_xlfn.XLOOKUP(A67,ListeProduitysFAO[CodeProduit],ListeProduitysFAO[Coefficient],,0)</f>
        <v>1</v>
      </c>
      <c r="H67" t="str">
        <f>_xlfn.XLOOKUP(A67,ListeProduitysFAO[CodeProduit],ListeProduitysFAO[Description],,0)</f>
        <v>Composition par défaut: 692 Vanille, 693 Cannelle, 702 Muscade, macis et cardamome, 711 Anis, badiane, fenouil, coriandre, 720 Gingembre, 723 Epices nda</v>
      </c>
      <c r="I67" t="str">
        <f>_xlfn.XLOOKUP(A67,ListeProduitysFAO[CodeProduit],ListeProduitysFAO[CodeCPC],,0)</f>
        <v>S2645</v>
      </c>
    </row>
    <row r="68" spans="1:9" x14ac:dyDescent="0.25">
      <c r="A68">
        <v>2655</v>
      </c>
      <c r="B68" t="str">
        <f>_xlfn.XLOOKUP(A68,ListeProduitysFAO[CodeProduit],ListeProduitysFAO[Produit],,0)</f>
        <v>Vin</v>
      </c>
      <c r="C68">
        <v>2903</v>
      </c>
      <c r="D68" t="s">
        <v>12</v>
      </c>
      <c r="E68">
        <v>2924</v>
      </c>
      <c r="F68" t="s">
        <v>293</v>
      </c>
      <c r="G68">
        <f>_xlfn.XLOOKUP(A68,ListeProduitysFAO[CodeProduit],ListeProduitysFAO[Coefficient],,0)</f>
        <v>1</v>
      </c>
      <c r="H68" t="str">
        <f>_xlfn.XLOOKUP(A68,ListeProduitysFAO[CodeProduit],ListeProduitysFAO[Description],,0)</f>
        <v>Composition par défaut: 564 Vin, 565 Vermouths, etc.</v>
      </c>
      <c r="I68" t="str">
        <f>_xlfn.XLOOKUP(A68,ListeProduitysFAO[CodeProduit],ListeProduitysFAO[CodeCPC],,0)</f>
        <v>S2655</v>
      </c>
    </row>
    <row r="69" spans="1:9" x14ac:dyDescent="0.25">
      <c r="A69">
        <v>2656</v>
      </c>
      <c r="B69" t="str">
        <f>_xlfn.XLOOKUP(A69,ListeProduitysFAO[CodeProduit],ListeProduitysFAO[Produit],,0)</f>
        <v>Bière</v>
      </c>
      <c r="C69">
        <v>2903</v>
      </c>
      <c r="D69" t="s">
        <v>12</v>
      </c>
      <c r="E69">
        <v>2924</v>
      </c>
      <c r="F69" t="s">
        <v>204</v>
      </c>
      <c r="G69">
        <f>_xlfn.XLOOKUP(A69,ListeProduitysFAO[CodeProduit],ListeProduitysFAO[Coefficient],,0)</f>
        <v>1</v>
      </c>
      <c r="H69" t="str">
        <f>_xlfn.XLOOKUP(A69,ListeProduitysFAO[CodeProduit],ListeProduitysFAO[Description],,0)</f>
        <v>Composition par défaut: 51 Bière d'orge</v>
      </c>
      <c r="I69" t="str">
        <f>_xlfn.XLOOKUP(A69,ListeProduitysFAO[CodeProduit],ListeProduitysFAO[CodeCPC],,0)</f>
        <v>S2656</v>
      </c>
    </row>
    <row r="70" spans="1:9" x14ac:dyDescent="0.25">
      <c r="A70">
        <v>2657</v>
      </c>
      <c r="B70" t="str">
        <f>_xlfn.XLOOKUP(A70,ListeProduitysFAO[CodeProduit],ListeProduitysFAO[Produit],,0)</f>
        <v>Boissons Fermentés</v>
      </c>
      <c r="C70">
        <v>2903</v>
      </c>
      <c r="D70" t="s">
        <v>12</v>
      </c>
      <c r="E70">
        <v>2924</v>
      </c>
      <c r="F70" t="s">
        <v>204</v>
      </c>
      <c r="G70">
        <f>_xlfn.XLOOKUP(A70,ListeProduitysFAO[CodeProduit],ListeProduitysFAO[Coefficient],,0)</f>
        <v>1</v>
      </c>
      <c r="H70" t="str">
        <f>_xlfn.XLOOKUP(A70,ListeProduitysFAO[CodeProduit],ListeProduitysFAO[Description],,0)</f>
        <v>Composition par défaut: 26 Boissons obtenues par fermentation du blé, 39 Boissons obtenues par fermentation du riz, 66 Bière de maïs, 82 Bière de mil, 86 Bière de sorgho, 517 Cidre, etc.</v>
      </c>
      <c r="I70" t="str">
        <f>_xlfn.XLOOKUP(A70,ListeProduitysFAO[CodeProduit],ListeProduitysFAO[CodeCPC],,0)</f>
        <v>S2657</v>
      </c>
    </row>
    <row r="71" spans="1:9" x14ac:dyDescent="0.25">
      <c r="A71">
        <v>2658</v>
      </c>
      <c r="B71" t="str">
        <f>_xlfn.XLOOKUP(A71,ListeProduitysFAO[CodeProduit],ListeProduitysFAO[Produit],,0)</f>
        <v>Boissons Alcooliques</v>
      </c>
      <c r="C71">
        <v>2903</v>
      </c>
      <c r="D71" t="s">
        <v>12</v>
      </c>
      <c r="E71">
        <v>2924</v>
      </c>
      <c r="F71" t="s">
        <v>204</v>
      </c>
      <c r="G71">
        <f>_xlfn.XLOOKUP(A71,ListeProduitysFAO[CodeProduit],ListeProduitysFAO[Coefficient],,0)</f>
        <v>1</v>
      </c>
      <c r="H71" t="str">
        <f>_xlfn.XLOOKUP(A71,ListeProduitysFAO[CodeProduit],ListeProduitysFAO[Description],,0)</f>
        <v>Composition par défaut: 634 Boissons alcoolisées distillées</v>
      </c>
      <c r="I71" t="str">
        <f>_xlfn.XLOOKUP(A71,ListeProduitysFAO[CodeProduit],ListeProduitysFAO[CodeCPC],,0)</f>
        <v>S2658</v>
      </c>
    </row>
    <row r="72" spans="1:9" x14ac:dyDescent="0.25">
      <c r="A72">
        <v>2659</v>
      </c>
      <c r="B72" t="str">
        <f>_xlfn.XLOOKUP(A72,ListeProduitysFAO[CodeProduit],ListeProduitysFAO[Produit],,0)</f>
        <v>Alcool, non Comestible</v>
      </c>
      <c r="C72">
        <v>2903</v>
      </c>
      <c r="D72" t="s">
        <v>12</v>
      </c>
      <c r="E72">
        <v>2924</v>
      </c>
      <c r="F72" t="s">
        <v>204</v>
      </c>
      <c r="G72">
        <f>_xlfn.XLOOKUP(A72,ListeProduitysFAO[CodeProduit],ListeProduitysFAO[Coefficient],,0)</f>
        <v>1</v>
      </c>
      <c r="H72" t="str">
        <f>_xlfn.XLOOKUP(A72,ListeProduitysFAO[CodeProduit],ListeProduitysFAO[Description],,0)</f>
        <v>Composition par défaut: 632 Alcool non alimentaire</v>
      </c>
      <c r="I72" t="str">
        <f>_xlfn.XLOOKUP(A72,ListeProduitysFAO[CodeProduit],ListeProduitysFAO[CodeCPC],,0)</f>
        <v>S2659</v>
      </c>
    </row>
    <row r="73" spans="1:9" x14ac:dyDescent="0.25">
      <c r="A73">
        <v>2680</v>
      </c>
      <c r="B73" t="str">
        <f>_xlfn.XLOOKUP(A73,ListeProduitysFAO[CodeProduit],ListeProduitysFAO[Produit],,0)</f>
        <v>Aliments pour enfants</v>
      </c>
      <c r="C73">
        <v>2903</v>
      </c>
      <c r="D73" t="s">
        <v>12</v>
      </c>
      <c r="E73">
        <v>2928</v>
      </c>
      <c r="F73" t="s">
        <v>287</v>
      </c>
      <c r="G73">
        <f>_xlfn.XLOOKUP(A73,ListeProduitysFAO[CodeProduit],ListeProduitysFAO[Coefficient],,0)</f>
        <v>1</v>
      </c>
      <c r="H73" t="str">
        <f>_xlfn.XLOOKUP(A73,ListeProduitysFAO[CodeProduit],ListeProduitysFAO[Description],,0)</f>
        <v>Composition par défaut: 109 Aliments pour enfants</v>
      </c>
      <c r="I73" t="str">
        <f>_xlfn.XLOOKUP(A73,ListeProduitysFAO[CodeProduit],ListeProduitysFAO[CodeCPC],,0)</f>
        <v>S2680</v>
      </c>
    </row>
    <row r="74" spans="1:9" x14ac:dyDescent="0.25">
      <c r="A74">
        <v>2731</v>
      </c>
      <c r="B74" t="str">
        <f>_xlfn.XLOOKUP(A74,ListeProduitysFAO[CodeProduit],ListeProduitysFAO[Produit],,0)</f>
        <v>Viande de Bovins</v>
      </c>
      <c r="C74">
        <v>2941</v>
      </c>
      <c r="D74" t="s">
        <v>219</v>
      </c>
      <c r="E74">
        <v>2943</v>
      </c>
      <c r="F74" t="s">
        <v>223</v>
      </c>
      <c r="G74">
        <f>_xlfn.XLOOKUP(A74,ListeProduitysFAO[CodeProduit],ListeProduitysFAO[Coefficient],,0)</f>
        <v>1</v>
      </c>
      <c r="H74" t="str">
        <f>_xlfn.XLOOKUP(A74,ListeProduitysFAO[CodeProduit],ListeProduitysFAO[Description],,0)</f>
        <v>Composition par défaut: 867 Viande, bovine, 870 Viande, bovin, désossée, 872 Viande, boeuf et veau s?ch?e, sal?e, fum?e, 873 Viande, extraits, 874 Viande, boeuf et veau, saucisses, 875 Viande, boeuf et veau nda, préparations, 876 Viande, boeuf en boite, 877 Viande, préparations homog?n?is?e, 947 Viande, buffle</v>
      </c>
      <c r="I74" t="str">
        <f>_xlfn.XLOOKUP(A74,ListeProduitysFAO[CodeProduit],ListeProduitysFAO[CodeCPC],,0)</f>
        <v>S2731</v>
      </c>
    </row>
    <row r="75" spans="1:9" x14ac:dyDescent="0.25">
      <c r="A75">
        <v>2732</v>
      </c>
      <c r="B75" t="str">
        <f>_xlfn.XLOOKUP(A75,ListeProduitysFAO[CodeProduit],ListeProduitysFAO[Produit],,0)</f>
        <v>Viande d'Ovins/Caprins</v>
      </c>
      <c r="C75">
        <v>2941</v>
      </c>
      <c r="D75" t="s">
        <v>219</v>
      </c>
      <c r="E75">
        <v>2943</v>
      </c>
      <c r="F75" t="s">
        <v>223</v>
      </c>
      <c r="G75">
        <f>_xlfn.XLOOKUP(A75,ListeProduitysFAO[CodeProduit],ListeProduitysFAO[Coefficient],,0)</f>
        <v>1</v>
      </c>
      <c r="H75" t="str">
        <f>_xlfn.XLOOKUP(A75,ListeProduitysFAO[CodeProduit],ListeProduitysFAO[Description],,0)</f>
        <v>Composition par défaut: 977 Viande, ovin, 1017 Viande, caprin</v>
      </c>
      <c r="I75" t="str">
        <f>_xlfn.XLOOKUP(A75,ListeProduitysFAO[CodeProduit],ListeProduitysFAO[CodeCPC],,0)</f>
        <v>S2732</v>
      </c>
    </row>
    <row r="76" spans="1:9" x14ac:dyDescent="0.25">
      <c r="A76">
        <v>2733</v>
      </c>
      <c r="B76" t="str">
        <f>_xlfn.XLOOKUP(A76,ListeProduitysFAO[CodeProduit],ListeProduitysFAO[Produit],,0)</f>
        <v>Viande de porcins</v>
      </c>
      <c r="C76">
        <v>2941</v>
      </c>
      <c r="D76" t="s">
        <v>219</v>
      </c>
      <c r="E76">
        <v>2943</v>
      </c>
      <c r="F76" t="s">
        <v>223</v>
      </c>
      <c r="G76">
        <f>_xlfn.XLOOKUP(A76,ListeProduitysFAO[CodeProduit],ListeProduitysFAO[Coefficient],,0)</f>
        <v>1</v>
      </c>
      <c r="H76" t="str">
        <f>_xlfn.XLOOKUP(A76,ListeProduitysFAO[CodeProduit],ListeProduitysFAO[Description],,0)</f>
        <v>Composition par défaut: 1035 Viande, suidés, 1038 Viande, porc, 1039 Lard et jambon, 1041 Viande, porc, saucisses, 1042 Viande, porc, préparations</v>
      </c>
      <c r="I76" t="str">
        <f>_xlfn.XLOOKUP(A76,ListeProduitysFAO[CodeProduit],ListeProduitysFAO[CodeCPC],,0)</f>
        <v>S2733</v>
      </c>
    </row>
    <row r="77" spans="1:9" x14ac:dyDescent="0.25">
      <c r="A77">
        <v>2734</v>
      </c>
      <c r="B77" t="str">
        <f>_xlfn.XLOOKUP(A77,ListeProduitysFAO[CodeProduit],ListeProduitysFAO[Produit],,0)</f>
        <v>Viande de Volailles</v>
      </c>
      <c r="C77">
        <v>2941</v>
      </c>
      <c r="D77" t="s">
        <v>219</v>
      </c>
      <c r="E77">
        <v>2943</v>
      </c>
      <c r="F77" t="s">
        <v>223</v>
      </c>
      <c r="G77">
        <f>_xlfn.XLOOKUP(A77,ListeProduitysFAO[CodeProduit],ListeProduitysFAO[Coefficient],,0)</f>
        <v>1</v>
      </c>
      <c r="H77" t="str">
        <f>_xlfn.XLOOKUP(A77,ListeProduitysFAO[CodeProduit],ListeProduitysFAO[Description],,0)</f>
        <v>Composition par défaut: 1058 Viande, volaille, 1060 Foie gras, préparations, 1061 Viande, poulet en boite, 1069 Viande, canard, 1073 Viande, oie, 1080 Viande, dinde</v>
      </c>
      <c r="I77" t="str">
        <f>_xlfn.XLOOKUP(A77,ListeProduitysFAO[CodeProduit],ListeProduitysFAO[CodeCPC],,0)</f>
        <v>S2734</v>
      </c>
    </row>
    <row r="78" spans="1:9" x14ac:dyDescent="0.25">
      <c r="A78">
        <v>2735</v>
      </c>
      <c r="B78" t="str">
        <f>_xlfn.XLOOKUP(A78,ListeProduitysFAO[CodeProduit],ListeProduitysFAO[Produit],,0)</f>
        <v>Viande, Autre</v>
      </c>
      <c r="C78">
        <v>2941</v>
      </c>
      <c r="D78" t="s">
        <v>219</v>
      </c>
      <c r="E78">
        <v>2943</v>
      </c>
      <c r="F78" t="s">
        <v>223</v>
      </c>
      <c r="G78">
        <f>_xlfn.XLOOKUP(A78,ListeProduitysFAO[CodeProduit],ListeProduitysFAO[Coefficient],,0)</f>
        <v>1</v>
      </c>
      <c r="H78" t="str">
        <f>_xlfn.XLOOKUP(A78,ListeProduitysFAO[CodeProduit],ListeProduitysFAO[Description],,0)</f>
        <v>Composition par défaut: 1089 Viande, pigeons et autres volatiles nda, 1097 Viande, cheval, 1108 Viande, ?ne, 1111 Viande, mulet, 1127 Viande, cam?lid?, 1141 Viande, leporid?s, 1151 Viande, autres rongeurs, 1158 Viande, autres camélidés, 1163 Viande, gibier, 1164 Viande, s?ch?e nda, 1166 Viande, nda, 1172 Viande, nda, préparées, 1176 Escargots, non marins</v>
      </c>
      <c r="I78" t="str">
        <f>_xlfn.XLOOKUP(A78,ListeProduitysFAO[CodeProduit],ListeProduitysFAO[CodeCPC],,0)</f>
        <v>S2735</v>
      </c>
    </row>
    <row r="79" spans="1:9" x14ac:dyDescent="0.25">
      <c r="A79">
        <v>2736</v>
      </c>
      <c r="B79" t="str">
        <f>_xlfn.XLOOKUP(A79,ListeProduitysFAO[CodeProduit],ListeProduitysFAO[Produit],,0)</f>
        <v>Abats Comestible</v>
      </c>
      <c r="C79">
        <v>2941</v>
      </c>
      <c r="D79" t="s">
        <v>219</v>
      </c>
      <c r="E79">
        <v>2945</v>
      </c>
      <c r="F79" t="s">
        <v>235</v>
      </c>
      <c r="G79">
        <f>_xlfn.XLOOKUP(A79,ListeProduitysFAO[CodeProduit],ListeProduitysFAO[Coefficient],,0)</f>
        <v>1</v>
      </c>
      <c r="H79" t="str">
        <f>_xlfn.XLOOKUP(A79,ListeProduitysFAO[CodeProduit],ListeProduitysFAO[Description],,0)</f>
        <v>Composition par défaut: 868 Abats, comestibles, bovins, 878 Préparations de foie, 948 Abats, comestibles, buffle, 978 Abats, comestibles, ovins, 1018 Abats, comestibles, caprins, 1036 Abats, comestibles, suides, 1059 Abats et foie de volaille, 1074 Abats et foies d'oie, 1075 Abats et foies de canard, 1081 Abats et foies de dinde, 1098 Abats, cheval, 1128 Abats, comestibles, camélidés, 1159 Abats, autres camélidés, 1167 Abats, nda</v>
      </c>
      <c r="I79" t="str">
        <f>_xlfn.XLOOKUP(A79,ListeProduitysFAO[CodeProduit],ListeProduitysFAO[CodeCPC],,0)</f>
        <v>S2736</v>
      </c>
    </row>
    <row r="80" spans="1:9" x14ac:dyDescent="0.25">
      <c r="A80">
        <v>2737</v>
      </c>
      <c r="B80" t="str">
        <f>_xlfn.XLOOKUP(A80,ListeProduitysFAO[CodeProduit],ListeProduitysFAO[Produit],,0)</f>
        <v>Graisses Animales Crue</v>
      </c>
      <c r="C80">
        <v>2941</v>
      </c>
      <c r="D80" t="s">
        <v>219</v>
      </c>
      <c r="E80">
        <v>2946</v>
      </c>
      <c r="F80" t="s">
        <v>238</v>
      </c>
      <c r="G80">
        <f>_xlfn.XLOOKUP(A80,ListeProduitysFAO[CodeProduit],ListeProduitysFAO[Coefficient],,0)</f>
        <v>1</v>
      </c>
      <c r="H80" t="str">
        <f>_xlfn.XLOOKUP(A80,ListeProduitysFAO[CodeProduit],ListeProduitysFAO[Description],,0)</f>
        <v>Composition par défaut: 869 Graisses de bovins, 871 Graisses de d?coupe de bovins, 949 Graisses de buffle, 979 Graisses d'ovins, 994 Suint de laine et lanoline, 1019 Graisses de caprins, 1037 Graisses de porcs, 1040 Graisses de d?coupe de porc, 1043 Saindoux, 1065 Graisses de volaille, 1066 Graisses fondues de volaille, 1129 Graisse de camélidés, 1160 Graisse d'autres camélidés, 1168 Huile et graisse d'origine animale nda, 1221 St?arine solaire et huile de saindoux, 1222 D?gras, 1225 Suif, 1243 Graisses nda, préparations</v>
      </c>
      <c r="I80" t="str">
        <f>_xlfn.XLOOKUP(A80,ListeProduitysFAO[CodeProduit],ListeProduitysFAO[CodeCPC],,0)</f>
        <v>S2737</v>
      </c>
    </row>
    <row r="81" spans="1:9" x14ac:dyDescent="0.25">
      <c r="A81">
        <v>2740</v>
      </c>
      <c r="B81" t="str">
        <f>_xlfn.XLOOKUP(A81,ListeProduitysFAO[CodeProduit],ListeProduitysFAO[Produit],,0)</f>
        <v>Beurre, Ghee</v>
      </c>
      <c r="C81">
        <v>2941</v>
      </c>
      <c r="D81" t="s">
        <v>219</v>
      </c>
      <c r="E81">
        <v>2946</v>
      </c>
      <c r="F81" t="s">
        <v>238</v>
      </c>
      <c r="G81">
        <f>_xlfn.XLOOKUP(A81,ListeProduitysFAO[CodeProduit],ListeProduitysFAO[Coefficient],,0)</f>
        <v>1</v>
      </c>
      <c r="H81" t="str">
        <f>_xlfn.XLOOKUP(A81,ListeProduitysFAO[CodeProduit],ListeProduitysFAO[Description],,0)</f>
        <v>Composition par défaut: 886 Beurre de lait de vache, 887 Ghee de lait de vache, 952 Beurre de lait de bufflesse, 953 Ghee de lait de bufflesse, 983 Beurre et ghee de brebis, 1022 Beurre de lait de chèvre</v>
      </c>
      <c r="I81" t="str">
        <f>_xlfn.XLOOKUP(A81,ListeProduitysFAO[CodeProduit],ListeProduitysFAO[CodeCPC],,0)</f>
        <v>S2740</v>
      </c>
    </row>
    <row r="82" spans="1:9" x14ac:dyDescent="0.25">
      <c r="A82">
        <v>2743</v>
      </c>
      <c r="B82" t="str">
        <f>_xlfn.XLOOKUP(A82,ListeProduitysFAO[CodeProduit],ListeProduitysFAO[Produit],,0)</f>
        <v>Crème</v>
      </c>
      <c r="C82">
        <v>2941</v>
      </c>
      <c r="D82" t="s">
        <v>219</v>
      </c>
      <c r="E82">
        <v>2946</v>
      </c>
      <c r="F82" t="s">
        <v>238</v>
      </c>
      <c r="G82">
        <f>_xlfn.XLOOKUP(A82,ListeProduitysFAO[CodeProduit],ListeProduitysFAO[Coefficient],,0)</f>
        <v>1</v>
      </c>
      <c r="H82" t="str">
        <f>_xlfn.XLOOKUP(A82,ListeProduitysFAO[CodeProduit],ListeProduitysFAO[Description],,0)</f>
        <v>Composition par défaut: 885 Crême fraiche</v>
      </c>
      <c r="I82" t="str">
        <f>_xlfn.XLOOKUP(A82,ListeProduitysFAO[CodeProduit],ListeProduitysFAO[CodeCPC],,0)</f>
        <v>S2743</v>
      </c>
    </row>
    <row r="83" spans="1:9" x14ac:dyDescent="0.25">
      <c r="A83">
        <v>2744</v>
      </c>
      <c r="B83" t="str">
        <f>_xlfn.XLOOKUP(A83,ListeProduitysFAO[CodeProduit],ListeProduitysFAO[Produit],,0)</f>
        <v>Oeufs</v>
      </c>
      <c r="C83">
        <v>2941</v>
      </c>
      <c r="D83" t="s">
        <v>219</v>
      </c>
      <c r="E83">
        <v>2949</v>
      </c>
      <c r="F83" t="s">
        <v>252</v>
      </c>
      <c r="G83">
        <f>_xlfn.XLOOKUP(A83,ListeProduitysFAO[CodeProduit],ListeProduitysFAO[Coefficient],,0)</f>
        <v>1</v>
      </c>
      <c r="H83" t="str">
        <f>_xlfn.XLOOKUP(A83,ListeProduitysFAO[CodeProduit],ListeProduitysFAO[Description],,0)</f>
        <v>Composition par défaut: 916 Ovalbumine, 1062 Oeufs de poule en coquille, 1063 Oeufs, liquides, 1064 Oeufs, poudre, 1091 Oeufs d'autres volatiles</v>
      </c>
      <c r="I83" t="str">
        <f>_xlfn.XLOOKUP(A83,ListeProduitysFAO[CodeProduit],ListeProduitysFAO[CodeCPC],,0)</f>
        <v>S2744</v>
      </c>
    </row>
    <row r="84" spans="1:9" x14ac:dyDescent="0.25">
      <c r="A84">
        <v>2745</v>
      </c>
      <c r="B84" t="str">
        <f>_xlfn.XLOOKUP(A84,ListeProduitysFAO[CodeProduit],ListeProduitysFAO[Produit],,0)</f>
        <v>Miel</v>
      </c>
      <c r="C84">
        <v>2903</v>
      </c>
      <c r="D84" t="s">
        <v>12</v>
      </c>
      <c r="E84">
        <v>2909</v>
      </c>
      <c r="F84" t="s">
        <v>60</v>
      </c>
      <c r="G84">
        <f>_xlfn.XLOOKUP(A84,ListeProduitysFAO[CodeProduit],ListeProduitysFAO[Coefficient],,0)</f>
        <v>1</v>
      </c>
      <c r="H84" t="str">
        <f>_xlfn.XLOOKUP(A84,ListeProduitysFAO[CodeProduit],ListeProduitysFAO[Description],,0)</f>
        <v>Composition par défaut: 1182 Miel naturel</v>
      </c>
      <c r="I84" t="str">
        <f>_xlfn.XLOOKUP(A84,ListeProduitysFAO[CodeProduit],ListeProduitysFAO[CodeCPC],,0)</f>
        <v>S2745</v>
      </c>
    </row>
    <row r="85" spans="1:9" x14ac:dyDescent="0.25">
      <c r="A85">
        <v>2761</v>
      </c>
      <c r="B85" t="str">
        <f>_xlfn.XLOOKUP(A85,ListeProduitysFAO[CodeProduit],ListeProduitysFAO[Produit],,0)</f>
        <v>Poissons Eau Douce</v>
      </c>
      <c r="C85">
        <v>2941</v>
      </c>
      <c r="D85" t="s">
        <v>219</v>
      </c>
      <c r="E85">
        <v>2960</v>
      </c>
      <c r="F85" t="s">
        <v>257</v>
      </c>
      <c r="G85">
        <f>_xlfn.XLOOKUP(A85,ListeProduitysFAO[CodeProduit],ListeProduitysFAO[Coefficient],,0)</f>
        <v>1</v>
      </c>
      <c r="H85" t="str">
        <f>_xlfn.XLOOKUP(A85,ListeProduitysFAO[CodeProduit],ListeProduitysFAO[Description],,0)</f>
        <v>Composition par défaut: 1501 PoiEaDouDia, 1502 PoiEaDouCE, 1503 FilPoiEaDou, 1504 FilPoiEaDouC, 1505 PoiEaDouFum, 1506 PoiEaDouCons, 1507 PoiEaDouEl, 1508 FarPoiEaDou</v>
      </c>
      <c r="I85" t="str">
        <f>_xlfn.XLOOKUP(A85,ListeProduitysFAO[CodeProduit],ListeProduitysFAO[CodeCPC],,0)</f>
        <v>S2761</v>
      </c>
    </row>
    <row r="86" spans="1:9" x14ac:dyDescent="0.25">
      <c r="A86">
        <v>2762</v>
      </c>
      <c r="B86" t="str">
        <f>_xlfn.XLOOKUP(A86,ListeProduitysFAO[CodeProduit],ListeProduitysFAO[Produit],,0)</f>
        <v>Perciform</v>
      </c>
      <c r="C86">
        <v>2941</v>
      </c>
      <c r="D86" t="s">
        <v>219</v>
      </c>
      <c r="E86">
        <v>2960</v>
      </c>
      <c r="F86" t="s">
        <v>257</v>
      </c>
      <c r="G86">
        <f>_xlfn.XLOOKUP(A86,ListeProduitysFAO[CodeProduit],ListeProduitysFAO[Coefficient],,0)</f>
        <v>1</v>
      </c>
      <c r="H86" t="str">
        <f>_xlfn.XLOOKUP(A86,ListeProduitysFAO[CodeProduit],ListeProduitysFAO[Description],,0)</f>
        <v>Composition par défaut: 1514 PercMar Frais, 1515 PercCongEnti, 1516 Fil Percifor, 1517 Fil Perc con, 1518 Perci cong, 1519 Perci en con, 1520 Perci elab N, 1521 Far de Perci</v>
      </c>
      <c r="I86" t="str">
        <f>_xlfn.XLOOKUP(A86,ListeProduitysFAO[CodeProduit],ListeProduitysFAO[CodeCPC],,0)</f>
        <v>S2762</v>
      </c>
    </row>
    <row r="87" spans="1:9" x14ac:dyDescent="0.25">
      <c r="A87">
        <v>2763</v>
      </c>
      <c r="B87" t="str">
        <f>_xlfn.XLOOKUP(A87,ListeProduitysFAO[CodeProduit],ListeProduitysFAO[Produit],,0)</f>
        <v>Poissons Pelagiques</v>
      </c>
      <c r="C87">
        <v>2941</v>
      </c>
      <c r="D87" t="s">
        <v>219</v>
      </c>
      <c r="E87">
        <v>2960</v>
      </c>
      <c r="F87" t="s">
        <v>257</v>
      </c>
      <c r="G87">
        <f>_xlfn.XLOOKUP(A87,ListeProduitysFAO[CodeProduit],ListeProduitysFAO[Coefficient],,0)</f>
        <v>1</v>
      </c>
      <c r="H87" t="str">
        <f>_xlfn.XLOOKUP(A87,ListeProduitysFAO[CodeProduit],ListeProduitysFAO[Description],,0)</f>
        <v>Composition par défaut: 1527 Perc Mar Fra, 1528 PoiPélagCoEn, 1529 FPoiP?lag, 1530 FPoiP?lagCon, 1531 PoiPélag Fum, 1532 PoiPélagEnCo, 1533 PoiPélagElNd, 1534 FarPoiP?lag</v>
      </c>
      <c r="I87" t="str">
        <f>_xlfn.XLOOKUP(A87,ListeProduitysFAO[CodeProduit],ListeProduitysFAO[CodeCPC],,0)</f>
        <v>S2763</v>
      </c>
    </row>
    <row r="88" spans="1:9" x14ac:dyDescent="0.25">
      <c r="A88">
        <v>2764</v>
      </c>
      <c r="B88" t="str">
        <f>_xlfn.XLOOKUP(A88,ListeProduitysFAO[CodeProduit],ListeProduitysFAO[Produit],,0)</f>
        <v>Poissons Marins, Autres</v>
      </c>
      <c r="C88">
        <v>2941</v>
      </c>
      <c r="D88" t="s">
        <v>219</v>
      </c>
      <c r="E88">
        <v>2960</v>
      </c>
      <c r="F88" t="s">
        <v>257</v>
      </c>
      <c r="G88">
        <f>_xlfn.XLOOKUP(A88,ListeProduitysFAO[CodeProduit],ListeProduitysFAO[Coefficient],,0)</f>
        <v>1</v>
      </c>
      <c r="H88" t="str">
        <f>_xlfn.XLOOKUP(A88,ListeProduitysFAO[CodeProduit],ListeProduitysFAO[Description],,0)</f>
        <v>Composition par défaut: 1540 PoiMarFra?Nd, 1541 PoMrCnEntNda, 1542 FilPoi Mar N, 1543 Filet PoiMar, 1544 PoMarFumNda, 1545 PMarEnCnNda, 1546 PMarElabNda, 1547 FarPoMarNda</v>
      </c>
      <c r="I88" t="str">
        <f>_xlfn.XLOOKUP(A88,ListeProduitysFAO[CodeProduit],ListeProduitysFAO[CodeCPC],,0)</f>
        <v>S2764</v>
      </c>
    </row>
    <row r="89" spans="1:9" x14ac:dyDescent="0.25">
      <c r="A89">
        <v>2765</v>
      </c>
      <c r="B89" t="str">
        <f>_xlfn.XLOOKUP(A89,ListeProduitysFAO[CodeProduit],ListeProduitysFAO[Produit],,0)</f>
        <v>Crustacés</v>
      </c>
      <c r="C89">
        <v>2941</v>
      </c>
      <c r="D89" t="s">
        <v>219</v>
      </c>
      <c r="E89">
        <v>2960</v>
      </c>
      <c r="F89" t="s">
        <v>257</v>
      </c>
      <c r="G89">
        <f>_xlfn.XLOOKUP(A89,ListeProduitysFAO[CodeProduit],ListeProduitysFAO[Coefficient],,0)</f>
        <v>1</v>
      </c>
      <c r="H89" t="str">
        <f>_xlfn.XLOOKUP(A89,ListeProduitysFAO[CodeProduit],ListeProduitysFAO[Description],,0)</f>
        <v>Composition par défaut: 1553 Crustac Frais, 1554 Crustac cong, 1555 Crustac Fume, 1556 Crustac enCo, 1557 Crustac Elab, 1558 Far Crustacé</v>
      </c>
      <c r="I89" t="str">
        <f>_xlfn.XLOOKUP(A89,ListeProduitysFAO[CodeProduit],ListeProduitysFAO[CodeCPC],,0)</f>
        <v>S2765</v>
      </c>
    </row>
    <row r="90" spans="1:9" x14ac:dyDescent="0.25">
      <c r="A90">
        <v>2766</v>
      </c>
      <c r="B90" t="str">
        <f>_xlfn.XLOOKUP(A90,ListeProduitysFAO[CodeProduit],ListeProduitysFAO[Produit],,0)</f>
        <v>Cephalopodes</v>
      </c>
      <c r="C90">
        <v>2941</v>
      </c>
      <c r="D90" t="s">
        <v>219</v>
      </c>
      <c r="E90">
        <v>2960</v>
      </c>
      <c r="F90" t="s">
        <v>257</v>
      </c>
      <c r="G90">
        <f>_xlfn.XLOOKUP(A90,ListeProduitysFAO[CodeProduit],ListeProduitysFAO[Coefficient],,0)</f>
        <v>1</v>
      </c>
      <c r="H90" t="str">
        <f>_xlfn.XLOOKUP(A90,ListeProduitysFAO[CodeProduit],ListeProduitysFAO[Description],,0)</f>
        <v>Composition par défaut: 1570 Ceph Frais, 1571 Ceph Cong, 1572 Ceph Fumes, 1573 Ceph en Cons, 1574 Ceph Elab Nd, 1575 Far de Ceph</v>
      </c>
      <c r="I90" t="str">
        <f>_xlfn.XLOOKUP(A90,ListeProduitysFAO[CodeProduit],ListeProduitysFAO[CodeCPC],,0)</f>
        <v>S2766</v>
      </c>
    </row>
    <row r="91" spans="1:9" x14ac:dyDescent="0.25">
      <c r="A91">
        <v>2767</v>
      </c>
      <c r="B91" t="str">
        <f>_xlfn.XLOOKUP(A91,ListeProduitysFAO[CodeProduit],ListeProduitysFAO[Produit],,0)</f>
        <v>Mollusques, Autres</v>
      </c>
      <c r="C91">
        <v>2941</v>
      </c>
      <c r="D91" t="s">
        <v>219</v>
      </c>
      <c r="E91">
        <v>2960</v>
      </c>
      <c r="F91" t="s">
        <v>257</v>
      </c>
      <c r="G91">
        <f>_xlfn.XLOOKUP(A91,ListeProduitysFAO[CodeProduit],ListeProduitysFAO[Coefficient],,0)</f>
        <v>1</v>
      </c>
      <c r="H91" t="str">
        <f>_xlfn.XLOOKUP(A91,ListeProduitysFAO[CodeProduit],ListeProduitysFAO[Description],,0)</f>
        <v>Composition par défaut: 1562 Moll exCepFr, 1563 Molls cong, 1564 Moll fumes, 1565 Moll en Cons, 1566 Far Moll</v>
      </c>
      <c r="I91" t="str">
        <f>_xlfn.XLOOKUP(A91,ListeProduitysFAO[CodeProduit],ListeProduitysFAO[CodeCPC],,0)</f>
        <v>S2767</v>
      </c>
    </row>
    <row r="92" spans="1:9" x14ac:dyDescent="0.25">
      <c r="A92">
        <v>2768</v>
      </c>
      <c r="B92" t="str">
        <f>_xlfn.XLOOKUP(A92,ListeProduitysFAO[CodeProduit],ListeProduitysFAO[Produit],,0)</f>
        <v>Viande de Anim Aquatiq</v>
      </c>
      <c r="C92">
        <v>2941</v>
      </c>
      <c r="D92" t="s">
        <v>219</v>
      </c>
      <c r="E92">
        <v>2960</v>
      </c>
      <c r="F92" t="s">
        <v>257</v>
      </c>
      <c r="G92">
        <f>_xlfn.XLOOKUP(A92,ListeProduitysFAO[CodeProduit],ListeProduitysFAO[Coefficient],,0)</f>
        <v>1</v>
      </c>
      <c r="H92" t="str">
        <f>_xlfn.XLOOKUP(A92,ListeProduitysFAO[CodeProduit],ListeProduitysFAO[Description],,0)</f>
        <v>Composition par défaut: 1580 VianMammAq, 1583 MamAquElNda</v>
      </c>
      <c r="I92" t="str">
        <f>_xlfn.XLOOKUP(A92,ListeProduitysFAO[CodeProduit],ListeProduitysFAO[CodeCPC],,0)</f>
        <v>S2768</v>
      </c>
    </row>
    <row r="93" spans="1:9" x14ac:dyDescent="0.25">
      <c r="A93">
        <v>2769</v>
      </c>
      <c r="B93" t="str">
        <f>_xlfn.XLOOKUP(A93,ListeProduitysFAO[CodeProduit],ListeProduitysFAO[Produit],,0)</f>
        <v>Animaux Aquatiques Autre</v>
      </c>
      <c r="C93">
        <v>2941</v>
      </c>
      <c r="D93" t="s">
        <v>219</v>
      </c>
      <c r="E93">
        <v>2961</v>
      </c>
      <c r="F93" t="s">
        <v>280</v>
      </c>
      <c r="G93">
        <f>_xlfn.XLOOKUP(A93,ListeProduitysFAO[CodeProduit],ListeProduitysFAO[Coefficient],,0)</f>
        <v>1</v>
      </c>
      <c r="H93" t="str">
        <f>_xlfn.XLOOKUP(A93,ListeProduitysFAO[CodeProduit],ListeProduitysFAO[Description],,0)</f>
        <v>Composition par défaut: 1587 AnAqu Fra?Nd, 1588 AnAquFumes, 1589 Farine Animaux Aquatiq, 1590 AnAquElabNda</v>
      </c>
      <c r="I93" t="str">
        <f>_xlfn.XLOOKUP(A93,ListeProduitysFAO[CodeProduit],ListeProduitysFAO[CodeCPC],,0)</f>
        <v>S2769</v>
      </c>
    </row>
    <row r="94" spans="1:9" x14ac:dyDescent="0.25">
      <c r="A94">
        <v>2775</v>
      </c>
      <c r="B94" t="str">
        <f>_xlfn.XLOOKUP(A94,ListeProduitysFAO[CodeProduit],ListeProduitysFAO[Produit],,0)</f>
        <v>Plantes Aquatiques</v>
      </c>
      <c r="C94">
        <v>2941</v>
      </c>
      <c r="D94" t="s">
        <v>219</v>
      </c>
      <c r="E94">
        <v>2961</v>
      </c>
      <c r="F94" t="s">
        <v>280</v>
      </c>
      <c r="G94">
        <f>_xlfn.XLOOKUP(A94,ListeProduitysFAO[CodeProduit],ListeProduitysFAO[Coefficient],,0)</f>
        <v>1</v>
      </c>
      <c r="H94" t="str">
        <f>_xlfn.XLOOKUP(A94,ListeProduitysFAO[CodeProduit],ListeProduitysFAO[Description],,0)</f>
        <v>Composition par défaut: 1594 Plantes aquatiques, fraîches, 1595 Plantes aquatiques, sèches, 1596 Plantes aquatiques, autres préparations</v>
      </c>
      <c r="I94" t="str">
        <f>_xlfn.XLOOKUP(A94,ListeProduitysFAO[CodeProduit],ListeProduitysFAO[CodeCPC],,0)</f>
        <v>S2775</v>
      </c>
    </row>
    <row r="95" spans="1:9" x14ac:dyDescent="0.25">
      <c r="A95">
        <v>2781</v>
      </c>
      <c r="B95" t="str">
        <f>_xlfn.XLOOKUP(A95,ListeProduitysFAO[CodeProduit],ListeProduitysFAO[Produit],,0)</f>
        <v>Huiles de Poissons</v>
      </c>
      <c r="C95">
        <v>2941</v>
      </c>
      <c r="D95" t="s">
        <v>219</v>
      </c>
      <c r="E95">
        <v>2946</v>
      </c>
      <c r="F95" t="s">
        <v>238</v>
      </c>
      <c r="G95">
        <f>_xlfn.XLOOKUP(A95,ListeProduitysFAO[CodeProduit],ListeProduitysFAO[Coefficient],,0)</f>
        <v>1</v>
      </c>
      <c r="H95" t="str">
        <f>_xlfn.XLOOKUP(A95,ListeProduitysFAO[CodeProduit],ListeProduitysFAO[Description],,0)</f>
        <v>Composition par défaut: 1509 HuiPoiEaDou, 1522 Huil Foi Per, 1535 GraisPoiP?la, 1548 HuilPoMarNda, 1582 Huil MamAqu</v>
      </c>
      <c r="I95" t="str">
        <f>_xlfn.XLOOKUP(A95,ListeProduitysFAO[CodeProduit],ListeProduitysFAO[CodeCPC],,0)</f>
        <v>S2781</v>
      </c>
    </row>
    <row r="96" spans="1:9" x14ac:dyDescent="0.25">
      <c r="A96">
        <v>2782</v>
      </c>
      <c r="B96" t="str">
        <f>_xlfn.XLOOKUP(A96,ListeProduitysFAO[CodeProduit],ListeProduitysFAO[Produit],,0)</f>
        <v>Huiles de Foie de Poisso</v>
      </c>
      <c r="C96">
        <v>2941</v>
      </c>
      <c r="D96" t="s">
        <v>219</v>
      </c>
      <c r="E96">
        <v>2946</v>
      </c>
      <c r="F96" t="s">
        <v>238</v>
      </c>
      <c r="G96">
        <f>_xlfn.XLOOKUP(A96,ListeProduitysFAO[CodeProduit],ListeProduitysFAO[Coefficient],,0)</f>
        <v>1</v>
      </c>
      <c r="H96" t="str">
        <f>_xlfn.XLOOKUP(A96,ListeProduitysFAO[CodeProduit],ListeProduitysFAO[Description],,0)</f>
        <v>Composition par défaut: 1510 HuFoPoiEaDou, 1523 Huiles Foie Perciform, 1536 HuiFoiPP?lag, 1549 Huile Foie PoisMar Nda</v>
      </c>
      <c r="I96" t="str">
        <f>_xlfn.XLOOKUP(A96,ListeProduitysFAO[CodeProduit],ListeProduitysFAO[CodeCPC],,0)</f>
        <v>S2782</v>
      </c>
    </row>
    <row r="97" spans="1:9" x14ac:dyDescent="0.25">
      <c r="A97">
        <v>2807</v>
      </c>
      <c r="B97" t="str">
        <f>_xlfn.XLOOKUP(A97,ListeProduitysFAO[CodeProduit],ListeProduitysFAO[Produit],,0)</f>
        <v>Riz et produits</v>
      </c>
      <c r="C97">
        <v>2903</v>
      </c>
      <c r="D97" t="s">
        <v>12</v>
      </c>
      <c r="E97">
        <v>2905</v>
      </c>
      <c r="F97" t="s">
        <v>8</v>
      </c>
      <c r="G97">
        <f>_xlfn.XLOOKUP(A97,ListeProduitysFAO[CodeProduit],ListeProduitysFAO[Coefficient],,0)</f>
        <v>1</v>
      </c>
      <c r="H97" t="str">
        <f>_xlfn.XLOOKUP(A97,ListeProduitysFAO[CodeProduit],ListeProduitysFAO[Description],,0)</f>
        <v>Composition par défaut: 27 Riz, paddy, 28 Riz, décortiqué, 29 Riz, usiné  (décortiqué), 31 Riz, blanchi, 32 Riz, brisures, 33 Gluten de riz, 34 Amidons et fécules de riz, 35 Son de riz, 38 Farine de riz</v>
      </c>
      <c r="I97" t="str">
        <f>_xlfn.XLOOKUP(A97,ListeProduitysFAO[CodeProduit],ListeProduitysFAO[CodeCPC],,0)</f>
        <v>S2807</v>
      </c>
    </row>
    <row r="98" spans="1:9" x14ac:dyDescent="0.25">
      <c r="A98">
        <v>2848</v>
      </c>
      <c r="B98" t="str">
        <f>_xlfn.XLOOKUP(A98,ListeProduitysFAO[CodeProduit],ListeProduitysFAO[Produit],,0)</f>
        <v>Lait - Excl Beurre</v>
      </c>
      <c r="C98">
        <v>2941</v>
      </c>
      <c r="D98" t="s">
        <v>219</v>
      </c>
      <c r="E98">
        <v>2948</v>
      </c>
      <c r="F98" t="s">
        <v>255</v>
      </c>
      <c r="G98">
        <f>_xlfn.XLOOKUP(A98,ListeProduitysFAO[CodeProduit],ListeProduitysFAO[Coefficient],,0)</f>
        <v>1</v>
      </c>
      <c r="H98" t="str">
        <f>_xlfn.XLOOKUP(A98,ListeProduitysFAO[CodeProduit],ListeProduitysFAO[Description],,0)</f>
        <v>Composition par défaut: 882 Lait, entier frais de vache, 888 Lait, écrémé  de vache, 889 Lait, entier concentré sucré, 890 Sérum, condensé, 891 Yaourt, 892 Yaourt, concentré ou non, 893 Babeurre, lait caillé, lait acidifié, 894 Lait, entier concentré non sucré, 895 Lait, écrémé  concentré non sucré, 896 Lait, écrémé  concentré sucré, 897 Lait, entier en poudre de vache, 898 Lait, écrémé  en poudre de vache, 899 Lait, babeurre en poudre, 900 Sérum, en poudre, 901 Fromage, au lait de vache entier, 903 Sérum, frais, 904 Fromage, au lait de vache écrémé, 905 Sérum, fromage, 907 Fromage fondu, 908 Lait, reconstitu?, 909 Lait, produits issus d'éléments naturels nda, 910 Crême glacée et glace comestible, 917 Caséine, 951 Lait, entier frais de bufflesse, 954 Lait, écrémé  de bufflesse, 955 Fromage de lait de bufflonne, 982 Lait, entier frais de brebis, 984 Fromage, au lait de brebis, 985 Lait, écrémé  de brebis, 1020 Lait, entier frais de chèvre, 1021 Fromage de lait de chèvre, 1023 Lait, écrémé  de chèvre, 1130 Lait, entier frais de chamelle</v>
      </c>
      <c r="I98" t="str">
        <f>_xlfn.XLOOKUP(A98,ListeProduitysFAO[CodeProduit],ListeProduitysFAO[CodeCPC],,0)</f>
        <v>S2848</v>
      </c>
    </row>
    <row r="99" spans="1:9" x14ac:dyDescent="0.25">
      <c r="A99">
        <v>2899</v>
      </c>
      <c r="B99" t="str">
        <f>_xlfn.XLOOKUP(A99,ListeProduitysFAO[CodeProduit],ListeProduitysFAO[Produit],,0)</f>
        <v>Miscellanees</v>
      </c>
      <c r="C99">
        <v>2903</v>
      </c>
      <c r="D99" t="s">
        <v>12</v>
      </c>
      <c r="E99">
        <v>2928</v>
      </c>
      <c r="F99" t="s">
        <v>287</v>
      </c>
      <c r="G99">
        <f>_xlfn.XLOOKUP(A99,ListeProduitysFAO[CodeProduit],ListeProduitysFAO[Coefficient],,0)</f>
        <v>1</v>
      </c>
      <c r="H99" t="str">
        <f>_xlfn.XLOOKUP(A99,ListeProduitysFAO[CodeProduit],ListeProduitysFAO[Description],,0)</f>
        <v/>
      </c>
      <c r="I99" t="str">
        <f>_xlfn.XLOOKUP(A99,ListeProduitysFAO[CodeProduit],ListeProduitysFAO[CodeCPC],,0)</f>
        <v>S2899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0"/>
  <sheetViews>
    <sheetView workbookViewId="0">
      <selection activeCell="A2" sqref="A2:D2"/>
    </sheetView>
  </sheetViews>
  <sheetFormatPr baseColWidth="10" defaultColWidth="9.140625" defaultRowHeight="15" x14ac:dyDescent="0.25"/>
  <cols>
    <col min="1" max="1" width="22.140625" bestFit="1" customWidth="1"/>
    <col min="2" max="2" width="15.7109375" customWidth="1"/>
    <col min="3" max="3" width="11.28515625" customWidth="1"/>
    <col min="4" max="4" width="30.5703125" bestFit="1" customWidth="1"/>
    <col min="5" max="5" width="19.7109375" bestFit="1" customWidth="1"/>
    <col min="6" max="6" width="18.5703125" customWidth="1"/>
    <col min="10" max="10" width="19" bestFit="1" customWidth="1"/>
  </cols>
  <sheetData>
    <row r="1" spans="1:12" x14ac:dyDescent="0.25">
      <c r="A1" t="s">
        <v>294</v>
      </c>
      <c r="B1" t="s">
        <v>1</v>
      </c>
      <c r="C1" t="s">
        <v>2</v>
      </c>
      <c r="D1" t="s">
        <v>3</v>
      </c>
      <c r="E1" t="s">
        <v>0</v>
      </c>
      <c r="F1" t="s">
        <v>1</v>
      </c>
      <c r="G1" t="s">
        <v>2</v>
      </c>
      <c r="I1" t="s">
        <v>0</v>
      </c>
      <c r="J1" t="s">
        <v>1</v>
      </c>
      <c r="K1" t="s">
        <v>2</v>
      </c>
    </row>
    <row r="2" spans="1:12" x14ac:dyDescent="0.25">
      <c r="A2">
        <v>2901</v>
      </c>
      <c r="B2" s="1" t="s">
        <v>13</v>
      </c>
      <c r="C2">
        <v>2511</v>
      </c>
      <c r="D2" t="str">
        <f>_xlfn.XLOOKUP(C2,ListeProduitysFAO[CodeProduit],ListeProduitysFAO[Produit],,0)</f>
        <v>Blé  et produits</v>
      </c>
      <c r="E2">
        <v>2903</v>
      </c>
      <c r="F2" t="s">
        <v>12</v>
      </c>
      <c r="G2">
        <v>2511</v>
      </c>
      <c r="H2" t="b">
        <f>C2=G2</f>
        <v>1</v>
      </c>
      <c r="I2">
        <v>2905</v>
      </c>
      <c r="J2" t="s">
        <v>8</v>
      </c>
      <c r="K2">
        <v>2511</v>
      </c>
      <c r="L2" t="b">
        <f>G2=K2</f>
        <v>1</v>
      </c>
    </row>
    <row r="3" spans="1:12" x14ac:dyDescent="0.25">
      <c r="A3">
        <v>2901</v>
      </c>
      <c r="B3" s="1" t="s">
        <v>13</v>
      </c>
      <c r="C3">
        <v>2513</v>
      </c>
      <c r="D3" t="str">
        <f>_xlfn.XLOOKUP(C3,ListeProduitysFAO[CodeProduit],ListeProduitysFAO[Produit],,0)</f>
        <v>Orge et produits</v>
      </c>
      <c r="E3">
        <v>2903</v>
      </c>
      <c r="F3" t="s">
        <v>12</v>
      </c>
      <c r="G3">
        <v>2513</v>
      </c>
      <c r="H3" t="b">
        <f>C3=G3</f>
        <v>1</v>
      </c>
      <c r="I3">
        <v>2905</v>
      </c>
      <c r="J3" t="s">
        <v>8</v>
      </c>
      <c r="K3">
        <v>2513</v>
      </c>
      <c r="L3" t="b">
        <f t="shared" ref="L3:L66" si="0">G3=K3</f>
        <v>1</v>
      </c>
    </row>
    <row r="4" spans="1:12" x14ac:dyDescent="0.25">
      <c r="A4">
        <v>2901</v>
      </c>
      <c r="B4" s="1" t="s">
        <v>13</v>
      </c>
      <c r="C4">
        <v>2514</v>
      </c>
      <c r="D4" t="str">
        <f>_xlfn.XLOOKUP(C4,ListeProduitysFAO[CodeProduit],ListeProduitysFAO[Produit],,0)</f>
        <v>Maïs et produits</v>
      </c>
      <c r="E4">
        <v>2903</v>
      </c>
      <c r="F4" t="s">
        <v>12</v>
      </c>
      <c r="G4">
        <v>2514</v>
      </c>
      <c r="H4" t="b">
        <f>C4=G4</f>
        <v>1</v>
      </c>
      <c r="I4">
        <v>2905</v>
      </c>
      <c r="J4" t="s">
        <v>8</v>
      </c>
      <c r="K4">
        <v>2514</v>
      </c>
      <c r="L4" t="b">
        <f t="shared" si="0"/>
        <v>1</v>
      </c>
    </row>
    <row r="5" spans="1:12" x14ac:dyDescent="0.25">
      <c r="A5">
        <v>2901</v>
      </c>
      <c r="B5" s="1" t="s">
        <v>13</v>
      </c>
      <c r="C5">
        <v>2515</v>
      </c>
      <c r="D5" t="str">
        <f>_xlfn.XLOOKUP(C5,ListeProduitysFAO[CodeProduit],ListeProduitysFAO[Produit],,0)</f>
        <v>Seigle et produits</v>
      </c>
      <c r="E5">
        <v>2903</v>
      </c>
      <c r="F5" t="s">
        <v>12</v>
      </c>
      <c r="G5">
        <v>2515</v>
      </c>
      <c r="H5" t="b">
        <f>C5=G5</f>
        <v>1</v>
      </c>
      <c r="I5">
        <v>2905</v>
      </c>
      <c r="J5" t="s">
        <v>8</v>
      </c>
      <c r="K5">
        <v>2515</v>
      </c>
      <c r="L5" t="b">
        <f t="shared" si="0"/>
        <v>1</v>
      </c>
    </row>
    <row r="6" spans="1:12" x14ac:dyDescent="0.25">
      <c r="A6">
        <v>2901</v>
      </c>
      <c r="B6" s="1" t="s">
        <v>13</v>
      </c>
      <c r="C6">
        <v>2516</v>
      </c>
      <c r="D6" t="str">
        <f>_xlfn.XLOOKUP(C6,ListeProduitysFAO[CodeProduit],ListeProduitysFAO[Produit],,0)</f>
        <v>Avoine</v>
      </c>
      <c r="E6">
        <v>2903</v>
      </c>
      <c r="F6" t="s">
        <v>12</v>
      </c>
      <c r="G6">
        <v>2516</v>
      </c>
      <c r="H6" t="b">
        <f>C6=G6</f>
        <v>1</v>
      </c>
      <c r="I6">
        <v>2905</v>
      </c>
      <c r="J6" t="s">
        <v>8</v>
      </c>
      <c r="K6">
        <v>2516</v>
      </c>
      <c r="L6" t="b">
        <f t="shared" si="0"/>
        <v>1</v>
      </c>
    </row>
    <row r="7" spans="1:12" x14ac:dyDescent="0.25">
      <c r="A7">
        <v>2901</v>
      </c>
      <c r="B7" s="1" t="s">
        <v>13</v>
      </c>
      <c r="C7">
        <v>2517</v>
      </c>
      <c r="D7" t="str">
        <f>_xlfn.XLOOKUP(C7,ListeProduitysFAO[CodeProduit],ListeProduitysFAO[Produit],,0)</f>
        <v>Millet et produits</v>
      </c>
      <c r="E7">
        <v>2903</v>
      </c>
      <c r="F7" t="s">
        <v>12</v>
      </c>
      <c r="G7">
        <v>2517</v>
      </c>
      <c r="H7" t="b">
        <f>C7=G7</f>
        <v>1</v>
      </c>
      <c r="I7">
        <v>2905</v>
      </c>
      <c r="J7" t="s">
        <v>8</v>
      </c>
      <c r="K7">
        <v>2517</v>
      </c>
      <c r="L7" t="b">
        <f t="shared" si="0"/>
        <v>1</v>
      </c>
    </row>
    <row r="8" spans="1:12" x14ac:dyDescent="0.25">
      <c r="A8">
        <v>2901</v>
      </c>
      <c r="B8" s="1" t="s">
        <v>13</v>
      </c>
      <c r="C8">
        <v>2518</v>
      </c>
      <c r="D8" t="str">
        <f>_xlfn.XLOOKUP(C8,ListeProduitysFAO[CodeProduit],ListeProduitysFAO[Produit],,0)</f>
        <v>Sorgho et produits</v>
      </c>
      <c r="E8">
        <v>2903</v>
      </c>
      <c r="F8" t="s">
        <v>12</v>
      </c>
      <c r="G8">
        <v>2518</v>
      </c>
      <c r="H8" t="b">
        <f>C8=G8</f>
        <v>1</v>
      </c>
      <c r="I8">
        <v>2905</v>
      </c>
      <c r="J8" t="s">
        <v>8</v>
      </c>
      <c r="K8">
        <v>2518</v>
      </c>
      <c r="L8" t="b">
        <f t="shared" si="0"/>
        <v>1</v>
      </c>
    </row>
    <row r="9" spans="1:12" x14ac:dyDescent="0.25">
      <c r="A9">
        <v>2901</v>
      </c>
      <c r="B9" s="1" t="s">
        <v>13</v>
      </c>
      <c r="C9">
        <v>2520</v>
      </c>
      <c r="D9" t="str">
        <f>_xlfn.XLOOKUP(C9,ListeProduitysFAO[CodeProduit],ListeProduitysFAO[Produit],,0)</f>
        <v>Céréales, Autres</v>
      </c>
      <c r="E9">
        <v>2903</v>
      </c>
      <c r="F9" t="s">
        <v>12</v>
      </c>
      <c r="G9">
        <v>2520</v>
      </c>
      <c r="H9" t="b">
        <f>C9=G9</f>
        <v>1</v>
      </c>
      <c r="I9">
        <v>2905</v>
      </c>
      <c r="J9" t="s">
        <v>8</v>
      </c>
      <c r="K9">
        <v>2520</v>
      </c>
      <c r="L9" t="b">
        <f t="shared" si="0"/>
        <v>1</v>
      </c>
    </row>
    <row r="10" spans="1:12" x14ac:dyDescent="0.25">
      <c r="A10">
        <v>2901</v>
      </c>
      <c r="B10" s="1" t="s">
        <v>13</v>
      </c>
      <c r="C10">
        <v>2531</v>
      </c>
      <c r="D10" t="str">
        <f>_xlfn.XLOOKUP(C10,ListeProduitysFAO[CodeProduit],ListeProduitysFAO[Produit],,0)</f>
        <v>Pommes de Terre et produits</v>
      </c>
      <c r="E10">
        <v>2903</v>
      </c>
      <c r="F10" t="s">
        <v>12</v>
      </c>
      <c r="G10">
        <v>2531</v>
      </c>
      <c r="H10" t="b">
        <f>C10=G10</f>
        <v>1</v>
      </c>
      <c r="I10" s="6">
        <v>2907</v>
      </c>
      <c r="J10" s="9" t="s">
        <v>39</v>
      </c>
      <c r="K10" s="7">
        <v>2531</v>
      </c>
      <c r="L10" t="b">
        <f t="shared" si="0"/>
        <v>1</v>
      </c>
    </row>
    <row r="11" spans="1:12" x14ac:dyDescent="0.25">
      <c r="A11">
        <v>2901</v>
      </c>
      <c r="B11" s="1" t="s">
        <v>13</v>
      </c>
      <c r="C11">
        <v>2532</v>
      </c>
      <c r="D11" t="str">
        <f>_xlfn.XLOOKUP(C11,ListeProduitysFAO[CodeProduit],ListeProduitysFAO[Produit],,0)</f>
        <v>Manioc et produits</v>
      </c>
      <c r="E11">
        <v>2903</v>
      </c>
      <c r="F11" t="s">
        <v>12</v>
      </c>
      <c r="G11">
        <v>2532</v>
      </c>
      <c r="H11" t="b">
        <f>C11=G11</f>
        <v>1</v>
      </c>
      <c r="I11" s="12">
        <v>2907</v>
      </c>
      <c r="J11" s="13" t="s">
        <v>39</v>
      </c>
      <c r="K11" s="12">
        <v>2532</v>
      </c>
      <c r="L11" t="b">
        <f t="shared" si="0"/>
        <v>1</v>
      </c>
    </row>
    <row r="12" spans="1:12" x14ac:dyDescent="0.25">
      <c r="A12">
        <v>2901</v>
      </c>
      <c r="B12" s="1" t="s">
        <v>13</v>
      </c>
      <c r="C12">
        <v>2533</v>
      </c>
      <c r="D12" t="str">
        <f>_xlfn.XLOOKUP(C12,ListeProduitysFAO[CodeProduit],ListeProduitysFAO[Produit],,0)</f>
        <v>Patates douces</v>
      </c>
      <c r="E12">
        <v>2903</v>
      </c>
      <c r="F12" t="s">
        <v>12</v>
      </c>
      <c r="G12">
        <v>2533</v>
      </c>
      <c r="H12" t="b">
        <f>C12=G12</f>
        <v>1</v>
      </c>
      <c r="I12" s="12">
        <v>2907</v>
      </c>
      <c r="J12" s="13" t="s">
        <v>39</v>
      </c>
      <c r="K12" s="12">
        <v>2533</v>
      </c>
      <c r="L12" t="b">
        <f t="shared" si="0"/>
        <v>1</v>
      </c>
    </row>
    <row r="13" spans="1:12" x14ac:dyDescent="0.25">
      <c r="A13">
        <v>2901</v>
      </c>
      <c r="B13" s="1" t="s">
        <v>13</v>
      </c>
      <c r="C13">
        <v>2534</v>
      </c>
      <c r="D13" t="str">
        <f>_xlfn.XLOOKUP(C13,ListeProduitysFAO[CodeProduit],ListeProduitysFAO[Produit],,0)</f>
        <v>Racines nda</v>
      </c>
      <c r="E13">
        <v>2903</v>
      </c>
      <c r="F13" t="s">
        <v>12</v>
      </c>
      <c r="G13">
        <v>2534</v>
      </c>
      <c r="H13" t="b">
        <f>C13=G13</f>
        <v>1</v>
      </c>
      <c r="I13" s="12">
        <v>2907</v>
      </c>
      <c r="J13" s="13" t="s">
        <v>39</v>
      </c>
      <c r="K13" s="12">
        <v>2534</v>
      </c>
      <c r="L13" t="b">
        <f t="shared" si="0"/>
        <v>1</v>
      </c>
    </row>
    <row r="14" spans="1:12" x14ac:dyDescent="0.25">
      <c r="A14">
        <v>2901</v>
      </c>
      <c r="B14" s="1" t="s">
        <v>13</v>
      </c>
      <c r="C14">
        <v>2535</v>
      </c>
      <c r="D14" t="str">
        <f>_xlfn.XLOOKUP(C14,ListeProduitysFAO[CodeProduit],ListeProduitysFAO[Produit],,0)</f>
        <v>Ignames</v>
      </c>
      <c r="E14">
        <v>2903</v>
      </c>
      <c r="F14" t="s">
        <v>12</v>
      </c>
      <c r="G14">
        <v>2535</v>
      </c>
      <c r="H14" t="b">
        <f>C14=G14</f>
        <v>1</v>
      </c>
      <c r="I14" s="12">
        <v>2907</v>
      </c>
      <c r="J14" s="13" t="s">
        <v>39</v>
      </c>
      <c r="K14" s="12">
        <v>2535</v>
      </c>
      <c r="L14" t="b">
        <f t="shared" si="0"/>
        <v>1</v>
      </c>
    </row>
    <row r="15" spans="1:12" x14ac:dyDescent="0.25">
      <c r="A15">
        <v>2901</v>
      </c>
      <c r="B15" s="1" t="s">
        <v>13</v>
      </c>
      <c r="C15">
        <v>2536</v>
      </c>
      <c r="D15" t="str">
        <f>_xlfn.XLOOKUP(C15,ListeProduitysFAO[CodeProduit],ListeProduitysFAO[Produit],,0)</f>
        <v>Sucre, canne</v>
      </c>
      <c r="E15">
        <v>2903</v>
      </c>
      <c r="F15" t="s">
        <v>12</v>
      </c>
      <c r="G15">
        <v>2536</v>
      </c>
      <c r="H15" t="b">
        <f>C15=G15</f>
        <v>1</v>
      </c>
      <c r="I15">
        <v>2908</v>
      </c>
      <c r="J15" s="1" t="s">
        <v>51</v>
      </c>
      <c r="K15">
        <v>2536</v>
      </c>
      <c r="L15" t="b">
        <f t="shared" si="0"/>
        <v>1</v>
      </c>
    </row>
    <row r="16" spans="1:12" x14ac:dyDescent="0.25">
      <c r="A16">
        <v>2901</v>
      </c>
      <c r="B16" s="1" t="s">
        <v>13</v>
      </c>
      <c r="C16">
        <v>2537</v>
      </c>
      <c r="D16" t="str">
        <f>_xlfn.XLOOKUP(C16,ListeProduitysFAO[CodeProduit],ListeProduitysFAO[Produit],,0)</f>
        <v>Sucre, betterave</v>
      </c>
      <c r="E16">
        <v>2903</v>
      </c>
      <c r="F16" t="s">
        <v>12</v>
      </c>
      <c r="G16">
        <v>2537</v>
      </c>
      <c r="H16" t="b">
        <f>C16=G16</f>
        <v>1</v>
      </c>
      <c r="I16">
        <v>2908</v>
      </c>
      <c r="J16" s="1" t="s">
        <v>51</v>
      </c>
      <c r="K16">
        <v>2537</v>
      </c>
      <c r="L16" t="b">
        <f t="shared" si="0"/>
        <v>1</v>
      </c>
    </row>
    <row r="17" spans="1:14" x14ac:dyDescent="0.25">
      <c r="A17">
        <v>2901</v>
      </c>
      <c r="B17" s="1" t="s">
        <v>13</v>
      </c>
      <c r="C17">
        <v>2541</v>
      </c>
      <c r="D17" t="str">
        <f>_xlfn.XLOOKUP(C17,ListeProduitysFAO[CodeProduit],ListeProduitysFAO[Produit],,0)</f>
        <v>Sucre non centrifugé</v>
      </c>
      <c r="E17">
        <v>2903</v>
      </c>
      <c r="F17" t="s">
        <v>12</v>
      </c>
      <c r="G17">
        <v>2541</v>
      </c>
      <c r="H17" t="b">
        <f>C17=G17</f>
        <v>1</v>
      </c>
      <c r="I17">
        <v>2909</v>
      </c>
      <c r="J17" s="1" t="s">
        <v>60</v>
      </c>
      <c r="K17">
        <v>2541</v>
      </c>
      <c r="L17" t="b">
        <f t="shared" si="0"/>
        <v>1</v>
      </c>
    </row>
    <row r="18" spans="1:14" x14ac:dyDescent="0.25">
      <c r="A18">
        <v>2901</v>
      </c>
      <c r="B18" s="1" t="s">
        <v>13</v>
      </c>
      <c r="C18">
        <v>2542</v>
      </c>
      <c r="D18" t="str">
        <f>_xlfn.XLOOKUP(C18,ListeProduitysFAO[CodeProduit],ListeProduitysFAO[Produit],,0)</f>
        <v>Sucre Eq Brut</v>
      </c>
      <c r="E18">
        <v>2903</v>
      </c>
      <c r="F18" t="s">
        <v>12</v>
      </c>
      <c r="G18">
        <v>2542</v>
      </c>
      <c r="H18" t="b">
        <f>C18=G18</f>
        <v>1</v>
      </c>
      <c r="I18">
        <v>2909</v>
      </c>
      <c r="J18" s="1" t="s">
        <v>60</v>
      </c>
      <c r="K18">
        <v>2542</v>
      </c>
      <c r="L18" t="b">
        <f t="shared" si="0"/>
        <v>1</v>
      </c>
    </row>
    <row r="19" spans="1:14" x14ac:dyDescent="0.25">
      <c r="A19">
        <v>2901</v>
      </c>
      <c r="B19" s="1" t="s">
        <v>13</v>
      </c>
      <c r="C19">
        <v>2543</v>
      </c>
      <c r="D19" t="str">
        <f>_xlfn.XLOOKUP(C19,ListeProduitysFAO[CodeProduit],ListeProduitysFAO[Produit],,0)</f>
        <v>Edulcorants Autres</v>
      </c>
      <c r="E19">
        <v>2903</v>
      </c>
      <c r="F19" t="s">
        <v>12</v>
      </c>
      <c r="G19">
        <v>2543</v>
      </c>
      <c r="H19" t="b">
        <f>C19=G19</f>
        <v>1</v>
      </c>
      <c r="I19">
        <v>2909</v>
      </c>
      <c r="J19" s="1" t="s">
        <v>60</v>
      </c>
      <c r="K19">
        <v>2543</v>
      </c>
      <c r="L19" t="b">
        <f t="shared" si="0"/>
        <v>1</v>
      </c>
      <c r="M19" s="7">
        <v>2531</v>
      </c>
      <c r="N19" s="9" t="s">
        <v>40</v>
      </c>
    </row>
    <row r="20" spans="1:14" x14ac:dyDescent="0.25">
      <c r="A20">
        <v>2901</v>
      </c>
      <c r="B20" s="1" t="s">
        <v>13</v>
      </c>
      <c r="C20">
        <v>2546</v>
      </c>
      <c r="D20" t="str">
        <f>_xlfn.XLOOKUP(C20,ListeProduitysFAO[CodeProduit],ListeProduitysFAO[Produit],,0)</f>
        <v>Haricots</v>
      </c>
      <c r="E20">
        <v>2903</v>
      </c>
      <c r="F20" t="s">
        <v>12</v>
      </c>
      <c r="G20">
        <v>2546</v>
      </c>
      <c r="H20" t="b">
        <f>C20=G20</f>
        <v>1</v>
      </c>
      <c r="I20">
        <v>2911</v>
      </c>
      <c r="J20" s="1" t="s">
        <v>68</v>
      </c>
      <c r="K20">
        <v>2546</v>
      </c>
      <c r="L20" t="b">
        <f t="shared" si="0"/>
        <v>1</v>
      </c>
    </row>
    <row r="21" spans="1:14" x14ac:dyDescent="0.25">
      <c r="A21">
        <v>2901</v>
      </c>
      <c r="B21" s="1" t="s">
        <v>13</v>
      </c>
      <c r="C21">
        <v>2547</v>
      </c>
      <c r="D21" t="str">
        <f>_xlfn.XLOOKUP(C21,ListeProduitysFAO[CodeProduit],ListeProduitysFAO[Produit],,0)</f>
        <v>Pois</v>
      </c>
      <c r="E21">
        <v>2903</v>
      </c>
      <c r="F21" t="s">
        <v>12</v>
      </c>
      <c r="G21">
        <v>2547</v>
      </c>
      <c r="H21" t="b">
        <f>C21=G21</f>
        <v>1</v>
      </c>
      <c r="I21">
        <v>2911</v>
      </c>
      <c r="J21" s="1" t="s">
        <v>68</v>
      </c>
      <c r="K21">
        <v>2547</v>
      </c>
      <c r="L21" t="b">
        <f t="shared" si="0"/>
        <v>1</v>
      </c>
    </row>
    <row r="22" spans="1:14" x14ac:dyDescent="0.25">
      <c r="A22">
        <v>2901</v>
      </c>
      <c r="B22" s="1" t="s">
        <v>13</v>
      </c>
      <c r="C22">
        <v>2549</v>
      </c>
      <c r="D22" t="str">
        <f>_xlfn.XLOOKUP(C22,ListeProduitysFAO[CodeProduit],ListeProduitysFAO[Produit],,0)</f>
        <v>Légumineuses Autres et produits</v>
      </c>
      <c r="E22">
        <v>2903</v>
      </c>
      <c r="F22" t="s">
        <v>12</v>
      </c>
      <c r="G22">
        <v>2549</v>
      </c>
      <c r="H22" t="b">
        <f>C22=G22</f>
        <v>1</v>
      </c>
      <c r="I22">
        <v>2911</v>
      </c>
      <c r="J22" s="1" t="s">
        <v>68</v>
      </c>
      <c r="K22">
        <v>2549</v>
      </c>
      <c r="L22" t="b">
        <f t="shared" si="0"/>
        <v>1</v>
      </c>
    </row>
    <row r="23" spans="1:14" x14ac:dyDescent="0.25">
      <c r="A23">
        <v>2901</v>
      </c>
      <c r="B23" s="1" t="s">
        <v>13</v>
      </c>
      <c r="C23">
        <v>2551</v>
      </c>
      <c r="D23" t="str">
        <f>_xlfn.XLOOKUP(C23,ListeProduitysFAO[CodeProduit],ListeProduitysFAO[Produit],,0)</f>
        <v>Noix et produits</v>
      </c>
      <c r="E23">
        <v>2903</v>
      </c>
      <c r="F23" t="s">
        <v>12</v>
      </c>
      <c r="G23">
        <v>2551</v>
      </c>
      <c r="H23" t="b">
        <f>C23=G23</f>
        <v>1</v>
      </c>
      <c r="I23">
        <v>2912</v>
      </c>
      <c r="J23" s="1" t="s">
        <v>77</v>
      </c>
      <c r="K23">
        <v>2551</v>
      </c>
      <c r="L23" t="b">
        <f t="shared" si="0"/>
        <v>1</v>
      </c>
    </row>
    <row r="24" spans="1:14" x14ac:dyDescent="0.25">
      <c r="A24">
        <v>2901</v>
      </c>
      <c r="B24" s="1" t="s">
        <v>13</v>
      </c>
      <c r="C24">
        <v>2552</v>
      </c>
      <c r="D24" t="str">
        <f>_xlfn.XLOOKUP(C24,ListeProduitysFAO[CodeProduit],ListeProduitysFAO[Produit],,0)</f>
        <v>Arachides</v>
      </c>
      <c r="E24">
        <v>2903</v>
      </c>
      <c r="F24" t="s">
        <v>12</v>
      </c>
      <c r="G24">
        <v>2552</v>
      </c>
      <c r="H24" t="b">
        <f>C24=G24</f>
        <v>1</v>
      </c>
      <c r="I24">
        <v>2913</v>
      </c>
      <c r="J24" s="1" t="s">
        <v>80</v>
      </c>
      <c r="K24">
        <v>2552</v>
      </c>
      <c r="L24" t="b">
        <f t="shared" si="0"/>
        <v>1</v>
      </c>
    </row>
    <row r="25" spans="1:14" x14ac:dyDescent="0.25">
      <c r="A25">
        <v>2901</v>
      </c>
      <c r="B25" s="1" t="s">
        <v>13</v>
      </c>
      <c r="C25">
        <v>2555</v>
      </c>
      <c r="D25" t="str">
        <f>_xlfn.XLOOKUP(C25,ListeProduitysFAO[CodeProduit],ListeProduitysFAO[Produit],,0)</f>
        <v>Soja</v>
      </c>
      <c r="E25">
        <v>2903</v>
      </c>
      <c r="F25" t="s">
        <v>12</v>
      </c>
      <c r="G25">
        <v>2555</v>
      </c>
      <c r="H25" t="b">
        <f>C25=G25</f>
        <v>1</v>
      </c>
      <c r="I25">
        <v>2913</v>
      </c>
      <c r="J25" s="1" t="s">
        <v>80</v>
      </c>
      <c r="K25">
        <v>2555</v>
      </c>
      <c r="L25" t="b">
        <f t="shared" si="0"/>
        <v>1</v>
      </c>
    </row>
    <row r="26" spans="1:14" x14ac:dyDescent="0.25">
      <c r="A26">
        <v>2901</v>
      </c>
      <c r="B26" s="1" t="s">
        <v>13</v>
      </c>
      <c r="C26">
        <v>2557</v>
      </c>
      <c r="D26" t="str">
        <f>_xlfn.XLOOKUP(C26,ListeProduitysFAO[CodeProduit],ListeProduitysFAO[Produit],,0)</f>
        <v>Graines de tournesol</v>
      </c>
      <c r="E26">
        <v>2903</v>
      </c>
      <c r="F26" t="s">
        <v>12</v>
      </c>
      <c r="G26">
        <v>2557</v>
      </c>
      <c r="H26" t="b">
        <f>C26=G26</f>
        <v>1</v>
      </c>
      <c r="I26">
        <v>2913</v>
      </c>
      <c r="J26" s="1" t="s">
        <v>80</v>
      </c>
      <c r="K26">
        <v>2557</v>
      </c>
      <c r="L26" t="b">
        <f t="shared" si="0"/>
        <v>1</v>
      </c>
    </row>
    <row r="27" spans="1:14" x14ac:dyDescent="0.25">
      <c r="A27">
        <v>2901</v>
      </c>
      <c r="B27" s="1" t="s">
        <v>13</v>
      </c>
      <c r="C27">
        <v>2558</v>
      </c>
      <c r="D27" t="str">
        <f>_xlfn.XLOOKUP(C27,ListeProduitysFAO[CodeProduit],ListeProduitysFAO[Produit],,0)</f>
        <v>Graines Colza/Moutarde</v>
      </c>
      <c r="E27">
        <v>2903</v>
      </c>
      <c r="F27" t="s">
        <v>12</v>
      </c>
      <c r="G27">
        <v>2558</v>
      </c>
      <c r="H27" t="b">
        <f>C27=G27</f>
        <v>1</v>
      </c>
      <c r="I27">
        <v>2913</v>
      </c>
      <c r="J27" s="1" t="s">
        <v>80</v>
      </c>
      <c r="K27">
        <v>2558</v>
      </c>
      <c r="L27" t="b">
        <f t="shared" si="0"/>
        <v>1</v>
      </c>
    </row>
    <row r="28" spans="1:14" x14ac:dyDescent="0.25">
      <c r="A28">
        <v>2901</v>
      </c>
      <c r="B28" s="1" t="s">
        <v>13</v>
      </c>
      <c r="C28">
        <v>2559</v>
      </c>
      <c r="D28" t="str">
        <f>_xlfn.XLOOKUP(C28,ListeProduitysFAO[CodeProduit],ListeProduitysFAO[Produit],,0)</f>
        <v>Graines de coton</v>
      </c>
      <c r="E28">
        <v>2903</v>
      </c>
      <c r="F28" t="s">
        <v>12</v>
      </c>
      <c r="G28">
        <v>2559</v>
      </c>
      <c r="H28" t="b">
        <f>C28=G28</f>
        <v>1</v>
      </c>
      <c r="I28">
        <v>2913</v>
      </c>
      <c r="J28" s="1" t="s">
        <v>80</v>
      </c>
      <c r="K28">
        <v>2559</v>
      </c>
      <c r="L28" t="b">
        <f t="shared" si="0"/>
        <v>1</v>
      </c>
    </row>
    <row r="29" spans="1:14" x14ac:dyDescent="0.25">
      <c r="A29">
        <v>2901</v>
      </c>
      <c r="B29" s="1" t="s">
        <v>13</v>
      </c>
      <c r="C29">
        <v>2560</v>
      </c>
      <c r="D29" t="str">
        <f>_xlfn.XLOOKUP(C29,ListeProduitysFAO[CodeProduit],ListeProduitysFAO[Produit],,0)</f>
        <v>Coco (Incl Coprah)</v>
      </c>
      <c r="E29">
        <v>2903</v>
      </c>
      <c r="F29" t="s">
        <v>12</v>
      </c>
      <c r="G29">
        <v>2560</v>
      </c>
      <c r="H29" t="b">
        <f>C29=G29</f>
        <v>1</v>
      </c>
      <c r="I29">
        <v>2913</v>
      </c>
      <c r="J29" s="1" t="s">
        <v>80</v>
      </c>
      <c r="K29">
        <v>2560</v>
      </c>
      <c r="L29" t="b">
        <f t="shared" si="0"/>
        <v>1</v>
      </c>
    </row>
    <row r="30" spans="1:14" x14ac:dyDescent="0.25">
      <c r="A30">
        <v>2901</v>
      </c>
      <c r="B30" s="1" t="s">
        <v>13</v>
      </c>
      <c r="C30">
        <v>2561</v>
      </c>
      <c r="D30" t="str">
        <f>_xlfn.XLOOKUP(C30,ListeProduitysFAO[CodeProduit],ListeProduitysFAO[Produit],,0)</f>
        <v>Sésame</v>
      </c>
      <c r="E30">
        <v>2903</v>
      </c>
      <c r="F30" t="s">
        <v>12</v>
      </c>
      <c r="G30">
        <v>2561</v>
      </c>
      <c r="H30" t="b">
        <f>C30=G30</f>
        <v>1</v>
      </c>
      <c r="I30">
        <v>2913</v>
      </c>
      <c r="J30" s="1" t="s">
        <v>80</v>
      </c>
      <c r="K30">
        <v>2561</v>
      </c>
      <c r="L30" t="b">
        <f t="shared" si="0"/>
        <v>1</v>
      </c>
    </row>
    <row r="31" spans="1:14" x14ac:dyDescent="0.25">
      <c r="A31">
        <v>2901</v>
      </c>
      <c r="B31" s="1" t="s">
        <v>13</v>
      </c>
      <c r="C31">
        <v>2562</v>
      </c>
      <c r="D31" t="str">
        <f>_xlfn.XLOOKUP(C31,ListeProduitysFAO[CodeProduit],ListeProduitysFAO[Produit],,0)</f>
        <v>Palmistes</v>
      </c>
      <c r="E31">
        <v>2903</v>
      </c>
      <c r="F31" t="s">
        <v>12</v>
      </c>
      <c r="G31">
        <v>2562</v>
      </c>
      <c r="H31" t="b">
        <f>C31=G31</f>
        <v>1</v>
      </c>
      <c r="I31">
        <v>2913</v>
      </c>
      <c r="J31" s="1" t="s">
        <v>80</v>
      </c>
      <c r="K31">
        <v>2562</v>
      </c>
      <c r="L31" t="b">
        <f t="shared" si="0"/>
        <v>1</v>
      </c>
    </row>
    <row r="32" spans="1:14" x14ac:dyDescent="0.25">
      <c r="A32">
        <v>2901</v>
      </c>
      <c r="B32" s="1" t="s">
        <v>13</v>
      </c>
      <c r="C32">
        <v>2563</v>
      </c>
      <c r="D32" t="str">
        <f>_xlfn.XLOOKUP(C32,ListeProduitysFAO[CodeProduit],ListeProduitysFAO[Produit],,0)</f>
        <v>Olives</v>
      </c>
      <c r="E32">
        <v>2903</v>
      </c>
      <c r="F32" t="s">
        <v>12</v>
      </c>
      <c r="G32">
        <v>2563</v>
      </c>
      <c r="H32" t="b">
        <f>C32=G32</f>
        <v>1</v>
      </c>
      <c r="I32">
        <v>2913</v>
      </c>
      <c r="J32" s="1" t="s">
        <v>80</v>
      </c>
      <c r="K32">
        <v>2563</v>
      </c>
      <c r="L32" t="b">
        <f t="shared" si="0"/>
        <v>1</v>
      </c>
    </row>
    <row r="33" spans="1:12" x14ac:dyDescent="0.25">
      <c r="A33">
        <v>2901</v>
      </c>
      <c r="B33" s="1" t="s">
        <v>13</v>
      </c>
      <c r="C33">
        <v>2570</v>
      </c>
      <c r="D33" t="str">
        <f>_xlfn.XLOOKUP(C33,ListeProduitysFAO[CodeProduit],ListeProduitysFAO[Produit],,0)</f>
        <v>Plantes Oleiferes, Autre</v>
      </c>
      <c r="E33">
        <v>2903</v>
      </c>
      <c r="F33" t="s">
        <v>12</v>
      </c>
      <c r="G33">
        <v>2570</v>
      </c>
      <c r="H33" t="b">
        <f>C33=G33</f>
        <v>1</v>
      </c>
      <c r="I33">
        <v>2913</v>
      </c>
      <c r="J33" s="1" t="s">
        <v>80</v>
      </c>
      <c r="K33">
        <v>2570</v>
      </c>
      <c r="L33" t="b">
        <f t="shared" si="0"/>
        <v>1</v>
      </c>
    </row>
    <row r="34" spans="1:12" x14ac:dyDescent="0.25">
      <c r="A34">
        <v>2901</v>
      </c>
      <c r="B34" s="1" t="s">
        <v>13</v>
      </c>
      <c r="C34">
        <v>2571</v>
      </c>
      <c r="D34" t="str">
        <f>_xlfn.XLOOKUP(C34,ListeProduitysFAO[CodeProduit],ListeProduitysFAO[Produit],,0)</f>
        <v>Huile de Soja</v>
      </c>
      <c r="E34">
        <v>2903</v>
      </c>
      <c r="F34" t="s">
        <v>12</v>
      </c>
      <c r="G34">
        <v>2571</v>
      </c>
      <c r="H34" t="b">
        <f>C34=G34</f>
        <v>1</v>
      </c>
      <c r="I34">
        <v>2914</v>
      </c>
      <c r="J34" s="1" t="s">
        <v>108</v>
      </c>
      <c r="K34">
        <v>2571</v>
      </c>
      <c r="L34" t="b">
        <f t="shared" si="0"/>
        <v>1</v>
      </c>
    </row>
    <row r="35" spans="1:12" x14ac:dyDescent="0.25">
      <c r="A35">
        <v>2901</v>
      </c>
      <c r="B35" s="1" t="s">
        <v>13</v>
      </c>
      <c r="C35">
        <v>2572</v>
      </c>
      <c r="D35" t="str">
        <f>_xlfn.XLOOKUP(C35,ListeProduitysFAO[CodeProduit],ListeProduitysFAO[Produit],,0)</f>
        <v>Huile d'Arachide</v>
      </c>
      <c r="E35">
        <v>2903</v>
      </c>
      <c r="F35" t="s">
        <v>12</v>
      </c>
      <c r="G35">
        <v>2572</v>
      </c>
      <c r="H35" t="b">
        <f>C35=G35</f>
        <v>1</v>
      </c>
      <c r="I35">
        <v>2914</v>
      </c>
      <c r="J35" s="1" t="s">
        <v>108</v>
      </c>
      <c r="K35">
        <v>2572</v>
      </c>
      <c r="L35" t="b">
        <f t="shared" si="0"/>
        <v>1</v>
      </c>
    </row>
    <row r="36" spans="1:12" x14ac:dyDescent="0.25">
      <c r="A36">
        <v>2901</v>
      </c>
      <c r="B36" s="1" t="s">
        <v>13</v>
      </c>
      <c r="C36">
        <v>2573</v>
      </c>
      <c r="D36" t="str">
        <f>_xlfn.XLOOKUP(C36,ListeProduitysFAO[CodeProduit],ListeProduitysFAO[Produit],,0)</f>
        <v>Huile de Tournesol</v>
      </c>
      <c r="E36">
        <v>2903</v>
      </c>
      <c r="F36" t="s">
        <v>12</v>
      </c>
      <c r="G36">
        <v>2573</v>
      </c>
      <c r="H36" t="b">
        <f>C36=G36</f>
        <v>1</v>
      </c>
      <c r="I36">
        <v>2914</v>
      </c>
      <c r="J36" s="1" t="s">
        <v>108</v>
      </c>
      <c r="K36">
        <v>2573</v>
      </c>
      <c r="L36" t="b">
        <f t="shared" si="0"/>
        <v>1</v>
      </c>
    </row>
    <row r="37" spans="1:12" x14ac:dyDescent="0.25">
      <c r="A37">
        <v>2901</v>
      </c>
      <c r="B37" s="1" t="s">
        <v>13</v>
      </c>
      <c r="C37">
        <v>2574</v>
      </c>
      <c r="D37" t="str">
        <f>_xlfn.XLOOKUP(C37,ListeProduitysFAO[CodeProduit],ListeProduitysFAO[Produit],,0)</f>
        <v>Huile de Colza&amp;Moutarde</v>
      </c>
      <c r="E37">
        <v>2903</v>
      </c>
      <c r="F37" t="s">
        <v>12</v>
      </c>
      <c r="G37">
        <v>2574</v>
      </c>
      <c r="H37" t="b">
        <f>C37=G37</f>
        <v>1</v>
      </c>
      <c r="I37">
        <v>2914</v>
      </c>
      <c r="J37" s="1" t="s">
        <v>108</v>
      </c>
      <c r="K37">
        <v>2574</v>
      </c>
      <c r="L37" t="b">
        <f t="shared" si="0"/>
        <v>1</v>
      </c>
    </row>
    <row r="38" spans="1:12" x14ac:dyDescent="0.25">
      <c r="A38">
        <v>2901</v>
      </c>
      <c r="B38" s="1" t="s">
        <v>13</v>
      </c>
      <c r="C38">
        <v>2575</v>
      </c>
      <c r="D38" t="str">
        <f>_xlfn.XLOOKUP(C38,ListeProduitysFAO[CodeProduit],ListeProduitysFAO[Produit],,0)</f>
        <v>Huile Graines de Coton</v>
      </c>
      <c r="E38">
        <v>2903</v>
      </c>
      <c r="F38" t="s">
        <v>12</v>
      </c>
      <c r="G38">
        <v>2575</v>
      </c>
      <c r="H38" t="b">
        <f>C38=G38</f>
        <v>1</v>
      </c>
      <c r="I38">
        <v>2914</v>
      </c>
      <c r="J38" s="1" t="s">
        <v>108</v>
      </c>
      <c r="K38">
        <v>2575</v>
      </c>
      <c r="L38" t="b">
        <f t="shared" si="0"/>
        <v>1</v>
      </c>
    </row>
    <row r="39" spans="1:12" x14ac:dyDescent="0.25">
      <c r="A39">
        <v>2901</v>
      </c>
      <c r="B39" s="1" t="s">
        <v>13</v>
      </c>
      <c r="C39">
        <v>2576</v>
      </c>
      <c r="D39" t="str">
        <f>_xlfn.XLOOKUP(C39,ListeProduitysFAO[CodeProduit],ListeProduitysFAO[Produit],,0)</f>
        <v>Huile de Palmistes</v>
      </c>
      <c r="E39">
        <v>2903</v>
      </c>
      <c r="F39" t="s">
        <v>12</v>
      </c>
      <c r="G39">
        <v>2576</v>
      </c>
      <c r="H39" t="b">
        <f>C39=G39</f>
        <v>1</v>
      </c>
      <c r="I39">
        <v>2914</v>
      </c>
      <c r="J39" s="1" t="s">
        <v>108</v>
      </c>
      <c r="K39">
        <v>2576</v>
      </c>
      <c r="L39" t="b">
        <f t="shared" si="0"/>
        <v>1</v>
      </c>
    </row>
    <row r="40" spans="1:12" x14ac:dyDescent="0.25">
      <c r="A40">
        <v>2901</v>
      </c>
      <c r="B40" s="1" t="s">
        <v>13</v>
      </c>
      <c r="C40">
        <v>2577</v>
      </c>
      <c r="D40" t="str">
        <f>_xlfn.XLOOKUP(C40,ListeProduitysFAO[CodeProduit],ListeProduitysFAO[Produit],,0)</f>
        <v>Huile de Palme</v>
      </c>
      <c r="E40">
        <v>2903</v>
      </c>
      <c r="F40" t="s">
        <v>12</v>
      </c>
      <c r="G40">
        <v>2577</v>
      </c>
      <c r="H40" t="b">
        <f>C40=G40</f>
        <v>1</v>
      </c>
      <c r="I40">
        <v>2914</v>
      </c>
      <c r="J40" s="1" t="s">
        <v>108</v>
      </c>
      <c r="K40">
        <v>2577</v>
      </c>
      <c r="L40" t="b">
        <f t="shared" si="0"/>
        <v>1</v>
      </c>
    </row>
    <row r="41" spans="1:12" x14ac:dyDescent="0.25">
      <c r="A41">
        <v>2901</v>
      </c>
      <c r="B41" s="1" t="s">
        <v>13</v>
      </c>
      <c r="C41">
        <v>2578</v>
      </c>
      <c r="D41" t="str">
        <f>_xlfn.XLOOKUP(C41,ListeProduitysFAO[CodeProduit],ListeProduitysFAO[Produit],,0)</f>
        <v>Huile de Coco</v>
      </c>
      <c r="E41">
        <v>2903</v>
      </c>
      <c r="F41" t="s">
        <v>12</v>
      </c>
      <c r="G41">
        <v>2578</v>
      </c>
      <c r="H41" t="b">
        <f>C41=G41</f>
        <v>1</v>
      </c>
      <c r="I41">
        <v>2914</v>
      </c>
      <c r="J41" s="1" t="s">
        <v>108</v>
      </c>
      <c r="K41">
        <v>2578</v>
      </c>
      <c r="L41" t="b">
        <f t="shared" si="0"/>
        <v>1</v>
      </c>
    </row>
    <row r="42" spans="1:12" x14ac:dyDescent="0.25">
      <c r="A42">
        <v>2901</v>
      </c>
      <c r="B42" s="1" t="s">
        <v>13</v>
      </c>
      <c r="C42">
        <v>2579</v>
      </c>
      <c r="D42" t="str">
        <f>_xlfn.XLOOKUP(C42,ListeProduitysFAO[CodeProduit],ListeProduitysFAO[Produit],,0)</f>
        <v>Huile de Sésame</v>
      </c>
      <c r="E42">
        <v>2903</v>
      </c>
      <c r="F42" t="s">
        <v>12</v>
      </c>
      <c r="G42">
        <v>2579</v>
      </c>
      <c r="H42" t="b">
        <f>C42=G42</f>
        <v>1</v>
      </c>
      <c r="I42">
        <v>2914</v>
      </c>
      <c r="J42" s="1" t="s">
        <v>108</v>
      </c>
      <c r="K42">
        <v>2579</v>
      </c>
      <c r="L42" t="b">
        <f t="shared" si="0"/>
        <v>1</v>
      </c>
    </row>
    <row r="43" spans="1:12" x14ac:dyDescent="0.25">
      <c r="A43">
        <v>2901</v>
      </c>
      <c r="B43" s="1" t="s">
        <v>13</v>
      </c>
      <c r="C43">
        <v>2580</v>
      </c>
      <c r="D43" t="str">
        <f>_xlfn.XLOOKUP(C43,ListeProduitysFAO[CodeProduit],ListeProduitysFAO[Produit],,0)</f>
        <v>Huile d'Olive</v>
      </c>
      <c r="E43">
        <v>2903</v>
      </c>
      <c r="F43" t="s">
        <v>12</v>
      </c>
      <c r="G43">
        <v>2580</v>
      </c>
      <c r="H43" t="b">
        <f>C43=G43</f>
        <v>1</v>
      </c>
      <c r="I43">
        <v>2914</v>
      </c>
      <c r="J43" s="1" t="s">
        <v>108</v>
      </c>
      <c r="K43">
        <v>2580</v>
      </c>
      <c r="L43" t="b">
        <f t="shared" si="0"/>
        <v>1</v>
      </c>
    </row>
    <row r="44" spans="1:12" x14ac:dyDescent="0.25">
      <c r="A44">
        <v>2901</v>
      </c>
      <c r="B44" s="1" t="s">
        <v>13</v>
      </c>
      <c r="C44">
        <v>2581</v>
      </c>
      <c r="D44" t="str">
        <f>_xlfn.XLOOKUP(C44,ListeProduitysFAO[CodeProduit],ListeProduitysFAO[Produit],,0)</f>
        <v>Huile de Son de Riz</v>
      </c>
      <c r="E44">
        <v>2903</v>
      </c>
      <c r="F44" t="s">
        <v>12</v>
      </c>
      <c r="G44">
        <v>2581</v>
      </c>
      <c r="H44" t="b">
        <f>C44=G44</f>
        <v>1</v>
      </c>
      <c r="I44">
        <v>2914</v>
      </c>
      <c r="J44" s="1" t="s">
        <v>108</v>
      </c>
      <c r="K44">
        <v>2581</v>
      </c>
      <c r="L44" t="b">
        <f t="shared" si="0"/>
        <v>1</v>
      </c>
    </row>
    <row r="45" spans="1:12" x14ac:dyDescent="0.25">
      <c r="A45">
        <v>2901</v>
      </c>
      <c r="B45" s="1" t="s">
        <v>13</v>
      </c>
      <c r="C45">
        <v>2582</v>
      </c>
      <c r="D45" t="str">
        <f>_xlfn.XLOOKUP(C45,ListeProduitysFAO[CodeProduit],ListeProduitysFAO[Produit],,0)</f>
        <v>Huile de Germe de Maïs</v>
      </c>
      <c r="E45">
        <v>2903</v>
      </c>
      <c r="F45" t="s">
        <v>12</v>
      </c>
      <c r="G45">
        <v>2582</v>
      </c>
      <c r="H45" t="b">
        <f>C45=G45</f>
        <v>1</v>
      </c>
      <c r="I45">
        <v>2914</v>
      </c>
      <c r="J45" s="1" t="s">
        <v>108</v>
      </c>
      <c r="K45">
        <v>2582</v>
      </c>
      <c r="L45" t="b">
        <f t="shared" si="0"/>
        <v>1</v>
      </c>
    </row>
    <row r="46" spans="1:12" x14ac:dyDescent="0.25">
      <c r="A46">
        <v>2901</v>
      </c>
      <c r="B46" s="1" t="s">
        <v>13</v>
      </c>
      <c r="C46">
        <v>2586</v>
      </c>
      <c r="D46" t="str">
        <f>_xlfn.XLOOKUP(C46,ListeProduitysFAO[CodeProduit],ListeProduitysFAO[Produit],,0)</f>
        <v>Huil Plantes Oleif Autr</v>
      </c>
      <c r="E46">
        <v>2903</v>
      </c>
      <c r="F46" t="s">
        <v>12</v>
      </c>
      <c r="G46">
        <v>2586</v>
      </c>
      <c r="H46" t="b">
        <f>C46=G46</f>
        <v>1</v>
      </c>
      <c r="I46">
        <v>2914</v>
      </c>
      <c r="J46" s="1" t="s">
        <v>108</v>
      </c>
      <c r="K46">
        <v>2586</v>
      </c>
      <c r="L46" t="b">
        <f t="shared" si="0"/>
        <v>1</v>
      </c>
    </row>
    <row r="47" spans="1:12" x14ac:dyDescent="0.25">
      <c r="A47">
        <v>2901</v>
      </c>
      <c r="B47" s="1" t="s">
        <v>13</v>
      </c>
      <c r="C47">
        <v>2601</v>
      </c>
      <c r="D47" t="str">
        <f>_xlfn.XLOOKUP(C47,ListeProduitysFAO[CodeProduit],ListeProduitysFAO[Produit],,0)</f>
        <v>Tomates et produits</v>
      </c>
      <c r="E47">
        <v>2903</v>
      </c>
      <c r="F47" t="s">
        <v>12</v>
      </c>
      <c r="G47">
        <v>2601</v>
      </c>
      <c r="H47" t="b">
        <f>C47=G47</f>
        <v>1</v>
      </c>
      <c r="I47" s="10">
        <v>2918</v>
      </c>
      <c r="J47" s="11" t="s">
        <v>145</v>
      </c>
      <c r="K47" s="10">
        <v>2601</v>
      </c>
      <c r="L47" t="b">
        <f t="shared" si="0"/>
        <v>1</v>
      </c>
    </row>
    <row r="48" spans="1:12" x14ac:dyDescent="0.25">
      <c r="A48">
        <v>2901</v>
      </c>
      <c r="B48" s="1" t="s">
        <v>13</v>
      </c>
      <c r="C48">
        <v>2602</v>
      </c>
      <c r="D48" t="str">
        <f>_xlfn.XLOOKUP(C48,ListeProduitysFAO[CodeProduit],ListeProduitysFAO[Produit],,0)</f>
        <v>Oignons</v>
      </c>
      <c r="E48">
        <v>2903</v>
      </c>
      <c r="F48" t="s">
        <v>12</v>
      </c>
      <c r="G48">
        <v>2602</v>
      </c>
      <c r="H48" t="b">
        <f>C48=G48</f>
        <v>1</v>
      </c>
      <c r="I48" s="10">
        <v>2918</v>
      </c>
      <c r="J48" s="11" t="s">
        <v>145</v>
      </c>
      <c r="K48" s="10">
        <v>2602</v>
      </c>
      <c r="L48" t="b">
        <f t="shared" si="0"/>
        <v>1</v>
      </c>
    </row>
    <row r="49" spans="1:12" x14ac:dyDescent="0.25">
      <c r="A49">
        <v>2901</v>
      </c>
      <c r="B49" s="1" t="s">
        <v>13</v>
      </c>
      <c r="C49">
        <v>2605</v>
      </c>
      <c r="D49" t="str">
        <f>_xlfn.XLOOKUP(C49,ListeProduitysFAO[CodeProduit],ListeProduitysFAO[Produit],,0)</f>
        <v>Légumes, autres</v>
      </c>
      <c r="E49">
        <v>2903</v>
      </c>
      <c r="F49" t="s">
        <v>12</v>
      </c>
      <c r="G49">
        <v>2605</v>
      </c>
      <c r="H49" t="b">
        <f>C49=G49</f>
        <v>1</v>
      </c>
      <c r="I49" s="10">
        <v>2918</v>
      </c>
      <c r="J49" s="11" t="s">
        <v>145</v>
      </c>
      <c r="K49" s="10">
        <v>2605</v>
      </c>
      <c r="L49" t="b">
        <f t="shared" si="0"/>
        <v>1</v>
      </c>
    </row>
    <row r="50" spans="1:12" x14ac:dyDescent="0.25">
      <c r="A50">
        <v>2901</v>
      </c>
      <c r="B50" s="1" t="s">
        <v>13</v>
      </c>
      <c r="C50">
        <v>2611</v>
      </c>
      <c r="D50" t="str">
        <f>_xlfn.XLOOKUP(C50,ListeProduitysFAO[CodeProduit],ListeProduitysFAO[Produit],,0)</f>
        <v>Oranges, Mandarines</v>
      </c>
      <c r="E50">
        <v>2903</v>
      </c>
      <c r="F50" t="s">
        <v>12</v>
      </c>
      <c r="G50">
        <v>2611</v>
      </c>
      <c r="H50" t="b">
        <f>C50=G50</f>
        <v>1</v>
      </c>
      <c r="I50">
        <v>2919</v>
      </c>
      <c r="J50" s="1" t="s">
        <v>153</v>
      </c>
      <c r="K50">
        <v>2611</v>
      </c>
      <c r="L50" t="b">
        <f t="shared" si="0"/>
        <v>1</v>
      </c>
    </row>
    <row r="51" spans="1:12" x14ac:dyDescent="0.25">
      <c r="A51">
        <v>2901</v>
      </c>
      <c r="B51" s="1" t="s">
        <v>13</v>
      </c>
      <c r="C51">
        <v>2612</v>
      </c>
      <c r="D51" t="str">
        <f>_xlfn.XLOOKUP(C51,ListeProduitysFAO[CodeProduit],ListeProduitysFAO[Produit],,0)</f>
        <v>Citrons &amp; Limes et produits</v>
      </c>
      <c r="E51">
        <v>2903</v>
      </c>
      <c r="F51" t="s">
        <v>12</v>
      </c>
      <c r="G51">
        <v>2612</v>
      </c>
      <c r="H51" t="b">
        <f>C51=G51</f>
        <v>1</v>
      </c>
      <c r="I51">
        <v>2919</v>
      </c>
      <c r="J51" s="1" t="s">
        <v>153</v>
      </c>
      <c r="K51">
        <v>2612</v>
      </c>
      <c r="L51" t="b">
        <f t="shared" si="0"/>
        <v>1</v>
      </c>
    </row>
    <row r="52" spans="1:12" x14ac:dyDescent="0.25">
      <c r="A52">
        <v>2901</v>
      </c>
      <c r="B52" s="1" t="s">
        <v>13</v>
      </c>
      <c r="C52">
        <v>2613</v>
      </c>
      <c r="D52" t="str">
        <f>_xlfn.XLOOKUP(C52,ListeProduitysFAO[CodeProduit],ListeProduitysFAO[Produit],,0)</f>
        <v>Pamplemousse et produits</v>
      </c>
      <c r="E52">
        <v>2903</v>
      </c>
      <c r="F52" t="s">
        <v>12</v>
      </c>
      <c r="G52">
        <v>2613</v>
      </c>
      <c r="H52" t="b">
        <f>C52=G52</f>
        <v>1</v>
      </c>
      <c r="I52">
        <v>2919</v>
      </c>
      <c r="J52" s="1" t="s">
        <v>153</v>
      </c>
      <c r="K52">
        <v>2613</v>
      </c>
      <c r="L52" t="b">
        <f t="shared" si="0"/>
        <v>1</v>
      </c>
    </row>
    <row r="53" spans="1:12" x14ac:dyDescent="0.25">
      <c r="A53">
        <v>2901</v>
      </c>
      <c r="B53" s="1" t="s">
        <v>13</v>
      </c>
      <c r="C53">
        <v>2614</v>
      </c>
      <c r="D53" t="str">
        <f>_xlfn.XLOOKUP(C53,ListeProduitysFAO[CodeProduit],ListeProduitysFAO[Produit],,0)</f>
        <v>Agrumes, Autres</v>
      </c>
      <c r="E53">
        <v>2903</v>
      </c>
      <c r="F53" t="s">
        <v>12</v>
      </c>
      <c r="G53">
        <v>2614</v>
      </c>
      <c r="H53" t="b">
        <f>C53=G53</f>
        <v>1</v>
      </c>
      <c r="I53">
        <v>2919</v>
      </c>
      <c r="J53" s="1" t="s">
        <v>153</v>
      </c>
      <c r="K53">
        <v>2614</v>
      </c>
      <c r="L53" t="b">
        <f t="shared" si="0"/>
        <v>1</v>
      </c>
    </row>
    <row r="54" spans="1:12" x14ac:dyDescent="0.25">
      <c r="A54">
        <v>2901</v>
      </c>
      <c r="B54" s="1" t="s">
        <v>13</v>
      </c>
      <c r="C54">
        <v>2615</v>
      </c>
      <c r="D54" t="str">
        <f>_xlfn.XLOOKUP(C54,ListeProduitysFAO[CodeProduit],ListeProduitysFAO[Produit],,0)</f>
        <v>Bananes</v>
      </c>
      <c r="E54">
        <v>2903</v>
      </c>
      <c r="F54" t="s">
        <v>12</v>
      </c>
      <c r="G54">
        <v>2615</v>
      </c>
      <c r="H54" t="b">
        <f>C54=G54</f>
        <v>1</v>
      </c>
      <c r="I54">
        <v>2919</v>
      </c>
      <c r="J54" s="1" t="s">
        <v>153</v>
      </c>
      <c r="K54">
        <v>2615</v>
      </c>
      <c r="L54" t="b">
        <f t="shared" si="0"/>
        <v>1</v>
      </c>
    </row>
    <row r="55" spans="1:12" x14ac:dyDescent="0.25">
      <c r="A55">
        <v>2901</v>
      </c>
      <c r="B55" s="1" t="s">
        <v>13</v>
      </c>
      <c r="C55">
        <v>2616</v>
      </c>
      <c r="D55" t="str">
        <f>_xlfn.XLOOKUP(C55,ListeProduitysFAO[CodeProduit],ListeProduitysFAO[Produit],,0)</f>
        <v>Bananes plantains</v>
      </c>
      <c r="E55">
        <v>2903</v>
      </c>
      <c r="F55" t="s">
        <v>12</v>
      </c>
      <c r="G55">
        <v>2616</v>
      </c>
      <c r="H55" t="b">
        <f>C55=G55</f>
        <v>1</v>
      </c>
      <c r="I55">
        <v>2919</v>
      </c>
      <c r="J55" s="1" t="s">
        <v>153</v>
      </c>
      <c r="K55">
        <v>2616</v>
      </c>
      <c r="L55" t="b">
        <f t="shared" si="0"/>
        <v>1</v>
      </c>
    </row>
    <row r="56" spans="1:12" x14ac:dyDescent="0.25">
      <c r="A56">
        <v>2901</v>
      </c>
      <c r="B56" s="1" t="s">
        <v>13</v>
      </c>
      <c r="C56">
        <v>2617</v>
      </c>
      <c r="D56" t="str">
        <f>_xlfn.XLOOKUP(C56,ListeProduitysFAO[CodeProduit],ListeProduitysFAO[Produit],,0)</f>
        <v>Pommes et produits</v>
      </c>
      <c r="E56">
        <v>2903</v>
      </c>
      <c r="F56" t="s">
        <v>12</v>
      </c>
      <c r="G56">
        <v>2617</v>
      </c>
      <c r="H56" t="b">
        <f>C56=G56</f>
        <v>1</v>
      </c>
      <c r="I56">
        <v>2919</v>
      </c>
      <c r="J56" s="1" t="s">
        <v>153</v>
      </c>
      <c r="K56">
        <v>2617</v>
      </c>
      <c r="L56" t="b">
        <f t="shared" si="0"/>
        <v>1</v>
      </c>
    </row>
    <row r="57" spans="1:12" x14ac:dyDescent="0.25">
      <c r="A57">
        <v>2901</v>
      </c>
      <c r="B57" s="1" t="s">
        <v>13</v>
      </c>
      <c r="C57">
        <v>2618</v>
      </c>
      <c r="D57" t="str">
        <f>_xlfn.XLOOKUP(C57,ListeProduitysFAO[CodeProduit],ListeProduitysFAO[Produit],,0)</f>
        <v>Ananas et produits</v>
      </c>
      <c r="E57">
        <v>2903</v>
      </c>
      <c r="F57" t="s">
        <v>12</v>
      </c>
      <c r="G57">
        <v>2618</v>
      </c>
      <c r="H57" t="b">
        <f>C57=G57</f>
        <v>1</v>
      </c>
      <c r="I57">
        <v>2919</v>
      </c>
      <c r="J57" s="1" t="s">
        <v>153</v>
      </c>
      <c r="K57">
        <v>2618</v>
      </c>
      <c r="L57" t="b">
        <f t="shared" si="0"/>
        <v>1</v>
      </c>
    </row>
    <row r="58" spans="1:12" x14ac:dyDescent="0.25">
      <c r="A58">
        <v>2901</v>
      </c>
      <c r="B58" s="1" t="s">
        <v>13</v>
      </c>
      <c r="C58">
        <v>2619</v>
      </c>
      <c r="D58" t="str">
        <f>_xlfn.XLOOKUP(C58,ListeProduitysFAO[CodeProduit],ListeProduitysFAO[Produit],,0)</f>
        <v>Dattes</v>
      </c>
      <c r="E58">
        <v>2903</v>
      </c>
      <c r="F58" t="s">
        <v>12</v>
      </c>
      <c r="G58">
        <v>2619</v>
      </c>
      <c r="H58" t="b">
        <f>C58=G58</f>
        <v>1</v>
      </c>
      <c r="I58">
        <v>2919</v>
      </c>
      <c r="J58" s="1" t="s">
        <v>153</v>
      </c>
      <c r="K58">
        <v>2619</v>
      </c>
      <c r="L58" t="b">
        <f t="shared" si="0"/>
        <v>1</v>
      </c>
    </row>
    <row r="59" spans="1:12" x14ac:dyDescent="0.25">
      <c r="A59">
        <v>2901</v>
      </c>
      <c r="B59" s="1" t="s">
        <v>13</v>
      </c>
      <c r="C59">
        <v>2620</v>
      </c>
      <c r="D59" t="str">
        <f>_xlfn.XLOOKUP(C59,ListeProduitysFAO[CodeProduit],ListeProduitysFAO[Produit],,0)</f>
        <v>Raisin</v>
      </c>
      <c r="E59">
        <v>2903</v>
      </c>
      <c r="F59" t="s">
        <v>12</v>
      </c>
      <c r="G59">
        <v>2620</v>
      </c>
      <c r="H59" t="b">
        <f>C59=G59</f>
        <v>1</v>
      </c>
      <c r="I59">
        <v>2919</v>
      </c>
      <c r="J59" s="1" t="s">
        <v>153</v>
      </c>
      <c r="K59">
        <v>2620</v>
      </c>
      <c r="L59" t="b">
        <f t="shared" si="0"/>
        <v>1</v>
      </c>
    </row>
    <row r="60" spans="1:12" x14ac:dyDescent="0.25">
      <c r="A60">
        <v>2901</v>
      </c>
      <c r="B60" s="1" t="s">
        <v>13</v>
      </c>
      <c r="C60">
        <v>2625</v>
      </c>
      <c r="D60" t="str">
        <f>_xlfn.XLOOKUP(C60,ListeProduitysFAO[CodeProduit],ListeProduitysFAO[Produit],,0)</f>
        <v>Fruits, autres</v>
      </c>
      <c r="E60">
        <v>2903</v>
      </c>
      <c r="F60" t="s">
        <v>12</v>
      </c>
      <c r="G60">
        <v>2625</v>
      </c>
      <c r="H60" t="b">
        <f>C60=G60</f>
        <v>1</v>
      </c>
      <c r="I60">
        <v>2919</v>
      </c>
      <c r="J60" s="1" t="s">
        <v>153</v>
      </c>
      <c r="K60">
        <v>2625</v>
      </c>
      <c r="L60" t="b">
        <f t="shared" si="0"/>
        <v>1</v>
      </c>
    </row>
    <row r="61" spans="1:12" x14ac:dyDescent="0.25">
      <c r="A61">
        <v>2901</v>
      </c>
      <c r="B61" s="1" t="s">
        <v>13</v>
      </c>
      <c r="C61">
        <v>2630</v>
      </c>
      <c r="D61" t="str">
        <f>_xlfn.XLOOKUP(C61,ListeProduitysFAO[CodeProduit],ListeProduitysFAO[Produit],,0)</f>
        <v>Café et produits</v>
      </c>
      <c r="E61">
        <v>2903</v>
      </c>
      <c r="F61" t="s">
        <v>12</v>
      </c>
      <c r="G61">
        <v>2630</v>
      </c>
      <c r="H61" t="b">
        <f>C61=G61</f>
        <v>1</v>
      </c>
      <c r="I61" s="10">
        <v>2922</v>
      </c>
      <c r="J61" s="11" t="s">
        <v>184</v>
      </c>
      <c r="K61" s="10">
        <v>2630</v>
      </c>
      <c r="L61" t="b">
        <f t="shared" si="0"/>
        <v>1</v>
      </c>
    </row>
    <row r="62" spans="1:12" x14ac:dyDescent="0.25">
      <c r="A62">
        <v>2901</v>
      </c>
      <c r="B62" s="1" t="s">
        <v>13</v>
      </c>
      <c r="C62">
        <v>2633</v>
      </c>
      <c r="D62" t="str">
        <f>_xlfn.XLOOKUP(C62,ListeProduitysFAO[CodeProduit],ListeProduitysFAO[Produit],,0)</f>
        <v>Feve de Cacao et produits</v>
      </c>
      <c r="E62">
        <v>2903</v>
      </c>
      <c r="F62" t="s">
        <v>12</v>
      </c>
      <c r="G62">
        <v>2633</v>
      </c>
      <c r="H62" t="b">
        <f>C62=G62</f>
        <v>1</v>
      </c>
      <c r="I62" s="10">
        <v>2922</v>
      </c>
      <c r="J62" s="11" t="s">
        <v>184</v>
      </c>
      <c r="K62" s="10">
        <v>2633</v>
      </c>
      <c r="L62" t="b">
        <f t="shared" si="0"/>
        <v>1</v>
      </c>
    </row>
    <row r="63" spans="1:12" x14ac:dyDescent="0.25">
      <c r="A63">
        <v>2901</v>
      </c>
      <c r="B63" s="1" t="s">
        <v>13</v>
      </c>
      <c r="C63">
        <v>2635</v>
      </c>
      <c r="D63" t="str">
        <f>_xlfn.XLOOKUP(C63,ListeProduitysFAO[CodeProduit],ListeProduitysFAO[Produit],,0)</f>
        <v>Thé</v>
      </c>
      <c r="E63">
        <v>2903</v>
      </c>
      <c r="F63" t="s">
        <v>12</v>
      </c>
      <c r="G63">
        <v>2635</v>
      </c>
      <c r="H63" t="b">
        <f>C63=G63</f>
        <v>1</v>
      </c>
      <c r="I63" s="10">
        <v>2922</v>
      </c>
      <c r="J63" s="11" t="s">
        <v>184</v>
      </c>
      <c r="K63" s="10">
        <v>2635</v>
      </c>
      <c r="L63" t="b">
        <f t="shared" si="0"/>
        <v>1</v>
      </c>
    </row>
    <row r="64" spans="1:12" x14ac:dyDescent="0.25">
      <c r="A64">
        <v>2901</v>
      </c>
      <c r="B64" s="1" t="s">
        <v>13</v>
      </c>
      <c r="C64">
        <v>2640</v>
      </c>
      <c r="D64" t="str">
        <f>_xlfn.XLOOKUP(C64,ListeProduitysFAO[CodeProduit],ListeProduitysFAO[Produit],,0)</f>
        <v>Poivre</v>
      </c>
      <c r="E64">
        <v>2903</v>
      </c>
      <c r="F64" t="s">
        <v>12</v>
      </c>
      <c r="G64">
        <v>2640</v>
      </c>
      <c r="H64" t="b">
        <f>C64=G64</f>
        <v>1</v>
      </c>
      <c r="I64" s="10">
        <v>2923</v>
      </c>
      <c r="J64" s="11" t="s">
        <v>191</v>
      </c>
      <c r="K64" s="10">
        <v>2640</v>
      </c>
      <c r="L64" t="b">
        <f t="shared" si="0"/>
        <v>1</v>
      </c>
    </row>
    <row r="65" spans="1:13" x14ac:dyDescent="0.25">
      <c r="A65">
        <v>2901</v>
      </c>
      <c r="B65" s="1" t="s">
        <v>13</v>
      </c>
      <c r="C65">
        <v>2641</v>
      </c>
      <c r="D65" t="str">
        <f>_xlfn.XLOOKUP(C65,ListeProduitysFAO[CodeProduit],ListeProduitysFAO[Produit],,0)</f>
        <v>Piments</v>
      </c>
      <c r="E65">
        <v>2903</v>
      </c>
      <c r="F65" t="s">
        <v>12</v>
      </c>
      <c r="G65">
        <v>2641</v>
      </c>
      <c r="H65" t="b">
        <f>C65=G65</f>
        <v>1</v>
      </c>
      <c r="I65" s="10">
        <v>2923</v>
      </c>
      <c r="J65" s="11" t="s">
        <v>191</v>
      </c>
      <c r="K65" s="10">
        <v>2641</v>
      </c>
      <c r="L65" t="b">
        <f t="shared" si="0"/>
        <v>1</v>
      </c>
    </row>
    <row r="66" spans="1:13" x14ac:dyDescent="0.25">
      <c r="A66">
        <v>2901</v>
      </c>
      <c r="B66" s="1" t="s">
        <v>13</v>
      </c>
      <c r="C66">
        <v>2642</v>
      </c>
      <c r="D66" t="str">
        <f>_xlfn.XLOOKUP(C66,ListeProduitysFAO[CodeProduit],ListeProduitysFAO[Produit],,0)</f>
        <v>Girofles</v>
      </c>
      <c r="E66">
        <v>2903</v>
      </c>
      <c r="F66" t="s">
        <v>12</v>
      </c>
      <c r="G66">
        <v>2642</v>
      </c>
      <c r="H66" t="b">
        <f>C66=G66</f>
        <v>1</v>
      </c>
      <c r="I66" s="10">
        <v>2923</v>
      </c>
      <c r="J66" s="11" t="s">
        <v>191</v>
      </c>
      <c r="K66" s="10">
        <v>2642</v>
      </c>
      <c r="L66" t="b">
        <f t="shared" si="0"/>
        <v>1</v>
      </c>
    </row>
    <row r="67" spans="1:13" x14ac:dyDescent="0.25">
      <c r="A67">
        <v>2901</v>
      </c>
      <c r="B67" s="1" t="s">
        <v>13</v>
      </c>
      <c r="C67">
        <v>2645</v>
      </c>
      <c r="D67" t="str">
        <f>_xlfn.XLOOKUP(C67,ListeProduitysFAO[CodeProduit],ListeProduitysFAO[Produit],,0)</f>
        <v>Epices, Autres</v>
      </c>
      <c r="E67">
        <v>2903</v>
      </c>
      <c r="F67" t="s">
        <v>12</v>
      </c>
      <c r="G67">
        <v>2645</v>
      </c>
      <c r="H67" t="b">
        <f>C67=G67</f>
        <v>1</v>
      </c>
      <c r="I67" s="10">
        <v>2923</v>
      </c>
      <c r="J67" s="11" t="s">
        <v>191</v>
      </c>
      <c r="K67" s="10">
        <v>2645</v>
      </c>
      <c r="L67" t="b">
        <f t="shared" ref="L67:L99" si="1">G67=K67</f>
        <v>1</v>
      </c>
    </row>
    <row r="68" spans="1:13" x14ac:dyDescent="0.25">
      <c r="A68">
        <v>2901</v>
      </c>
      <c r="B68" s="1" t="s">
        <v>13</v>
      </c>
      <c r="C68">
        <v>2655</v>
      </c>
      <c r="D68" t="str">
        <f>_xlfn.XLOOKUP(C68,ListeProduitysFAO[CodeProduit],ListeProduitysFAO[Produit],,0)</f>
        <v>Vin</v>
      </c>
      <c r="E68">
        <v>2903</v>
      </c>
      <c r="F68" t="s">
        <v>12</v>
      </c>
      <c r="G68">
        <v>2655</v>
      </c>
      <c r="H68" t="b">
        <f>C68=G68</f>
        <v>1</v>
      </c>
      <c r="I68" s="10">
        <v>2924</v>
      </c>
      <c r="J68" s="11" t="s">
        <v>293</v>
      </c>
      <c r="K68" s="10">
        <v>2655</v>
      </c>
      <c r="L68" t="b">
        <f t="shared" si="1"/>
        <v>1</v>
      </c>
    </row>
    <row r="69" spans="1:13" x14ac:dyDescent="0.25">
      <c r="A69">
        <v>2901</v>
      </c>
      <c r="B69" s="1" t="s">
        <v>13</v>
      </c>
      <c r="C69">
        <v>2656</v>
      </c>
      <c r="D69" t="str">
        <f>_xlfn.XLOOKUP(C69,ListeProduitysFAO[CodeProduit],ListeProduitysFAO[Produit],,0)</f>
        <v>Bière</v>
      </c>
      <c r="E69">
        <v>2903</v>
      </c>
      <c r="F69" t="s">
        <v>12</v>
      </c>
      <c r="G69">
        <v>2656</v>
      </c>
      <c r="H69" t="b">
        <f>C69=G69</f>
        <v>1</v>
      </c>
      <c r="I69" s="10">
        <v>2924</v>
      </c>
      <c r="J69" s="11" t="s">
        <v>204</v>
      </c>
      <c r="K69" s="10">
        <v>2656</v>
      </c>
      <c r="L69" t="b">
        <f t="shared" si="1"/>
        <v>1</v>
      </c>
    </row>
    <row r="70" spans="1:13" x14ac:dyDescent="0.25">
      <c r="A70">
        <v>2901</v>
      </c>
      <c r="B70" s="1" t="s">
        <v>13</v>
      </c>
      <c r="C70">
        <v>2657</v>
      </c>
      <c r="D70" t="str">
        <f>_xlfn.XLOOKUP(C70,ListeProduitysFAO[CodeProduit],ListeProduitysFAO[Produit],,0)</f>
        <v>Boissons Fermentés</v>
      </c>
      <c r="E70">
        <v>2903</v>
      </c>
      <c r="F70" t="s">
        <v>12</v>
      </c>
      <c r="G70">
        <v>2657</v>
      </c>
      <c r="H70" t="b">
        <f>C70=G70</f>
        <v>1</v>
      </c>
      <c r="I70" s="10">
        <v>2924</v>
      </c>
      <c r="J70" s="11" t="s">
        <v>204</v>
      </c>
      <c r="K70" s="10">
        <v>2657</v>
      </c>
      <c r="L70" t="b">
        <f t="shared" si="1"/>
        <v>1</v>
      </c>
    </row>
    <row r="71" spans="1:13" x14ac:dyDescent="0.25">
      <c r="A71">
        <v>2901</v>
      </c>
      <c r="B71" s="1" t="s">
        <v>13</v>
      </c>
      <c r="C71">
        <v>2658</v>
      </c>
      <c r="D71" t="str">
        <f>_xlfn.XLOOKUP(C71,ListeProduitysFAO[CodeProduit],ListeProduitysFAO[Produit],,0)</f>
        <v>Boissons Alcooliques</v>
      </c>
      <c r="E71">
        <v>2903</v>
      </c>
      <c r="F71" t="s">
        <v>12</v>
      </c>
      <c r="G71">
        <v>2658</v>
      </c>
      <c r="H71" t="b">
        <f>C71=G71</f>
        <v>1</v>
      </c>
      <c r="I71" s="10">
        <v>2924</v>
      </c>
      <c r="J71" s="11" t="s">
        <v>204</v>
      </c>
      <c r="K71" s="10">
        <v>2658</v>
      </c>
      <c r="L71" t="b">
        <f t="shared" si="1"/>
        <v>1</v>
      </c>
    </row>
    <row r="72" spans="1:13" x14ac:dyDescent="0.25">
      <c r="A72">
        <v>2901</v>
      </c>
      <c r="B72" s="1" t="s">
        <v>13</v>
      </c>
      <c r="C72">
        <v>2659</v>
      </c>
      <c r="D72" t="str">
        <f>_xlfn.XLOOKUP(C72,ListeProduitysFAO[CodeProduit],ListeProduitysFAO[Produit],,0)</f>
        <v>Alcool, non Comestible</v>
      </c>
      <c r="E72">
        <v>2903</v>
      </c>
      <c r="F72" t="s">
        <v>12</v>
      </c>
      <c r="G72">
        <v>2659</v>
      </c>
      <c r="H72" t="b">
        <f>C72=G72</f>
        <v>1</v>
      </c>
      <c r="I72" s="10">
        <v>2924</v>
      </c>
      <c r="J72" s="11" t="s">
        <v>204</v>
      </c>
      <c r="K72" s="10">
        <v>2659</v>
      </c>
      <c r="L72" t="b">
        <f t="shared" si="1"/>
        <v>1</v>
      </c>
    </row>
    <row r="73" spans="1:13" x14ac:dyDescent="0.25">
      <c r="A73">
        <v>2901</v>
      </c>
      <c r="B73" s="1" t="s">
        <v>13</v>
      </c>
      <c r="C73">
        <v>2680</v>
      </c>
      <c r="D73" t="str">
        <f>_xlfn.XLOOKUP(C73,ListeProduitysFAO[CodeProduit],ListeProduitysFAO[Produit],,0)</f>
        <v>Aliments pour enfants</v>
      </c>
      <c r="E73">
        <v>2903</v>
      </c>
      <c r="F73" t="s">
        <v>12</v>
      </c>
      <c r="G73">
        <v>2680</v>
      </c>
      <c r="H73" t="b">
        <f>C73=G73</f>
        <v>1</v>
      </c>
      <c r="I73">
        <v>2928</v>
      </c>
      <c r="J73" s="1" t="s">
        <v>287</v>
      </c>
      <c r="K73">
        <v>2680</v>
      </c>
      <c r="L73" t="b">
        <f t="shared" si="1"/>
        <v>1</v>
      </c>
    </row>
    <row r="74" spans="1:13" x14ac:dyDescent="0.25">
      <c r="A74">
        <v>2901</v>
      </c>
      <c r="B74" s="1" t="s">
        <v>13</v>
      </c>
      <c r="C74">
        <v>2731</v>
      </c>
      <c r="D74" t="str">
        <f>_xlfn.XLOOKUP(C74,ListeProduitysFAO[CodeProduit],ListeProduitysFAO[Produit],,0)</f>
        <v>Viande de Bovins</v>
      </c>
      <c r="E74">
        <v>2941</v>
      </c>
      <c r="F74" s="1" t="s">
        <v>219</v>
      </c>
      <c r="G74">
        <v>2731</v>
      </c>
      <c r="H74" t="b">
        <f>C74=G74</f>
        <v>1</v>
      </c>
      <c r="I74">
        <v>2943</v>
      </c>
      <c r="J74" s="1" t="s">
        <v>223</v>
      </c>
      <c r="K74">
        <v>2731</v>
      </c>
      <c r="L74" t="b">
        <f t="shared" si="1"/>
        <v>1</v>
      </c>
      <c r="M74" s="1"/>
    </row>
    <row r="75" spans="1:13" x14ac:dyDescent="0.25">
      <c r="A75">
        <v>2901</v>
      </c>
      <c r="B75" s="1" t="s">
        <v>13</v>
      </c>
      <c r="C75">
        <v>2732</v>
      </c>
      <c r="D75" t="str">
        <f>_xlfn.XLOOKUP(C75,ListeProduitysFAO[CodeProduit],ListeProduitysFAO[Produit],,0)</f>
        <v>Viande d'Ovins/Caprins</v>
      </c>
      <c r="E75">
        <v>2941</v>
      </c>
      <c r="F75" s="1" t="s">
        <v>219</v>
      </c>
      <c r="G75">
        <v>2732</v>
      </c>
      <c r="H75" t="b">
        <f>C75=G75</f>
        <v>1</v>
      </c>
      <c r="I75">
        <v>2943</v>
      </c>
      <c r="J75" s="1" t="s">
        <v>223</v>
      </c>
      <c r="K75">
        <v>2732</v>
      </c>
      <c r="L75" t="b">
        <f t="shared" si="1"/>
        <v>1</v>
      </c>
      <c r="M75" s="1"/>
    </row>
    <row r="76" spans="1:13" x14ac:dyDescent="0.25">
      <c r="A76">
        <v>2901</v>
      </c>
      <c r="B76" s="1" t="s">
        <v>13</v>
      </c>
      <c r="C76">
        <v>2733</v>
      </c>
      <c r="D76" t="str">
        <f>_xlfn.XLOOKUP(C76,ListeProduitysFAO[CodeProduit],ListeProduitysFAO[Produit],,0)</f>
        <v>Viande de porcins</v>
      </c>
      <c r="E76">
        <v>2941</v>
      </c>
      <c r="F76" s="1" t="s">
        <v>219</v>
      </c>
      <c r="G76">
        <v>2733</v>
      </c>
      <c r="H76" t="b">
        <f>C76=G76</f>
        <v>1</v>
      </c>
      <c r="I76">
        <v>2943</v>
      </c>
      <c r="J76" s="1" t="s">
        <v>223</v>
      </c>
      <c r="K76">
        <v>2733</v>
      </c>
      <c r="L76" t="b">
        <f t="shared" si="1"/>
        <v>1</v>
      </c>
      <c r="M76" s="1"/>
    </row>
    <row r="77" spans="1:13" x14ac:dyDescent="0.25">
      <c r="A77">
        <v>2901</v>
      </c>
      <c r="B77" s="1" t="s">
        <v>13</v>
      </c>
      <c r="C77">
        <v>2734</v>
      </c>
      <c r="D77" t="str">
        <f>_xlfn.XLOOKUP(C77,ListeProduitysFAO[CodeProduit],ListeProduitysFAO[Produit],,0)</f>
        <v>Viande de Volailles</v>
      </c>
      <c r="E77">
        <v>2941</v>
      </c>
      <c r="F77" s="1" t="s">
        <v>219</v>
      </c>
      <c r="G77">
        <v>2734</v>
      </c>
      <c r="H77" t="b">
        <f>C77=G77</f>
        <v>1</v>
      </c>
      <c r="I77">
        <v>2943</v>
      </c>
      <c r="J77" s="1" t="s">
        <v>223</v>
      </c>
      <c r="K77">
        <v>2734</v>
      </c>
      <c r="L77" t="b">
        <f t="shared" si="1"/>
        <v>1</v>
      </c>
      <c r="M77" s="1"/>
    </row>
    <row r="78" spans="1:13" x14ac:dyDescent="0.25">
      <c r="A78">
        <v>2901</v>
      </c>
      <c r="B78" s="1" t="s">
        <v>13</v>
      </c>
      <c r="C78">
        <v>2735</v>
      </c>
      <c r="D78" t="str">
        <f>_xlfn.XLOOKUP(C78,ListeProduitysFAO[CodeProduit],ListeProduitysFAO[Produit],,0)</f>
        <v>Viande, Autre</v>
      </c>
      <c r="E78">
        <v>2941</v>
      </c>
      <c r="F78" s="1" t="s">
        <v>219</v>
      </c>
      <c r="G78">
        <v>2735</v>
      </c>
      <c r="H78" t="b">
        <f>C78=G78</f>
        <v>1</v>
      </c>
      <c r="I78">
        <v>2943</v>
      </c>
      <c r="J78" s="1" t="s">
        <v>223</v>
      </c>
      <c r="K78">
        <v>2735</v>
      </c>
      <c r="L78" t="b">
        <f t="shared" si="1"/>
        <v>1</v>
      </c>
      <c r="M78" s="1"/>
    </row>
    <row r="79" spans="1:13" x14ac:dyDescent="0.25">
      <c r="A79">
        <v>2901</v>
      </c>
      <c r="B79" s="1" t="s">
        <v>13</v>
      </c>
      <c r="C79">
        <v>2736</v>
      </c>
      <c r="D79" t="str">
        <f>_xlfn.XLOOKUP(C79,ListeProduitysFAO[CodeProduit],ListeProduitysFAO[Produit],,0)</f>
        <v>Abats Comestible</v>
      </c>
      <c r="E79">
        <v>2941</v>
      </c>
      <c r="F79" s="1" t="s">
        <v>219</v>
      </c>
      <c r="G79">
        <v>2736</v>
      </c>
      <c r="H79" t="b">
        <f>C79=G79</f>
        <v>1</v>
      </c>
      <c r="I79">
        <v>2945</v>
      </c>
      <c r="J79" s="1" t="s">
        <v>235</v>
      </c>
      <c r="K79">
        <v>2736</v>
      </c>
      <c r="L79" t="b">
        <f t="shared" si="1"/>
        <v>1</v>
      </c>
      <c r="M79" s="1"/>
    </row>
    <row r="80" spans="1:13" x14ac:dyDescent="0.25">
      <c r="A80">
        <v>2901</v>
      </c>
      <c r="B80" s="1" t="s">
        <v>13</v>
      </c>
      <c r="C80">
        <v>2737</v>
      </c>
      <c r="D80" t="str">
        <f>_xlfn.XLOOKUP(C80,ListeProduitysFAO[CodeProduit],ListeProduitysFAO[Produit],,0)</f>
        <v>Graisses Animales Crue</v>
      </c>
      <c r="E80">
        <v>2941</v>
      </c>
      <c r="F80" s="1" t="s">
        <v>219</v>
      </c>
      <c r="G80">
        <v>2737</v>
      </c>
      <c r="H80" t="b">
        <f>C80=G80</f>
        <v>1</v>
      </c>
      <c r="I80">
        <v>2946</v>
      </c>
      <c r="J80" s="1" t="s">
        <v>238</v>
      </c>
      <c r="K80">
        <v>2737</v>
      </c>
      <c r="L80" t="b">
        <f t="shared" si="1"/>
        <v>1</v>
      </c>
    </row>
    <row r="81" spans="1:13" x14ac:dyDescent="0.25">
      <c r="A81">
        <v>2901</v>
      </c>
      <c r="B81" s="1" t="s">
        <v>13</v>
      </c>
      <c r="C81">
        <v>2740</v>
      </c>
      <c r="D81" t="str">
        <f>_xlfn.XLOOKUP(C81,ListeProduitysFAO[CodeProduit],ListeProduitysFAO[Produit],,0)</f>
        <v>Beurre, Ghee</v>
      </c>
      <c r="E81">
        <v>2941</v>
      </c>
      <c r="F81" s="1" t="s">
        <v>219</v>
      </c>
      <c r="G81">
        <v>2740</v>
      </c>
      <c r="H81" t="b">
        <f>C81=G81</f>
        <v>1</v>
      </c>
      <c r="I81">
        <v>2946</v>
      </c>
      <c r="J81" s="1" t="s">
        <v>238</v>
      </c>
      <c r="K81">
        <v>2740</v>
      </c>
      <c r="L81" t="b">
        <f t="shared" si="1"/>
        <v>1</v>
      </c>
      <c r="M81" s="1"/>
    </row>
    <row r="82" spans="1:13" x14ac:dyDescent="0.25">
      <c r="A82">
        <v>2901</v>
      </c>
      <c r="B82" s="1" t="s">
        <v>13</v>
      </c>
      <c r="C82">
        <v>2743</v>
      </c>
      <c r="D82" t="str">
        <f>_xlfn.XLOOKUP(C82,ListeProduitysFAO[CodeProduit],ListeProduitysFAO[Produit],,0)</f>
        <v>Crème</v>
      </c>
      <c r="E82">
        <v>2941</v>
      </c>
      <c r="F82" s="1" t="s">
        <v>219</v>
      </c>
      <c r="G82">
        <v>2743</v>
      </c>
      <c r="H82" t="b">
        <f>C82=G82</f>
        <v>1</v>
      </c>
      <c r="I82">
        <v>2946</v>
      </c>
      <c r="J82" s="1" t="s">
        <v>238</v>
      </c>
      <c r="K82">
        <v>2743</v>
      </c>
      <c r="L82" t="b">
        <f t="shared" si="1"/>
        <v>1</v>
      </c>
      <c r="M82" s="1"/>
    </row>
    <row r="83" spans="1:13" x14ac:dyDescent="0.25">
      <c r="A83">
        <v>2901</v>
      </c>
      <c r="B83" s="1" t="s">
        <v>13</v>
      </c>
      <c r="C83">
        <v>2744</v>
      </c>
      <c r="D83" t="str">
        <f>_xlfn.XLOOKUP(C83,ListeProduitysFAO[CodeProduit],ListeProduitysFAO[Produit],,0)</f>
        <v>Oeufs</v>
      </c>
      <c r="E83">
        <v>2941</v>
      </c>
      <c r="F83" s="1" t="s">
        <v>219</v>
      </c>
      <c r="G83">
        <v>2744</v>
      </c>
      <c r="H83" t="b">
        <f>C83=G83</f>
        <v>1</v>
      </c>
      <c r="I83">
        <v>2949</v>
      </c>
      <c r="J83" s="1" t="s">
        <v>252</v>
      </c>
      <c r="K83">
        <v>2744</v>
      </c>
      <c r="L83" t="b">
        <f t="shared" si="1"/>
        <v>1</v>
      </c>
      <c r="M83" s="1"/>
    </row>
    <row r="84" spans="1:13" x14ac:dyDescent="0.25">
      <c r="A84">
        <v>2901</v>
      </c>
      <c r="B84" s="1" t="s">
        <v>13</v>
      </c>
      <c r="C84">
        <v>2745</v>
      </c>
      <c r="D84" t="str">
        <f>_xlfn.XLOOKUP(C84,ListeProduitysFAO[CodeProduit],ListeProduitysFAO[Produit],,0)</f>
        <v>Miel</v>
      </c>
      <c r="E84">
        <v>2903</v>
      </c>
      <c r="F84" t="s">
        <v>12</v>
      </c>
      <c r="G84">
        <v>2745</v>
      </c>
      <c r="H84" t="b">
        <f>C84=G84</f>
        <v>1</v>
      </c>
      <c r="I84">
        <v>2909</v>
      </c>
      <c r="J84" s="1" t="s">
        <v>60</v>
      </c>
      <c r="K84">
        <v>2745</v>
      </c>
      <c r="L84" t="b">
        <f t="shared" si="1"/>
        <v>1</v>
      </c>
      <c r="M84" s="1"/>
    </row>
    <row r="85" spans="1:13" x14ac:dyDescent="0.25">
      <c r="A85">
        <v>2901</v>
      </c>
      <c r="B85" s="1" t="s">
        <v>13</v>
      </c>
      <c r="C85">
        <v>2761</v>
      </c>
      <c r="D85" t="str">
        <f>_xlfn.XLOOKUP(C85,ListeProduitysFAO[CodeProduit],ListeProduitysFAO[Produit],,0)</f>
        <v>Poissons Eau Douce</v>
      </c>
      <c r="E85">
        <v>2941</v>
      </c>
      <c r="F85" s="1" t="s">
        <v>219</v>
      </c>
      <c r="G85">
        <v>2761</v>
      </c>
      <c r="H85" t="b">
        <f>C85=G85</f>
        <v>1</v>
      </c>
      <c r="I85">
        <v>2960</v>
      </c>
      <c r="J85" s="1" t="s">
        <v>257</v>
      </c>
      <c r="K85">
        <v>2761</v>
      </c>
      <c r="L85" t="b">
        <f t="shared" si="1"/>
        <v>1</v>
      </c>
      <c r="M85" s="1"/>
    </row>
    <row r="86" spans="1:13" x14ac:dyDescent="0.25">
      <c r="A86">
        <v>2901</v>
      </c>
      <c r="B86" s="1" t="s">
        <v>13</v>
      </c>
      <c r="C86">
        <v>2762</v>
      </c>
      <c r="D86" t="str">
        <f>_xlfn.XLOOKUP(C86,ListeProduitysFAO[CodeProduit],ListeProduitysFAO[Produit],,0)</f>
        <v>Perciform</v>
      </c>
      <c r="E86">
        <v>2941</v>
      </c>
      <c r="F86" s="1" t="s">
        <v>219</v>
      </c>
      <c r="G86">
        <v>2762</v>
      </c>
      <c r="H86" t="b">
        <f>C86=G86</f>
        <v>1</v>
      </c>
      <c r="I86">
        <v>2960</v>
      </c>
      <c r="J86" s="1" t="s">
        <v>257</v>
      </c>
      <c r="K86">
        <v>2762</v>
      </c>
      <c r="L86" t="b">
        <f t="shared" si="1"/>
        <v>1</v>
      </c>
      <c r="M86" s="1"/>
    </row>
    <row r="87" spans="1:13" x14ac:dyDescent="0.25">
      <c r="A87">
        <v>2901</v>
      </c>
      <c r="B87" s="1" t="s">
        <v>13</v>
      </c>
      <c r="C87">
        <v>2763</v>
      </c>
      <c r="D87" t="str">
        <f>_xlfn.XLOOKUP(C87,ListeProduitysFAO[CodeProduit],ListeProduitysFAO[Produit],,0)</f>
        <v>Poissons Pelagiques</v>
      </c>
      <c r="E87">
        <v>2941</v>
      </c>
      <c r="F87" s="1" t="s">
        <v>219</v>
      </c>
      <c r="G87">
        <v>2763</v>
      </c>
      <c r="H87" t="b">
        <f>C87=G87</f>
        <v>1</v>
      </c>
      <c r="I87">
        <v>2960</v>
      </c>
      <c r="J87" s="1" t="s">
        <v>257</v>
      </c>
      <c r="K87">
        <v>2763</v>
      </c>
      <c r="L87" t="b">
        <f t="shared" si="1"/>
        <v>1</v>
      </c>
      <c r="M87" s="1"/>
    </row>
    <row r="88" spans="1:13" x14ac:dyDescent="0.25">
      <c r="A88">
        <v>2901</v>
      </c>
      <c r="B88" s="1" t="s">
        <v>13</v>
      </c>
      <c r="C88">
        <v>2764</v>
      </c>
      <c r="D88" t="str">
        <f>_xlfn.XLOOKUP(C88,ListeProduitysFAO[CodeProduit],ListeProduitysFAO[Produit],,0)</f>
        <v>Poissons Marins, Autres</v>
      </c>
      <c r="E88">
        <v>2941</v>
      </c>
      <c r="F88" s="1" t="s">
        <v>219</v>
      </c>
      <c r="G88">
        <v>2764</v>
      </c>
      <c r="H88" t="b">
        <f>C88=G88</f>
        <v>1</v>
      </c>
      <c r="I88">
        <v>2960</v>
      </c>
      <c r="J88" s="1" t="s">
        <v>257</v>
      </c>
      <c r="K88">
        <v>2764</v>
      </c>
      <c r="L88" t="b">
        <f t="shared" si="1"/>
        <v>1</v>
      </c>
      <c r="M88" s="1"/>
    </row>
    <row r="89" spans="1:13" x14ac:dyDescent="0.25">
      <c r="A89">
        <v>2901</v>
      </c>
      <c r="B89" s="1" t="s">
        <v>13</v>
      </c>
      <c r="C89">
        <v>2765</v>
      </c>
      <c r="D89" t="str">
        <f>_xlfn.XLOOKUP(C89,ListeProduitysFAO[CodeProduit],ListeProduitysFAO[Produit],,0)</f>
        <v>Crustacés</v>
      </c>
      <c r="E89">
        <v>2941</v>
      </c>
      <c r="F89" s="1" t="s">
        <v>219</v>
      </c>
      <c r="G89">
        <v>2765</v>
      </c>
      <c r="H89" t="b">
        <f>C89=G89</f>
        <v>1</v>
      </c>
      <c r="I89">
        <v>2960</v>
      </c>
      <c r="J89" s="1" t="s">
        <v>257</v>
      </c>
      <c r="K89">
        <v>2765</v>
      </c>
      <c r="L89" t="b">
        <f t="shared" si="1"/>
        <v>1</v>
      </c>
      <c r="M89" s="1"/>
    </row>
    <row r="90" spans="1:13" x14ac:dyDescent="0.25">
      <c r="A90">
        <v>2901</v>
      </c>
      <c r="B90" s="1" t="s">
        <v>13</v>
      </c>
      <c r="C90">
        <v>2766</v>
      </c>
      <c r="D90" t="str">
        <f>_xlfn.XLOOKUP(C90,ListeProduitysFAO[CodeProduit],ListeProduitysFAO[Produit],,0)</f>
        <v>Cephalopodes</v>
      </c>
      <c r="E90">
        <v>2941</v>
      </c>
      <c r="F90" s="1" t="s">
        <v>219</v>
      </c>
      <c r="G90">
        <v>2766</v>
      </c>
      <c r="H90" t="b">
        <f>C90=G90</f>
        <v>1</v>
      </c>
      <c r="I90">
        <v>2960</v>
      </c>
      <c r="J90" s="1" t="s">
        <v>257</v>
      </c>
      <c r="K90">
        <v>2766</v>
      </c>
      <c r="L90" t="b">
        <f t="shared" si="1"/>
        <v>1</v>
      </c>
      <c r="M90" s="1"/>
    </row>
    <row r="91" spans="1:13" x14ac:dyDescent="0.25">
      <c r="A91">
        <v>2901</v>
      </c>
      <c r="B91" s="1" t="s">
        <v>13</v>
      </c>
      <c r="C91">
        <v>2767</v>
      </c>
      <c r="D91" t="str">
        <f>_xlfn.XLOOKUP(C91,ListeProduitysFAO[CodeProduit],ListeProduitysFAO[Produit],,0)</f>
        <v>Mollusques, Autres</v>
      </c>
      <c r="E91">
        <v>2941</v>
      </c>
      <c r="F91" s="1" t="s">
        <v>219</v>
      </c>
      <c r="G91">
        <v>2767</v>
      </c>
      <c r="H91" t="b">
        <f>C91=G91</f>
        <v>1</v>
      </c>
      <c r="I91">
        <v>2960</v>
      </c>
      <c r="J91" s="1" t="s">
        <v>257</v>
      </c>
      <c r="K91">
        <v>2767</v>
      </c>
      <c r="L91" t="b">
        <f t="shared" si="1"/>
        <v>1</v>
      </c>
      <c r="M91" s="1"/>
    </row>
    <row r="92" spans="1:13" x14ac:dyDescent="0.25">
      <c r="A92">
        <v>2901</v>
      </c>
      <c r="B92" s="1" t="s">
        <v>13</v>
      </c>
      <c r="C92">
        <v>2768</v>
      </c>
      <c r="D92" t="str">
        <f>_xlfn.XLOOKUP(C92,ListeProduitysFAO[CodeProduit],ListeProduitysFAO[Produit],,0)</f>
        <v>Viande de Anim Aquatiq</v>
      </c>
      <c r="E92">
        <v>2941</v>
      </c>
      <c r="F92" s="1" t="s">
        <v>219</v>
      </c>
      <c r="G92">
        <v>2768</v>
      </c>
      <c r="H92" t="b">
        <f>C92=G92</f>
        <v>1</v>
      </c>
      <c r="I92">
        <v>2960</v>
      </c>
      <c r="J92" s="1" t="s">
        <v>257</v>
      </c>
      <c r="K92">
        <v>2769</v>
      </c>
      <c r="L92" t="b">
        <f t="shared" si="1"/>
        <v>0</v>
      </c>
      <c r="M92" s="1"/>
    </row>
    <row r="93" spans="1:13" x14ac:dyDescent="0.25">
      <c r="A93">
        <v>2901</v>
      </c>
      <c r="B93" s="1" t="s">
        <v>13</v>
      </c>
      <c r="C93">
        <v>2769</v>
      </c>
      <c r="D93" t="str">
        <f>_xlfn.XLOOKUP(C93,ListeProduitysFAO[CodeProduit],ListeProduitysFAO[Produit],,0)</f>
        <v>Animaux Aquatiques Autre</v>
      </c>
      <c r="E93">
        <v>2941</v>
      </c>
      <c r="F93" s="1" t="s">
        <v>219</v>
      </c>
      <c r="G93">
        <v>2769</v>
      </c>
      <c r="H93" t="b">
        <f>C93=G93</f>
        <v>1</v>
      </c>
      <c r="I93">
        <v>2961</v>
      </c>
      <c r="J93" s="1" t="s">
        <v>280</v>
      </c>
      <c r="K93">
        <v>2768</v>
      </c>
      <c r="L93" t="b">
        <f t="shared" si="1"/>
        <v>0</v>
      </c>
      <c r="M93" s="1"/>
    </row>
    <row r="94" spans="1:13" x14ac:dyDescent="0.25">
      <c r="A94">
        <v>2901</v>
      </c>
      <c r="B94" s="1" t="s">
        <v>13</v>
      </c>
      <c r="C94">
        <v>2775</v>
      </c>
      <c r="D94" t="str">
        <f>_xlfn.XLOOKUP(C94,ListeProduitysFAO[CodeProduit],ListeProduitysFAO[Produit],,0)</f>
        <v>Plantes Aquatiques</v>
      </c>
      <c r="E94">
        <v>2941</v>
      </c>
      <c r="F94" s="1" t="s">
        <v>219</v>
      </c>
      <c r="G94">
        <v>2775</v>
      </c>
      <c r="H94" t="b">
        <f>C94=G94</f>
        <v>1</v>
      </c>
      <c r="I94">
        <v>2961</v>
      </c>
      <c r="J94" s="1" t="s">
        <v>280</v>
      </c>
      <c r="K94">
        <v>2775</v>
      </c>
      <c r="L94" t="b">
        <f t="shared" si="1"/>
        <v>1</v>
      </c>
      <c r="M94" s="1"/>
    </row>
    <row r="95" spans="1:13" x14ac:dyDescent="0.25">
      <c r="A95">
        <v>2901</v>
      </c>
      <c r="B95" s="1" t="s">
        <v>13</v>
      </c>
      <c r="C95">
        <v>2781</v>
      </c>
      <c r="D95" t="str">
        <f>_xlfn.XLOOKUP(C95,ListeProduitysFAO[CodeProduit],ListeProduitysFAO[Produit],,0)</f>
        <v>Huiles de Poissons</v>
      </c>
      <c r="E95">
        <v>2941</v>
      </c>
      <c r="F95" s="1" t="s">
        <v>219</v>
      </c>
      <c r="G95">
        <v>2781</v>
      </c>
      <c r="H95" t="b">
        <f>C95=G95</f>
        <v>1</v>
      </c>
      <c r="I95">
        <v>2946</v>
      </c>
      <c r="J95" s="1" t="s">
        <v>238</v>
      </c>
      <c r="K95">
        <v>2781</v>
      </c>
      <c r="L95" t="b">
        <f t="shared" si="1"/>
        <v>1</v>
      </c>
      <c r="M95" s="1"/>
    </row>
    <row r="96" spans="1:13" x14ac:dyDescent="0.25">
      <c r="A96">
        <v>2901</v>
      </c>
      <c r="B96" s="1" t="s">
        <v>13</v>
      </c>
      <c r="C96">
        <v>2782</v>
      </c>
      <c r="D96" t="str">
        <f>_xlfn.XLOOKUP(C96,ListeProduitysFAO[CodeProduit],ListeProduitysFAO[Produit],,0)</f>
        <v>Huiles de Foie de Poisso</v>
      </c>
      <c r="E96">
        <v>2941</v>
      </c>
      <c r="F96" s="1" t="s">
        <v>219</v>
      </c>
      <c r="G96">
        <v>2782</v>
      </c>
      <c r="H96" t="b">
        <f>C96=G96</f>
        <v>1</v>
      </c>
      <c r="I96">
        <v>2946</v>
      </c>
      <c r="J96" s="1" t="s">
        <v>238</v>
      </c>
      <c r="K96">
        <v>2782</v>
      </c>
      <c r="L96" t="b">
        <f t="shared" si="1"/>
        <v>1</v>
      </c>
      <c r="M96" s="1"/>
    </row>
    <row r="97" spans="1:13" x14ac:dyDescent="0.25">
      <c r="A97">
        <v>2901</v>
      </c>
      <c r="B97" s="1" t="s">
        <v>13</v>
      </c>
      <c r="C97">
        <v>2807</v>
      </c>
      <c r="D97" t="str">
        <f>_xlfn.XLOOKUP(C97,ListeProduitysFAO[CodeProduit],ListeProduitysFAO[Produit],,0)</f>
        <v>Riz et produits</v>
      </c>
      <c r="E97">
        <v>2903</v>
      </c>
      <c r="F97" t="s">
        <v>12</v>
      </c>
      <c r="G97">
        <v>2807</v>
      </c>
      <c r="H97" t="b">
        <f>C97=G97</f>
        <v>1</v>
      </c>
      <c r="I97" s="4">
        <v>2905</v>
      </c>
      <c r="J97" s="8" t="s">
        <v>8</v>
      </c>
      <c r="K97" s="5">
        <v>2807</v>
      </c>
      <c r="L97" t="b">
        <f t="shared" si="1"/>
        <v>1</v>
      </c>
      <c r="M97" s="1"/>
    </row>
    <row r="98" spans="1:13" x14ac:dyDescent="0.25">
      <c r="A98">
        <v>2901</v>
      </c>
      <c r="B98" s="1" t="s">
        <v>13</v>
      </c>
      <c r="C98">
        <v>2848</v>
      </c>
      <c r="D98" t="str">
        <f>_xlfn.XLOOKUP(C98,ListeProduitysFAO[CodeProduit],ListeProduitysFAO[Produit],,0)</f>
        <v>Lait - Excl Beurre</v>
      </c>
      <c r="E98">
        <v>2941</v>
      </c>
      <c r="F98" s="1" t="s">
        <v>219</v>
      </c>
      <c r="G98">
        <v>2848</v>
      </c>
      <c r="H98" t="b">
        <f>C98=G98</f>
        <v>1</v>
      </c>
      <c r="I98">
        <v>2948</v>
      </c>
      <c r="J98" s="1" t="s">
        <v>255</v>
      </c>
      <c r="K98">
        <v>2848</v>
      </c>
      <c r="L98" t="b">
        <f t="shared" si="1"/>
        <v>1</v>
      </c>
    </row>
    <row r="99" spans="1:13" x14ac:dyDescent="0.25">
      <c r="A99">
        <v>2901</v>
      </c>
      <c r="B99" s="1" t="s">
        <v>13</v>
      </c>
      <c r="C99">
        <v>2899</v>
      </c>
      <c r="D99" t="str">
        <f>_xlfn.XLOOKUP(C99,ListeProduitysFAO[CodeProduit],ListeProduitysFAO[Produit],,0)</f>
        <v>Miscellanees</v>
      </c>
      <c r="E99">
        <v>2903</v>
      </c>
      <c r="F99" t="s">
        <v>12</v>
      </c>
      <c r="G99">
        <v>2899</v>
      </c>
      <c r="H99" t="b">
        <f>C99=G99</f>
        <v>1</v>
      </c>
      <c r="I99">
        <v>2928</v>
      </c>
      <c r="J99" s="1" t="s">
        <v>287</v>
      </c>
      <c r="K99">
        <v>2899</v>
      </c>
      <c r="L99" t="b">
        <f t="shared" si="1"/>
        <v>1</v>
      </c>
    </row>
    <row r="100" spans="1:13" x14ac:dyDescent="0.25">
      <c r="B100" s="1"/>
    </row>
    <row r="101" spans="1:13" x14ac:dyDescent="0.25">
      <c r="B101" s="1"/>
    </row>
    <row r="102" spans="1:13" x14ac:dyDescent="0.25">
      <c r="B102" s="1"/>
    </row>
    <row r="103" spans="1:13" x14ac:dyDescent="0.25">
      <c r="B103" s="1"/>
    </row>
    <row r="104" spans="1:13" x14ac:dyDescent="0.25">
      <c r="B104" s="1"/>
    </row>
    <row r="105" spans="1:13" x14ac:dyDescent="0.25">
      <c r="B105" s="1"/>
    </row>
    <row r="106" spans="1:13" x14ac:dyDescent="0.25">
      <c r="B106" s="1"/>
    </row>
    <row r="107" spans="1:13" x14ac:dyDescent="0.25">
      <c r="B107" s="1"/>
    </row>
    <row r="109" spans="1:13" x14ac:dyDescent="0.25">
      <c r="B109" s="1"/>
    </row>
    <row r="110" spans="1:13" x14ac:dyDescent="0.25">
      <c r="B110"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d 4 c c a b a - 0 4 f a - 4 8 4 5 - b 5 f d - e a 3 6 4 4 f 7 8 7 e 6 "   x m l n s = " h t t p : / / s c h e m a s . m i c r o s o f t . c o m / D a t a M a s h u p " > A A A A A K M O A A B Q S w M E F A A C A A g A G D Z + V M h R U S 2 k A A A A 9 g A A A B I A H A B D b 2 5 m a W c v U G F j a 2 F n Z S 5 4 b W w g o h g A K K A U A A A A A A A A A A A A A A A A A A A A A A A A A A A A h Y 8 x D o I w G I W v Q r r T l r o Y 8 l M G E y d J j C b G t S k F G q G Y t l j u 5 u C R v I I Y R d 0 c 3 / e + 4 b 3 7 9 Q b 5 2 L X R R V m n e 5 O h B F M U K S P 7 U p s 6 Q 4 O v 4 i X K O W y F P I l a R Z N s X D q 6 M k O N 9 + e U k B A C D g v c 2 5 o w S h N y L D Z 7 2 a h O o I + s / 8 u x N s 4 L I x X i c H i N 4 Q w n l G F G p 0 1 A Z g i F N l + B T d 2 z / Y G w G l o / W M U r G 6 9 3 Q O Y I 5 P 2 B P w B Q S w M E F A A C A A g A G D Z + 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g 2 f l Q h t i k t n Q s A A B 1 a A A A T A B w A R m 9 y b X V s Y X M v U 2 V j d G l v b j E u b S C i G A A o o B Q A A A A A A A A A A A A A A A A A A A A A A A A A A A D t X F 9 v 2 z g S f y / Q 7 0 B 4 H 5 o C b m D 5 v 3 c R E F 2 3 a e + u b X J 1 b l + a x U G V 6 E R 7 s q S S U t B F s d / l s E / x P t x 9 C H 2 x 4 w w l W 0 5 k V w M r c n F 3 f a i G s i L + S A 7 n N x x y p I Q T e 2 H A Z u Z q / f D 4 0 e N H 6 t q W w m X f t U 6 f n 8 0 u n l / 8 n b 0 K k 0 i o c x m 6 i R e r H z 3 f D h R 7 7 n s L E c S 2 J 4 V i R 9 2 O 1 X n 2 t M V O m C / i x 4 + Y / j c L E + k I f W e q b o 5 f h E 4 C j x + d e r 4 4 n o Z B r A v q q D X 9 / v J v S k h 1 e e M F j r g 8 C 8 Q L 6 d 2 I y / x 5 d f n K i 1 8 n H y / P p s / O O / 2 f n l 9 q V K 4 d 2 5 e u 0 H X 7 l 3 S Q x 4 6 6 a T 1 t f 3 g h 9 I 9 e L O R J q 9 1 q s 2 n o J 4 t A n U z a 7 G X g h K 4 X X J 0 M B 5 2 O 1 W Z / T c J Y z O J f f X G y F o / f h Y H 4 + W n b N P a 7 1 s v g W Z z + E e t 6 I h k u E g V 9 c W F / 1 A 9 q T A v 9 V 6 + F 7 e q W H p l + a b M P 2 f 3 n v j 9 z b N + W 6 i S W S f G V F 7 9 G g i 0 0 l L m X L t f v u 5 C 6 a f N Q L g x k e E o d l Q B o f / n S m o a u Y K 8 k 9 A 3 T U p R 1 j 2 7 v n 4 J 4 2 D + G P / 6 t z b 6 0 S p + J A U A s P s f 4 C L 4 r 6 + D 7 L 1 j / c P e v x H z u O Z 4 e h v t / h K 9 8 P S u v 6 v W s M 9 r 2 i 9 U t / 2 V 6 P t 3 4 4 b e n j x 9 5 Q X m H l m t 7 r k H s 2 9 T z K v C + o u G j / z 4 N J 2 v l C 6 E c 6 U V g 9 b a p 2 O G V 8 l U E 8 H G g Y Z h h c P 9 v Y L 9 F 9 f u f N r C r 3 n w v P i W m f + a J 0 h M r S J e i M E r v h I q F + + f Q C 4 7 u 9 v y 9 x u v 6 i B a 5 7 B X U N w C 2 v 3 i B e / x G z O O z R G v u V x p n b W l d e U 9 8 C 6 0 8 t r 7 S T t r L m J s u b 4 Q f R l F x / r z 8 H N m B i 7 K Z Q d u 6 B M D Q 4 W 9 a b 1 R N 2 j u O N / 5 + 3 f a f b F 8 k k k m x i H z b 0 Q D X T X o v 4 J b Q T y T i a K 9 e a r d 4 5 D m g D q 2 X m Z C 9 X O a 1 X O i J 1 S 6 1 G L v A W l v R 3 m 9 X u 3 X D r 3 i s 7 w O O m 3 R 5 l S 6 z U j 1 g u t X B 6 C F t T b n k G Z h p u p T p s k 4 s v e p Y t N F r / e h x K f C a 3 o J Q D 4 h + d R A 9 X f k b f q X p G f r j j R 4 c I 9 Y D Z F A d S F 9 X f + Y L f u U F w o i 2 E e t B M q y O Z A D j 4 X O G l 3 T J 2 F Y M K 8 O 4 o + J R 9 Y q H u s a 3 N l c M r + m / 1 X 4 1 j 6 v X P M q 1 Y K U D e 9 U 8 q V 7 z W N c 4 4 8 p e w K D P 0 q W R 9 q j b 6 l S v f E I w k J X q J p h F j X M 9 7 V v 7 V U s x g F Z 1 q 1 O p b o L B A z e v N Z U c x 3 o q 0 9 t 9 h 5 p g 5 6 w e 1 p m o 2 H a 4 W s t a 4 / b D Q D B x V r / A P m 2 2 w T / t / e a 6 R b B v F h i 4 i 2 u O / 4 O T s E + 9 B P N m g X 2 b 2 n P O R F x Y l 8 A t b W U 3 7 u 2 D i G D 2 r J X d 0 0 y T K O 1 G z b h z X W D C 1 e 1 0 a e 7 X 5 D 0 R D K Q 1 3 o 7 m 3 v 3 b O l F 2 C Z b U A l P K X D 6 3 k / h 7 h n K 6 z A t b 4 D y Q H 9 0 l G O E u G G G m y b 5 t r u m y 3 T h c g v H u g v H + q N E y v G q 0 z f c u x c E F e 3 / O Y R 1 m F 2 p F 9 O f p 7 2 X 3 G 2 4 M g U C 6 P d M Y T y k h P Z x 9 0 I Z 1 s W H o B N 7 p F n m n 2 q r n o V A T a K o L N D X n T m J A a 4 7 I x I Y h E x i u C w z n 8 l 9 E E g g J Y r r M 5 Y Z B E 0 i w C y Q Y r R Q b C m u 9 b h w 4 g R m 7 4 9 y 8 r O x J 0 3 B 7 B I r s A k V G k k e 2 t O H F C o v p s l B u G D y B K H s d 1 G w n l L H 3 K e F G t 7 P S D h f y o Z A T O L M H n J k o L 8 A F P Q g 7 l / Q P h Z h A m z 2 g z U h I n 2 f X A 3 Q w J Y L U y 8 I W e d S i c b A E K u w B F S 4 M 2 M V B w B I Y s A c M y L j j 2 z G Y Z a Z n n B Y P o A 0 E C u w B B Z 7 y G 4 F R r N P 0 1 k g N A y b Q X w / o T + X L P v W V J d R D A S b Q X m 9 c P V j 3 Q H D 7 B N r r A e 3 5 G V z / M H A J R N d H o v N U 7 P k + R 5 X I C m Z X r W H g B J 7 r 4 9 o w 5 G g q P o Z e 3 L j v 1 i d w X B 8 4 7 h + 2 9 G K e C 8 3 b t T 6 B 5 f o 9 S q D 6 o Q B T 9 l P 6 J l a Q h w q a 9 3 n 6 B K r r D / K w N F v F p Z s H T O C 5 P v C c o y u T 3 j y 5 4 s X C A R S Z w H f 9 b L m X L / S a V 2 I C 1 / X H J l T N s l h 1 8 0 o 8 I F B d H 6 h O J Z 6 L 7 i U I u 3 Y X H g o w g e w G Q H Z C R d w x 7 p o W t f 9 z A I d t Q C C 6 g Y V e c e Q 5 3 D j F W t K a 0 T h k A t s N u u h j Z u S h D k M e A w L b D Y D t 2 E f J l e c z I 2 r Q K D c M m s B 4 A 2 A 8 5 t s L v d Y X K x F P o D Q M m n L Y A I j v v B A V w u B 4 M S z U f J 8 T a H C Q 7 + n l + 3 i N g y V Q 3 w C o 7 1 T a S C f 6 6 h 2 g b w n k N w D y Y 3 E o J Z 9 7 P J f T p T n F 2 C z u I Y E G B 0 C D c 9 3 N e i V t p P R f K D Y M m U C E Q y B C 2 3 f C 0 P c U N 2 S Y F 2 H h 1 7 i e D A m E O A R C d I W C I E a 2 Z N U F C G Q c Y s 0 6 J P D i E H i R a f 8 O t w Q Z e H j N b w I O C b w 4 R F 6 c Q 3 g L B Q x v N Q 6 Y w I l D 5 M S F H Z s d 7 g W E D x v f 4 h 4 S + H C I M U 8 w 0 k Y n 0 E w f Q C k o x / a A A x m e a 2 J G S v 9 Y N L 9 6 H R K Y c D g y T p 2 t l O f Y D h f t j b J + o n k l I T D j c G w C 4 7 r L k c s h M q 6 J c X G I B e K I w I x D P C X j h A H G C n C V u C o d Y K k 4 I j D k q G M O + K h Q 8 4 z I D v h A 4 Q D + 9 Y h A j i M g x 1 W P s 0 L h A G v G E Y E b R 8 i N P J m j l p w J F B q G S 2 D G E T K j k x 0 y w U n p r I 6 Z H G B W E j h y B B z p P t F o 4 f F d h 3 E f C i y B H 0 f I j + 4 T j m A N R 6 6 w P z h P T k M / D A L 9 p B R B u F i k G z l X 7 0 V g L 7 I k H F W K f Y h Z b K X J a d n d H F 6 r L E c N y 4 V k p G L G G Y p a u p d w l v 2 g 5 W L 6 2 I s k 8 j X T Y U K 6 f t a 3 t R 3 G p q 2 b k z + y T i s q a 3 1 W Q Z 7 E t i 6 w Z 2 w a R p 6 Q r Z 3 d Z 2 3 v v + 0 Y V 7 m A J k E O Z R D 3 T U / S r 9 o Y + L K R V 0 k U S e / e 0 C / C m w L 0 0 o a 2 v 5 T 1 T l k d k Z C L J L 5 b R S h d I U v q K C J q 7 0 q S v K t j d z R K F z d 0 r Z j p e C e H N 9 e 2 o n q V a U I 2 P q S 0 u 9 3 T r b t d X 8 q 6 b 3 f W K P 5 0 d + I V 6 j 8 X U u l X 2 m Y V z O x f Q n z t G s J z 1 9 0 1 O 7 A f z q R n E n m Y s J 1 r 9 m G z v p 9 3 q 5 i 1 X c e 2 g c t U Y N f o 7 D T G 2 z 3 / c o C 4 I I S j i c w s C Z e Z v M U Q V y Y F S v o O u v O 4 / j e M o O C E + M 7 F d G U Y B L d 8 h G 7 5 d L U p Z r C s y r X g G R P c 7 R G 4 2 9 L W 0 z g w W I x c D w 6 C 7 z x G 3 9 m W o V 5 + e 4 o X C z s i e Z W R E L z h M a q r S v S L e X 4 S 2 x R h w 3 X X O r s y G o K L O 0 Y X 9 y 3 3 9 b I z B / M 2 X a 6 L + 2 I h + K 9 j 9 F 8 L I c B i c W c c r T I a g k s 6 x r D N e e g p x t m N N p u C K e F k X Y S 3 0 3 / e u b 8 v O o I P O k Y f d H r N N X N d B f n I T a / T 3 w s 3 9 s V D C M C M M Q D z L v Q + M z f J d q 3 a m 7 d w 9 2 p 7 T K M y K o J R H o 9 M k M K G c 0 T t P E x h 4 0 G i O j q I k m Q 5 N q E 0 9 D 2 4 d i M / J Y I V b m l l y u / t i W p C M M 9 j j I Z M b c e + T n i c r W V M M b 2 N d y 1 m K q M h G O k J G m l z P j v b A W D Z 8 e z d O w C V w R D s 9 A T t t G P D I b S V V A N X T A j W e Q L W O f Q 5 p m F D f h k W 9 Y J + X d 4 X D c E + T 9 A + w 9 R 2 E z M 4 O K d N Y V 8 c B M s 8 6 V c 9 7 V w p U Z p g d S d o d T e O H L E q Z 4 4 q 4 S B Y 2 w m e f P I 5 r F y 0 J i g s p c t 1 c d / R I N j Y y W g j o G p M y D r A V 4 c J I Z j Z y T i j 5 3 P t 0 l z l M j g 0 V 3 v j s D q U v H Z z E M n J e g S k W j r D 6 p A S 3 N G i 6 j X J j c y M u 1 6 T 3 G a F v Z F Q c t 4 7 a E 5 n X C Y L 9 A t m 6 d K I e 6 O g Z L 9 3 u p l 2 u i J Q a 1 2 F U k 2 j Q 8 m H 7 / T W e y g r 7 8 R s o t S C h Z I X 3 0 F 3 1 3 Y 8 + E S T 2 a n M C r t 2 K 6 t j o S T H d w Z 4 l E V x b c x M j r 6 t h y c r 7 I 2 E k i 7 f Q b f 2 y o f 9 u V z a t d t S H Q U l R R 5 i J y 3 3 C T c G H 6 k X 4 s 2 Z x a + B f a 0 O J R u + M z b + 0 I L 7 c M 4 y m 0 W 2 1 l o f j 1 v W M U q U T 4 g A + p W V K 9 i 4 G l B Q b K 1 l v N d E u 6 6 m S 7 Q I u 7 h 1 9 A b p 6 y J o a b P v P R k k q w 8 + 1 Q K G Y n D x e y M s / + h H Q a 7 B k 7 Z I H x + x e h t + y q a X U g M W i r H F r 5 C w S G T p L V q o J b x h k T 5 B g t 8 g Y b b v e / A 5 l v a 6 A F O 4 B i w U O 4 v f J V k t / F B p C w u / W r S W Y n D x o y T s d B 1 S P q 0 r p G y R v j u C H x 5 h T B t a O 7 h a h T A Y W F p 9 g 9 Q 1 x S + Q l q L 6 4 T 9 Q S w E C L Q A U A A I A C A A Y N n 5 U y F F R L a Q A A A D 2 A A A A E g A A A A A A A A A A A A A A A A A A A A A A Q 2 9 u Z m l n L 1 B h Y 2 t h Z 2 U u e G 1 s U E s B A i 0 A F A A C A A g A G D Z + V A / K 6 a u k A A A A 6 Q A A A B M A A A A A A A A A A A A A A A A A 8 A A A A F t D b 2 5 0 Z W 5 0 X 1 R 5 c G V z X S 5 4 b W x Q S w E C L Q A U A A I A C A A Y N n 5 U I b Y p L Z 0 L A A A d W g A A E w A A A A A A A A A A A A A A A A D h A Q A A R m 9 y b X V s Y X M v U 2 V j d G l v b j E u b V B L B Q Y A A A A A A w A D A M I A A A D L D 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l b A A A A A A A A A N 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Q U 9 T V E F U X y U y M E d v d X B l c 1 B y b 2 R 1 a X R z Q m l s Y W 5 z J T I w Q W x p b W V u d G F p c m V z J T I w K D I w M T A t 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M t M j l U M T Q 6 M j Y 6 M T Y u M D A w O T g y N l o i I C 8 + P E V u d H J 5 I F R 5 c G U 9 I k Z p b G x T d G F 0 d X M i I F Z h b H V l P S J z Q 2 9 t c G x l d G U i I C 8 + P C 9 T d G F i b G V F b n R y a W V z P j w v S X R l b T 4 8 S X R l b T 4 8 S X R l b U x v Y 2 F 0 a W 9 u P j x J d G V t V H l w Z T 5 G b 3 J t d W x h P C 9 J d G V t V H l w Z T 4 8 S X R l b V B h d G g + U 2 V j d G l v b j E v R k F P U 1 R B V F 8 l M j B H b 3 V w Z X N Q c m 9 k d W l 0 c 0 J p b G F u c y U y M E F s a W 1 l b n R h a X J l c y U y M C g y M D E w L S k v U 2 9 1 c m N l P C 9 J d G V t U G F 0 a D 4 8 L 0 l 0 Z W 1 M b 2 N h d G l v b j 4 8 U 3 R h Y m x l R W 5 0 c m l l c y A v P j w v S X R l b T 4 8 S X R l b T 4 8 S X R l b U x v Y 2 F 0 a W 9 u P j x J d G V t V H l w Z T 5 G b 3 J t d W x h P C 9 J d G V t V H l w Z T 4 8 S X R l b V B h d G g + U 2 V j d G l v b j E v R k F P U 1 R B V F 8 l M j B H b 3 V w Z X N Q c m 9 k d W l 0 c 0 J p b G F u c y U y M E F s a W 1 l b n R h a X J l c y U y M C g y M D E w L S k v R W 4 t d C V D M y V B Q X R l c y U y M H B y b 2 1 1 c z w v S X R l b V B h d G g + P C 9 J d G V t T G 9 j Y X R p b 2 4 + P F N 0 Y W J s Z U V u d H J p Z X M g L z 4 8 L 0 l 0 Z W 0 + P E l 0 Z W 0 + P E l 0 Z W 1 M b 2 N h d G l v b j 4 8 S X R l b V R 5 c G U + R m 9 y b X V s Y T w v S X R l b V R 5 c G U + P E l 0 Z W 1 Q Y X R o P l N l Y 3 R p b 2 4 x L 0 Z B T 1 N U Q V R f J T I w R 2 9 1 c G V z U H J v Z H V p d H N C a W x h b n M l M j B B b G l t Z W 5 0 Y W l y Z X M l M j A o M j A x M C 0 p L 1 R 5 c G U l M j B t b 2 R p Z m k l Q z M l Q T k 8 L 0 l 0 Z W 1 Q Y X R o P j w v S X R l b U x v Y 2 F 0 a W 9 u P j x T d G F i b G V F b n R y a W V z I C 8 + P C 9 J d G V t P j x J d G V t P j x J d G V t T G 9 j Y X R p b 2 4 + P E l 0 Z W 1 U e X B l P k Z v c m 1 1 b G E 8 L 0 l 0 Z W 1 U e X B l P j x J d G V t U G F 0 a D 5 T Z W N 0 a W 9 u M S 9 G Q U 9 T V E F U X 1 B y b 2 R 1 a X R z J T I w Q m l s Y W 5 z J T I w Q W x p b W V u d G F p c m V z J T I w K D I w M T A t 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M t M j l U M T Q 6 M z A 6 M z M u N D Q w M T I w M V o i I C 8 + P E V u d H J 5 I F R 5 c G U 9 I k Z p b G x T d G F 0 d X M i I F Z h b H V l P S J z Q 2 9 t c G x l d G U i I C 8 + P C 9 T d G F i b G V F b n R y a W V z P j w v S X R l b T 4 8 S X R l b T 4 8 S X R l b U x v Y 2 F 0 a W 9 u P j x J d G V t V H l w Z T 5 G b 3 J t d W x h P C 9 J d G V t V H l w Z T 4 8 S X R l b V B h d G g + U 2 V j d G l v b j E v R k F P U 1 R B V F 9 Q c m 9 k d W l 0 c y U y M E J p b G F u c y U y M E F s a W 1 l b n R h a X J l c y U y M C g y M D E w L S k v U 2 9 1 c m N l P C 9 J d G V t U G F 0 a D 4 8 L 0 l 0 Z W 1 M b 2 N h d G l v b j 4 8 U 3 R h Y m x l R W 5 0 c m l l c y A v P j w v S X R l b T 4 8 S X R l b T 4 8 S X R l b U x v Y 2 F 0 a W 9 u P j x J d G V t V H l w Z T 5 G b 3 J t d W x h P C 9 J d G V t V H l w Z T 4 8 S X R l b V B h d G g + U 2 V j d G l v b j E v R k F P U 1 R B V F 9 Q c m 9 k d W l 0 c y U y M E J p b G F u c y U y M E F s a W 1 l b n R h a X J l c y U y M C g y M D E w L S k v R W 4 t d C V D M y V B Q X R l c y U y M H B y b 2 1 1 c z w v S X R l b V B h d G g + P C 9 J d G V t T G 9 j Y X R p b 2 4 + P F N 0 Y W J s Z U V u d H J p Z X M g L z 4 8 L 0 l 0 Z W 0 + P E l 0 Z W 0 + P E l 0 Z W 1 M b 2 N h d G l v b j 4 8 S X R l b V R 5 c G U + R m 9 y b X V s Y T w v S X R l b V R 5 c G U + P E l 0 Z W 1 Q Y X R o P l N l Y 3 R p b 2 4 x L 0 Z B T 1 N U Q V R f U H J v Z H V p d H M l M j B C a W x h b n M l M j B B b G l t Z W 5 0 Y W l y Z X M l M j A o M j A x M C 0 p L 1 R 5 c G U l M j B t b 2 R p Z m k l Q z M l Q T k 8 L 0 l 0 Z W 1 Q Y X R o P j w v S X R l b U x v Y 2 F 0 a W 9 u P j x T d G F i b G V F b n R y a W V z I C 8 + P C 9 J d G V t P j x J d G V t P j x J d G V t T G 9 j Y X R p b 2 4 + P E l 0 Z W 1 U e X B l P k Z v c m 1 1 b G E 8 L 0 l 0 Z W 1 U e X B l P j x J d G V t U G F 0 a D 5 T Z W N 0 a W 9 u M S 9 H c F B y b 2 R C a W x h b k F s a W 0 y M D E 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d W 5 0 I i B W Y W x 1 Z T 0 i b D A i I C 8 + P E V u d H J 5 I F R 5 c G U 9 I k Z p b G x F c n J v c k N v Z G U i I F Z h b H V l P S J z V W 5 r b m 9 3 b i I g L z 4 8 R W 5 0 c n k g V H l w Z T 0 i R m l s b E N v d W 5 0 I i B W Y W x 1 Z T 0 i b D I 5 N C I g L z 4 8 R W 5 0 c n k g V H l w Z T 0 i Q W R k Z W R U b 0 R h d G F N b 2 R l b C I g V m F s d W U 9 I m w w I i A v P j x F b n R y e S B U e X B l P S J M b 2 F k Z W R U b 0 F u Y W x 5 c 2 l z U 2 V y d m l j Z X M i I F Z h b H V l P S J s M C I g L z 4 8 R W 5 0 c n k g V H l w Z T 0 i R m l s b F R h c m d l d C I g V m F s d W U 9 I n N H c F B y b 2 R C a W x h b k F s a W 0 y M D E w I i A v P j x F b n R y e S B U e X B l P S J G a W x s T G F z d F V w Z G F 0 Z W Q i I F Z h b H V l P S J k M j A y M i 0 w M y 0 z M F Q w N D o 0 O D o 0 O S 4 5 N T Y x N T A 1 W i I g L z 4 8 R W 5 0 c n k g V H l w Z T 0 i R m l s b E N v b H V t b l R 5 c G V z I i B W Y W x 1 Z T 0 i c 0 F 3 W U R C Z 0 1 H Q m d B P S I g L z 4 8 R W 5 0 c n k g V H l w Z T 0 i R m l s b E N v b H V t b k 5 h b W V z I i B W Y W x 1 Z T 0 i c 1 s m c X V v d D t D b 2 R l R 3 J v d X B l U H J v Z H V p d H M m c X V v d D s s J n F 1 b 3 Q 7 R 3 J v d X B l U H J v Z H V p d H M m c X V v d D s s J n F 1 b 3 Q 7 Q 2 9 k Z V B y b 2 R 1 a X Q m c X V v d D s s J n F 1 b 3 Q 7 U H J v Z H V p d C Z x d W 9 0 O y w m c X V v d D t D b 2 V m Z m l j a W V u d C Z x d W 9 0 O y w m c X V v d D t E Z X N j c m l w d G l v b i Z x d W 9 0 O y w m c X V v d D t D b 2 R l Q 1 B D J n F 1 b 3 Q 7 L C Z x d W 9 0 O 0 9 y a W d p b m 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H c F B y b 2 R C a W x h b k F s a W 0 y M D E w L 0 F 1 d G 9 S Z W 1 v d m V k Q 2 9 s d W 1 u c z E u e 0 N v Z G V H c m 9 1 c G V Q c m 9 k d W l 0 c y w w f S Z x d W 9 0 O y w m c X V v d D t T Z W N 0 a W 9 u M S 9 H c F B y b 2 R C a W x h b k F s a W 0 y M D E w L 0 F 1 d G 9 S Z W 1 v d m V k Q 2 9 s d W 1 u c z E u e 0 d y b 3 V w Z V B y b 2 R 1 a X R z L D F 9 J n F 1 b 3 Q 7 L C Z x d W 9 0 O 1 N l Y 3 R p b 2 4 x L 0 d w U H J v Z E J p b G F u Q W x p b T I w M T A v Q X V 0 b 1 J l b W 9 2 Z W R D b 2 x 1 b W 5 z M S 5 7 Q 2 9 k Z V B y b 2 R 1 a X Q s M n 0 m c X V v d D s s J n F 1 b 3 Q 7 U 2 V j d G l v b j E v R 3 B Q c m 9 k Q m l s Y W 5 B b G l t M j A x M C 9 B d X R v U m V t b 3 Z l Z E N v b H V t b n M x L n t Q c m 9 k d W l 0 L D N 9 J n F 1 b 3 Q 7 L C Z x d W 9 0 O 1 N l Y 3 R p b 2 4 x L 0 d w U H J v Z E J p b G F u Q W x p b T I w M T A v Q X V 0 b 1 J l b W 9 2 Z W R D b 2 x 1 b W 5 z M S 5 7 Q 2 9 l Z m Z p Y 2 l l b n Q s N H 0 m c X V v d D s s J n F 1 b 3 Q 7 U 2 V j d G l v b j E v R 3 B Q c m 9 k Q m l s Y W 5 B b G l t M j A x M C 9 B d X R v U m V t b 3 Z l Z E N v b H V t b n M x L n t E Z X N j c m l w d G l v b i w 1 f S Z x d W 9 0 O y w m c X V v d D t T Z W N 0 a W 9 u M S 9 H c F B y b 2 R C a W x h b k F s a W 0 y M D E w L 0 F 1 d G 9 S Z W 1 v d m V k Q 2 9 s d W 1 u c z E u e 0 N v Z G V D U E M s N n 0 m c X V v d D s s J n F 1 b 3 Q 7 U 2 V j d G l v b j E v R 3 B Q c m 9 k Q m l s Y W 5 B b G l t M j A x M C 9 B d X R v U m V t b 3 Z l Z E N v b H V t b n M x L n t P c m l n a W 5 l L D d 9 J n F 1 b 3 Q 7 X S w m c X V v d D t D b 2 x 1 b W 5 D b 3 V u d C Z x d W 9 0 O z o 4 L C Z x d W 9 0 O 0 t l e U N v b H V t b k 5 h b W V z J n F 1 b 3 Q 7 O l t d L C Z x d W 9 0 O 0 N v b H V t b k l k Z W 5 0 a X R p Z X M m c X V v d D s 6 W y Z x d W 9 0 O 1 N l Y 3 R p b 2 4 x L 0 d w U H J v Z E J p b G F u Q W x p b T I w M T A v Q X V 0 b 1 J l b W 9 2 Z W R D b 2 x 1 b W 5 z M S 5 7 Q 2 9 k Z U d y b 3 V w Z V B y b 2 R 1 a X R z L D B 9 J n F 1 b 3 Q 7 L C Z x d W 9 0 O 1 N l Y 3 R p b 2 4 x L 0 d w U H J v Z E J p b G F u Q W x p b T I w M T A v Q X V 0 b 1 J l b W 9 2 Z W R D b 2 x 1 b W 5 z M S 5 7 R 3 J v d X B l U H J v Z H V p d H M s M X 0 m c X V v d D s s J n F 1 b 3 Q 7 U 2 V j d G l v b j E v R 3 B Q c m 9 k Q m l s Y W 5 B b G l t M j A x M C 9 B d X R v U m V t b 3 Z l Z E N v b H V t b n M x L n t D b 2 R l U H J v Z H V p d C w y f S Z x d W 9 0 O y w m c X V v d D t T Z W N 0 a W 9 u M S 9 H c F B y b 2 R C a W x h b k F s a W 0 y M D E w L 0 F 1 d G 9 S Z W 1 v d m V k Q 2 9 s d W 1 u c z E u e 1 B y b 2 R 1 a X Q s M 3 0 m c X V v d D s s J n F 1 b 3 Q 7 U 2 V j d G l v b j E v R 3 B Q c m 9 k Q m l s Y W 5 B b G l t M j A x M C 9 B d X R v U m V t b 3 Z l Z E N v b H V t b n M x L n t D b 2 V m Z m l j a W V u d C w 0 f S Z x d W 9 0 O y w m c X V v d D t T Z W N 0 a W 9 u M S 9 H c F B y b 2 R C a W x h b k F s a W 0 y M D E w L 0 F 1 d G 9 S Z W 1 v d m V k Q 2 9 s d W 1 u c z E u e 0 R l c 2 N y a X B 0 a W 9 u L D V 9 J n F 1 b 3 Q 7 L C Z x d W 9 0 O 1 N l Y 3 R p b 2 4 x L 0 d w U H J v Z E J p b G F u Q W x p b T I w M T A v Q X V 0 b 1 J l b W 9 2 Z W R D b 2 x 1 b W 5 z M S 5 7 Q 2 9 k Z U N Q Q y w 2 f S Z x d W 9 0 O y w m c X V v d D t T Z W N 0 a W 9 u M S 9 H c F B y b 2 R C a W x h b k F s a W 0 y M D E w L 0 F 1 d G 9 S Z W 1 v d m V k Q 2 9 s d W 1 u c z E u e 0 9 y a W d p b m U s N 3 0 m c X V v d D t d L C Z x d W 9 0 O 1 J l b G F 0 a W 9 u c 2 h p c E l u Z m 8 m c X V v d D s 6 W 1 1 9 I i A v P j x F b n R y e S B U e X B l P S J R d W V y e U l E I i B W Y W x 1 Z T 0 i c 2 J j Y W U 1 Z W I z L W J j M m E t N D g 0 Y i 0 5 Z m U 2 L T B h N W Z k O D Y 0 Y m J i Y y I g L z 4 8 L 1 N 0 Y W J s Z U V u d H J p Z X M + P C 9 J d G V t P j x J d G V t P j x J d G V t T G 9 j Y X R p b 2 4 + P E l 0 Z W 1 U e X B l P k Z v c m 1 1 b G E 8 L 0 l 0 Z W 1 U e X B l P j x J d G V t U G F 0 a D 5 T Z W N 0 a W 9 u M S 9 H c F B y b 2 R C a W x h b k F s a W 0 y M D E w L 1 N v d X J j Z T w v S X R l b V B h d G g + P C 9 J d G V t T G 9 j Y X R p b 2 4 + P F N 0 Y W J s Z U V u d H J p Z X M g L z 4 8 L 0 l 0 Z W 0 + P E l 0 Z W 0 + P E l 0 Z W 1 M b 2 N h d G l v b j 4 8 S X R l b V R 5 c G U + R m 9 y b X V s Y T w v S X R l b V R 5 c G U + P E l 0 Z W 1 Q Y X R o P l N l Y 3 R p b 2 4 x L 0 d w U H J v Z E J p b G F u Q W x p b T I w M T A v R W 4 t d C V D M y V B Q X R l c y U y M H B y b 2 1 1 c z w v S X R l b V B h d G g + P C 9 J d G V t T G 9 j Y X R p b 2 4 + P F N 0 Y W J s Z U V u d H J p Z X M g L z 4 8 L 0 l 0 Z W 0 + P E l 0 Z W 0 + P E l 0 Z W 1 M b 2 N h d G l v b j 4 8 S X R l b V R 5 c G U + R m 9 y b X V s Y T w v S X R l b V R 5 c G U + P E l 0 Z W 1 Q Y X R o P l N l Y 3 R p b 2 4 x L 0 d w U H J v Z E J p b G F u Q W x p b T I w M T A v V H l w Z S U y M G 1 v Z G l m a S V D M y V B O T w v S X R l b V B h d G g + P C 9 J d G V t T G 9 j Y X R p b 2 4 + P F N 0 Y W J s Z U V u d H J p Z X M g L z 4 8 L 0 l 0 Z W 0 + P E l 0 Z W 0 + P E l 0 Z W 1 M b 2 N h d G l v b j 4 8 S X R l b V R 5 c G U + R m 9 y b X V s Y T w v S X R l b V R 5 c G U + P E l 0 Z W 1 Q Y X R o P l N l Y 3 R p b 2 4 x L 0 d w U H J v Z E J p b G F u Q W x p b T I w M T A v U m V x d S V D M y V B Q X R l c y U y M G Z 1 c 2 l v b m 4 l Q z M l Q T l l c z w v S X R l b V B h d G g + P C 9 J d G V t T G 9 j Y X R p b 2 4 + P F N 0 Y W J s Z U V u d H J p Z X M g L z 4 8 L 0 l 0 Z W 0 + P E l 0 Z W 0 + P E l 0 Z W 1 M b 2 N h d G l v b j 4 8 S X R l b V R 5 c G U + R m 9 y b X V s Y T w v S X R l b V R 5 c G U + P E l 0 Z W 1 Q Y X R o P l N l Y 3 R p b 2 4 x L 0 d w U H J v Z E J p b G F u Q W x p b T I w M T A v U m V x d S V D M y V B Q X R l c y U y M G Z 1 c 2 l v b m 4 l Q z M l Q T l l c z E 8 L 0 l 0 Z W 1 Q Y X R o P j w v S X R l b U x v Y 2 F 0 a W 9 u P j x T d G F i b G V F b n R y a W V z I C 8 + P C 9 J d G V t P j x J d G V t P j x J d G V t T G 9 j Y X R p b 2 4 + P E l 0 Z W 1 U e X B l P k Z v c m 1 1 b G E 8 L 0 l 0 Z W 1 U e X B l P j x J d G V t U G F 0 a D 5 T Z W N 0 a W 9 u M S 9 H c F B y b 2 R C a W x h b k F s a W 0 y M D E w L 0 Z B T 1 N U Q V R f U H J v Z H V p d H M l M j B C a W x h b n M l M j B B b G l t Z W 5 0 Y W l y Z X M l M j A o M j A x M C 0 p L j E l M j B k J U M z J U E 5 d m V s b 3 B w J U M z J U E 5 P C 9 J d G V t U G F 0 a D 4 8 L 0 l 0 Z W 1 M b 2 N h d G l v b j 4 8 U 3 R h Y m x l R W 5 0 c m l l c y A v P j w v S X R l b T 4 8 S X R l b T 4 8 S X R l b U x v Y 2 F 0 a W 9 u P j x J d G V t V H l w Z T 5 G b 3 J t d W x h P C 9 J d G V t V H l w Z T 4 8 S X R l b V B h d G g + U 2 V j d G l v b j E v R 3 B Q c m 9 k Q m l s Y W 5 B b G l t M j A x M C 9 W Y W x l d X I l M j B y Z W 1 w b G F j J U M z J U E 5 Z T w v S X R l b V B h d G g + P C 9 J d G V t T G 9 j Y X R p b 2 4 + P F N 0 Y W J s Z U V u d H J p Z X M g L z 4 8 L 0 l 0 Z W 0 + P E l 0 Z W 0 + P E l 0 Z W 1 M b 2 N h d G l v b j 4 8 S X R l b V R 5 c G U + R m 9 y b X V s Y T w v S X R l b V R 5 c G U + P E l 0 Z W 1 Q Y X R o P l N l Y 3 R p b 2 4 x L 0 d w U H J v Z E J p b G F u Q W x p b T I w M T A v V m F s Z X V y J T I w c m V t c G x h Y y V D M y V B O W U x P C 9 J d G V t U G F 0 a D 4 8 L 0 l 0 Z W 1 M b 2 N h d G l v b j 4 8 U 3 R h Y m x l R W 5 0 c m l l c y A v P j w v S X R l b T 4 8 S X R l b T 4 8 S X R l b U x v Y 2 F 0 a W 9 u P j x J d G V t V H l w Z T 5 G b 3 J t d W x h P C 9 J d G V t V H l w Z T 4 8 S X R l b V B h d G g + U 2 V j d G l v b j E v R 3 B Q c m 9 k Q m l s Y W 5 B b G l t M j A x M C 9 W Y W x l d X I l M j B y Z W 1 w b G F j J U M z J U E 5 Z T I 8 L 0 l 0 Z W 1 Q Y X R o P j w v S X R l b U x v Y 2 F 0 a W 9 u P j x T d G F i b G V F b n R y a W V z I C 8 + P C 9 J d G V t P j x J d G V t P j x J d G V t T G 9 j Y X R p b 2 4 + P E l 0 Z W 1 U e X B l P k Z v c m 1 1 b G E 8 L 0 l 0 Z W 1 U e X B l P j x J d G V t U G F 0 a D 5 T Z W N 0 a W 9 u M S 9 H c F B y b 2 R C a W x h b k F s a W 0 y M D E w L 1 Z h b G V 1 c i U y M H J l b X B s Y W M l Q z M l Q T l l M z w v S X R l b V B h d G g + P C 9 J d G V t T G 9 j Y X R p b 2 4 + P F N 0 Y W J s Z U V u d H J p Z X M g L z 4 8 L 0 l 0 Z W 0 + P E l 0 Z W 0 + P E l 0 Z W 1 M b 2 N h d G l v b j 4 8 S X R l b V R 5 c G U + R m 9 y b X V s Y T w v S X R l b V R 5 c G U + P E l 0 Z W 1 Q Y X R o P l N l Y 3 R p b 2 4 x L 0 d w U H J v Z E J p b G F u Q W x p b T I w M T A v V m F s Z X V y J T I w c m V t c G x h Y y V D M y V B O W U 0 P C 9 J d G V t U G F 0 a D 4 8 L 0 l 0 Z W 1 M b 2 N h d G l v b j 4 8 U 3 R h Y m x l R W 5 0 c m l l c y A v P j w v S X R l b T 4 8 S X R l b T 4 8 S X R l b U x v Y 2 F 0 a W 9 u P j x J d G V t V H l w Z T 5 G b 3 J t d W x h P C 9 J d G V t V H l w Z T 4 8 S X R l b V B h d G g + U 2 V j d G l v b j E v R 3 B Q c m 9 k Q m l s Y W 5 B b G l t M j A x M C 9 W Y W x l d X I l M j B y Z W 1 w b G F j J U M z J U E 5 Z T U 8 L 0 l 0 Z W 1 Q Y X R o P j w v S X R l b U x v Y 2 F 0 a W 9 u P j x T d G F i b G V F b n R y a W V z I C 8 + P C 9 J d G V t P j x J d G V t P j x J d G V t T G 9 j Y X R p b 2 4 + P E l 0 Z W 1 U e X B l P k Z v c m 1 1 b G E 8 L 0 l 0 Z W 1 U e X B l P j x J d G V t U G F 0 a D 5 T Z W N 0 a W 9 u M S 9 H c F B y b 2 R C a W x h b k F s a W 0 y M D E w L 1 Z h b G V 1 c i U y M H J l b X B s Y W M l Q z M l Q T l l N j w v S X R l b V B h d G g + P C 9 J d G V t T G 9 j Y X R p b 2 4 + P F N 0 Y W J s Z U V u d H J p Z X M g L z 4 8 L 0 l 0 Z W 0 + P E l 0 Z W 0 + P E l 0 Z W 1 M b 2 N h d G l v b j 4 8 S X R l b V R 5 c G U + R m 9 y b X V s Y T w v S X R l b V R 5 c G U + P E l 0 Z W 1 Q Y X R o P l N l Y 3 R p b 2 4 x L 0 d w U H J v Z E J p b G F u Q W x p b T I w M T A v V m F s Z X V y J T I w c m V t c G x h Y y V D M y V B O W U 3 P C 9 J d G V t U G F 0 a D 4 8 L 0 l 0 Z W 1 M b 2 N h d G l v b j 4 8 U 3 R h Y m x l R W 5 0 c m l l c y A v P j w v S X R l b T 4 8 S X R l b T 4 8 S X R l b U x v Y 2 F 0 a W 9 u P j x J d G V t V H l w Z T 5 G b 3 J t d W x h P C 9 J d G V t V H l w Z T 4 8 S X R l b V B h d G g + U 2 V j d G l v b j E v R 3 B Q c m 9 k Q m l s Y W 5 B b G l t M j A x M C 9 W Y W x l d X I l M j B y Z W 1 w b G F j J U M z J U E 5 Z T g 8 L 0 l 0 Z W 1 Q Y X R o P j w v S X R l b U x v Y 2 F 0 a W 9 u P j x T d G F i b G V F b n R y a W V z I C 8 + P C 9 J d G V t P j x J d G V t P j x J d G V t T G 9 j Y X R p b 2 4 + P E l 0 Z W 1 U e X B l P k Z v c m 1 1 b G E 8 L 0 l 0 Z W 1 U e X B l P j x J d G V t U G F 0 a D 5 T Z W N 0 a W 9 u M S 9 H c F B y b 2 R C a W x h b k F s a W 0 y M D E w L 1 Z h b G V 1 c i U y M H J l b X B s Y W M l Q z M l Q T l l O T w v S X R l b V B h d G g + P C 9 J d G V t T G 9 j Y X R p b 2 4 + P F N 0 Y W J s Z U V u d H J p Z X M g L z 4 8 L 0 l 0 Z W 0 + P E l 0 Z W 0 + P E l 0 Z W 1 M b 2 N h d G l v b j 4 8 S X R l b V R 5 c G U + R m 9 y b X V s Y T w v S X R l b V R 5 c G U + P E l 0 Z W 1 Q Y X R o P l N l Y 3 R p b 2 4 x L 0 d w U H J v Z E J p b G F u Q W x p b T I w M T A v V m F s Z X V y J T I w c m V t c G x h Y y V D M y V B O W U x M D w v S X R l b V B h d G g + P C 9 J d G V t T G 9 j Y X R p b 2 4 + P F N 0 Y W J s Z U V u d H J p Z X M g L z 4 8 L 0 l 0 Z W 0 + P E l 0 Z W 0 + P E l 0 Z W 1 M b 2 N h d G l v b j 4 8 S X R l b V R 5 c G U + R m 9 y b X V s Y T w v S X R l b V R 5 c G U + P E l 0 Z W 1 Q Y X R o P l N l Y 3 R p b 2 4 x L 0 d w U H J v Z E J p b G F u Q W x p b T I w M T A v V m F s Z X V y J T I w c m V t c G x h Y y V D M y V B O W U x M T w v S X R l b V B h d G g + P C 9 J d G V t T G 9 j Y X R p b 2 4 + P F N 0 Y W J s Z U V u d H J p Z X M g L z 4 8 L 0 l 0 Z W 0 + P E l 0 Z W 0 + P E l 0 Z W 1 M b 2 N h d G l v b j 4 8 S X R l b V R 5 c G U + R m 9 y b X V s Y T w v S X R l b V R 5 c G U + P E l 0 Z W 1 Q Y X R o P l N l Y 3 R p b 2 4 x L 0 d w U H J v Z E J p b G F u Q W x p b T I w M T A v V m F s Z X V y J T I w c m V t c G x h Y y V D M y V B O W U x M j w v S X R l b V B h d G g + P C 9 J d G V t T G 9 j Y X R p b 2 4 + P F N 0 Y W J s Z U V u d H J p Z X M g L z 4 8 L 0 l 0 Z W 0 + P E l 0 Z W 0 + P E l 0 Z W 1 M b 2 N h d G l v b j 4 8 S X R l b V R 5 c G U + R m 9 y b X V s Y T w v S X R l b V R 5 c G U + P E l 0 Z W 1 Q Y X R o P l N l Y 3 R p b 2 4 x L 0 d w U H J v Z E J p b G F u Q W x p b T I w M T A v V m F s Z X V y J T I w c m V t c G x h Y y V D M y V B O W U x M z w v S X R l b V B h d G g + P C 9 J d G V t T G 9 j Y X R p b 2 4 + P F N 0 Y W J s Z U V u d H J p Z X M g L z 4 8 L 0 l 0 Z W 0 + P E l 0 Z W 0 + P E l 0 Z W 1 M b 2 N h d G l v b j 4 8 S X R l b V R 5 c G U + R m 9 y b X V s Y T w v S X R l b V R 5 c G U + P E l 0 Z W 1 Q Y X R o P l N l Y 3 R p b 2 4 x L 0 d w U H J v Z E J p b G F u Q W x p b T I w M T A v V m F s Z X V y J T I w c m V t c G x h Y y V D M y V B O W U x N D w v S X R l b V B h d G g + P C 9 J d G V t T G 9 j Y X R p b 2 4 + P F N 0 Y W J s Z U V u d H J p Z X M g L z 4 8 L 0 l 0 Z W 0 + P E l 0 Z W 0 + P E l 0 Z W 1 M b 2 N h d G l v b j 4 8 S X R l b V R 5 c G U + R m 9 y b X V s Y T w v S X R l b V R 5 c G U + P E l 0 Z W 1 Q Y X R o P l N l Y 3 R p b 2 4 x L 0 d w U H J v Z E J p b G F u Q W x p b T I w M T A v V m F s Z X V y J T I w c m V t c G x h Y y V D M y V B O W U x N T w v S X R l b V B h d G g + P C 9 J d G V t T G 9 j Y X R p b 2 4 + P F N 0 Y W J s Z U V u d H J p Z X M g L z 4 8 L 0 l 0 Z W 0 + P E l 0 Z W 0 + P E l 0 Z W 1 M b 2 N h d G l v b j 4 8 S X R l b V R 5 c G U + R m 9 y b X V s Y T w v S X R l b V R 5 c G U + P E l 0 Z W 1 Q Y X R o P l N l Y 3 R p b 2 4 x L 0 d w U H J v Z E J p b G F u Q W x p b T I w M T A v V m F s Z X V y J T I w c m V t c G x h Y y V D M y V B O W U x N j w v S X R l b V B h d G g + P C 9 J d G V t T G 9 j Y X R p b 2 4 + P F N 0 Y W J s Z U V u d H J p Z X M g L z 4 8 L 0 l 0 Z W 0 + P E l 0 Z W 0 + P E l 0 Z W 1 M b 2 N h d G l v b j 4 8 S X R l b V R 5 c G U + R m 9 y b X V s Y T w v S X R l b V R 5 c G U + P E l 0 Z W 1 Q Y X R o P l N l Y 3 R p b 2 4 x L 0 d w U H J v Z E J p b G F u Q W x p b T I w M T A v V m F s Z X V y J T I w c m V t c G x h Y y V D M y V B O W U x N z w v S X R l b V B h d G g + P C 9 J d G V t T G 9 j Y X R p b 2 4 + P F N 0 Y W J s Z U V u d H J p Z X M g L z 4 8 L 0 l 0 Z W 0 + P E l 0 Z W 0 + P E l 0 Z W 1 M b 2 N h d G l v b j 4 8 S X R l b V R 5 c G U + R m 9 y b X V s Y T w v S X R l b V R 5 c G U + P E l 0 Z W 1 Q Y X R o P l N l Y 3 R p b 2 4 x L 0 d w U H J v Z E J p b G F u Q W x p b T I w M T A v V m F s Z X V y J T I w c m V t c G x h Y y V D M y V B O W U x O D w v S X R l b V B h d G g + P C 9 J d G V t T G 9 j Y X R p b 2 4 + P F N 0 Y W J s Z U V u d H J p Z X M g L z 4 8 L 0 l 0 Z W 0 + P E l 0 Z W 0 + P E l 0 Z W 1 M b 2 N h d G l v b j 4 8 S X R l b V R 5 c G U + R m 9 y b X V s Y T w v S X R l b V R 5 c G U + P E l 0 Z W 1 Q Y X R o P l N l Y 3 R p b 2 4 x L 0 d w U H J v Z E J p b G F u Q W x p b T I w M T A v V m F s Z X V y J T I w c m V t c G x h Y y V D M y V B O W U x O T w v S X R l b V B h d G g + P C 9 J d G V t T G 9 j Y X R p b 2 4 + P F N 0 Y W J s Z U V u d H J p Z X M g L z 4 8 L 0 l 0 Z W 0 + P E l 0 Z W 0 + P E l 0 Z W 1 M b 2 N h d G l v b j 4 8 S X R l b V R 5 c G U + R m 9 y b X V s Y T w v S X R l b V R 5 c G U + P E l 0 Z W 1 Q Y X R o P l N l Y 3 R p b 2 4 x L 0 d w U H J v Z E J p b G F u Q W x p b T I w M T A v V m F s Z X V y J T I w c m V t c G x h Y y V D M y V B O W U y M D w v S X R l b V B h d G g + P C 9 J d G V t T G 9 j Y X R p b 2 4 + P F N 0 Y W J s Z U V u d H J p Z X M g L z 4 8 L 0 l 0 Z W 0 + P E l 0 Z W 0 + P E l 0 Z W 1 M b 2 N h d G l v b j 4 8 S X R l b V R 5 c G U + R m 9 y b X V s Y T w v S X R l b V R 5 c G U + P E l 0 Z W 1 Q Y X R o P l N l Y 3 R p b 2 4 x L 0 d w U H J v Z E J p b G F u Q W x p b T I w M T A v V m F s Z X V y J T I w c m V t c G x h Y y V D M y V B O W U y M T w v S X R l b V B h d G g + P C 9 J d G V t T G 9 j Y X R p b 2 4 + P F N 0 Y W J s Z U V u d H J p Z X M g L z 4 8 L 0 l 0 Z W 0 + P E l 0 Z W 0 + P E l 0 Z W 1 M b 2 N h d G l v b j 4 8 S X R l b V R 5 c G U + R m 9 y b X V s Y T w v S X R l b V R 5 c G U + P E l 0 Z W 1 Q Y X R o P l N l Y 3 R p b 2 4 x L 0 d w U H J v Z E J p b G F u Q W x p b T I w M T A v V m F s Z X V y J T I w c m V t c G x h Y y V D M y V B O W U y M j w v S X R l b V B h d G g + P C 9 J d G V t T G 9 j Y X R p b 2 4 + P F N 0 Y W J s Z U V u d H J p Z X M g L z 4 8 L 0 l 0 Z W 0 + P E l 0 Z W 0 + P E l 0 Z W 1 M b 2 N h d G l v b j 4 8 S X R l b V R 5 c G U + R m 9 y b X V s Y T w v S X R l b V R 5 c G U + P E l 0 Z W 1 Q Y X R o P l N l Y 3 R p b 2 4 x L 0 d w U H J v Z E J p b G F u Q W x p b T I w M T A v V m F s Z X V y J T I w c m V t c G x h Y y V D M y V B O W U y M z w v S X R l b V B h d G g + P C 9 J d G V t T G 9 j Y X R p b 2 4 + P F N 0 Y W J s Z U V u d H J p Z X M g L z 4 8 L 0 l 0 Z W 0 + P E l 0 Z W 0 + P E l 0 Z W 1 M b 2 N h d G l v b j 4 8 S X R l b V R 5 c G U + R m 9 y b X V s Y T w v S X R l b V R 5 c G U + P E l 0 Z W 1 Q Y X R o P l N l Y 3 R p b 2 4 x L 0 d w U H J v Z E J p b G F u Q W x p b T I w M T A v V m F s Z X V y J T I w c m V t c G x h Y y V D M y V B O W U y N D w v S X R l b V B h d G g + P C 9 J d G V t T G 9 j Y X R p b 2 4 + P F N 0 Y W J s Z U V u d H J p Z X M g L z 4 8 L 0 l 0 Z W 0 + P E l 0 Z W 0 + P E l 0 Z W 1 M b 2 N h d G l v b j 4 8 S X R l b V R 5 c G U + R m 9 y b X V s Y T w v S X R l b V R 5 c G U + P E l 0 Z W 1 Q Y X R o P l N l Y 3 R p b 2 4 x L 0 d w U H J v Z E J p b G F u Q W x p b T I w M T A v V m F s Z X V y J T I w c m V t c G x h Y y V D M y V B O W U y N T w v S X R l b V B h d G g + P C 9 J d G V t T G 9 j Y X R p b 2 4 + P F N 0 Y W J s Z U V u d H J p Z X M g L z 4 8 L 0 l 0 Z W 0 + P E l 0 Z W 0 + P E l 0 Z W 1 M b 2 N h d G l v b j 4 8 S X R l b V R 5 c G U + R m 9 y b X V s Y T w v S X R l b V R 5 c G U + P E l 0 Z W 1 Q Y X R o P l N l Y 3 R p b 2 4 x L 0 d w U H J v Z E J p b G F u Q W x p b T I w M T A v V m F s Z X V y J T I w c m V t c G x h Y y V D M y V B O W U y N j w v S X R l b V B h d G g + P C 9 J d G V t T G 9 j Y X R p b 2 4 + P F N 0 Y W J s Z U V u d H J p Z X M g L z 4 8 L 0 l 0 Z W 0 + P E l 0 Z W 0 + P E l 0 Z W 1 M b 2 N h d G l v b j 4 8 S X R l b V R 5 c G U + R m 9 y b X V s Y T w v S X R l b V R 5 c G U + P E l 0 Z W 1 Q Y X R o P l N l Y 3 R p b 2 4 x L 0 d w U H J v Z E J p b G F u Q W x p b T I w M T A v V m F s Z X V y J T I w c m V t c G x h Y y V D M y V B O W U y N z w v S X R l b V B h d G g + P C 9 J d G V t T G 9 j Y X R p b 2 4 + P F N 0 Y W J s Z U V u d H J p Z X M g L z 4 8 L 0 l 0 Z W 0 + P E l 0 Z W 0 + P E l 0 Z W 1 M b 2 N h d G l v b j 4 8 S X R l b V R 5 c G U + R m 9 y b X V s Y T w v S X R l b V R 5 c G U + P E l 0 Z W 1 Q Y X R o P l N l Y 3 R p b 2 4 x L 0 d w U H J v Z E J p b G F u Q W x p b T I w M T A v V m F s Z X V y J T I w c m V t c G x h Y y V D M y V B O W U y O D w v S X R l b V B h d G g + P C 9 J d G V t T G 9 j Y X R p b 2 4 + P F N 0 Y W J s Z U V u d H J p Z X M g L z 4 8 L 0 l 0 Z W 0 + P E l 0 Z W 0 + P E l 0 Z W 1 M b 2 N h d G l v b j 4 8 S X R l b V R 5 c G U + R m 9 y b X V s Y T w v S X R l b V R 5 c G U + P E l 0 Z W 1 Q Y X R o P l N l Y 3 R p b 2 4 x L 0 d w U H J v Z E J p b G F u Q W x p b T I w M T A v V m F s Z X V y J T I w c m V t c G x h Y y V D M y V B O W U y O T w v S X R l b V B h d G g + P C 9 J d G V t T G 9 j Y X R p b 2 4 + P F N 0 Y W J s Z U V u d H J p Z X M g L z 4 8 L 0 l 0 Z W 0 + P E l 0 Z W 0 + P E l 0 Z W 1 M b 2 N h d G l v b j 4 8 S X R l b V R 5 c G U + R m 9 y b X V s Y T w v S X R l b V R 5 c G U + P E l 0 Z W 1 Q Y X R o P l N l Y 3 R p b 2 4 x L 0 d w U H J v Z E J p b G F u Q W x p b T I w M T A v V m F s Z X V y J T I w c m V t c G x h Y y V D M y V B O W U z M D w v S X R l b V B h d G g + P C 9 J d G V t T G 9 j Y X R p b 2 4 + P F N 0 Y W J s Z U V u d H J p Z X M g L z 4 8 L 0 l 0 Z W 0 + P E l 0 Z W 0 + P E l 0 Z W 1 M b 2 N h d G l v b j 4 8 S X R l b V R 5 c G U + R m 9 y b X V s Y T w v S X R l b V R 5 c G U + P E l 0 Z W 1 Q Y X R o P l N l Y 3 R p b 2 4 x L 0 d w U H J v Z E J p b G F u Q W x p b T I w M T A v V m F s Z X V y J T I w c m V t c G x h Y y V D M y V B O W U z M T w v S X R l b V B h d G g + P C 9 J d G V t T G 9 j Y X R p b 2 4 + P F N 0 Y W J s Z U V u d H J p Z X M g L z 4 8 L 0 l 0 Z W 0 + P E l 0 Z W 0 + P E l 0 Z W 1 M b 2 N h d G l v b j 4 8 S X R l b V R 5 c G U + R m 9 y b X V s Y T w v S X R l b V R 5 c G U + P E l 0 Z W 1 Q Y X R o P l N l Y 3 R p b 2 4 x L 0 d w U H J v Z E J p b G F u Q W x p b T I w M T A v V m F s Z X V y J T I w c m V t c G x h Y y V D M y V B O W U z M j w v S X R l b V B h d G g + P C 9 J d G V t T G 9 j Y X R p b 2 4 + P F N 0 Y W J s Z U V u d H J p Z X M g L z 4 8 L 0 l 0 Z W 0 + P E l 0 Z W 0 + P E l 0 Z W 1 M b 2 N h d G l v b j 4 8 S X R l b V R 5 c G U + R m 9 y b X V s Y T w v S X R l b V R 5 c G U + P E l 0 Z W 1 Q Y X R o P l N l Y 3 R p b 2 4 x L 0 d w U H J v Z E J p b G F u Q W x p b T I w M T A v V m F s Z X V y J T I w c m V t c G x h Y y V D M y V B O W U z M z w v S X R l b V B h d G g + P C 9 J d G V t T G 9 j Y X R p b 2 4 + P F N 0 Y W J s Z U V u d H J p Z X M g L z 4 8 L 0 l 0 Z W 0 + P E l 0 Z W 0 + P E l 0 Z W 1 M b 2 N h d G l v b j 4 8 S X R l b V R 5 c G U + R m 9 y b X V s Y T w v S X R l b V R 5 c G U + P E l 0 Z W 1 Q Y X R o P l N l Y 3 R p b 2 4 x L 0 d w U H J v Z E J p b G F u Q W x p b T I w M T A v V m F s Z X V y J T I w c m V t c G x h Y y V D M y V B O W U z N D w v S X R l b V B h d G g + P C 9 J d G V t T G 9 j Y X R p b 2 4 + P F N 0 Y W J s Z U V u d H J p Z X M g L z 4 8 L 0 l 0 Z W 0 + P E l 0 Z W 0 + P E l 0 Z W 1 M b 2 N h d G l v b j 4 8 S X R l b V R 5 c G U + R m 9 y b X V s Y T w v S X R l b V R 5 c G U + P E l 0 Z W 1 Q Y X R o P l N l Y 3 R p b 2 4 x L 0 d w U H J v Z E J p b G F u Q W x p b T I w M T A v V m F s Z X V y J T I w c m V t c G x h Y y V D M y V B O W U z N T w v S X R l b V B h d G g + P C 9 J d G V t T G 9 j Y X R p b 2 4 + P F N 0 Y W J s Z U V u d H J p Z X M g L z 4 8 L 0 l 0 Z W 0 + P E l 0 Z W 0 + P E l 0 Z W 1 M b 2 N h d G l v b j 4 8 S X R l b V R 5 c G U + R m 9 y b X V s Y T w v S X R l b V R 5 c G U + P E l 0 Z W 1 Q Y X R o P l N l Y 3 R p b 2 4 x L 0 d w U H J v Z E J p b G F u Q W x p b T I w M T A v V m F s Z X V y J T I w c m V t c G x h Y y V D M y V B O W U z N j w v S X R l b V B h d G g + P C 9 J d G V t T G 9 j Y X R p b 2 4 + P F N 0 Y W J s Z U V u d H J p Z X M g L z 4 8 L 0 l 0 Z W 0 + P E l 0 Z W 0 + P E l 0 Z W 1 M b 2 N h d G l v b j 4 8 S X R l b V R 5 c G U + R m 9 y b X V s Y T w v S X R l b V R 5 c G U + P E l 0 Z W 1 Q Y X R o P l N l Y 3 R p b 2 4 x L 0 d w U H J v Z E J p b G F u Q W x p b T I w M T A v V m F s Z X V y J T I w c m V t c G x h Y y V D M y V B O W U z N z w v S X R l b V B h d G g + P C 9 J d G V t T G 9 j Y X R p b 2 4 + P F N 0 Y W J s Z U V u d H J p Z X M g L z 4 8 L 0 l 0 Z W 0 + P E l 0 Z W 0 + P E l 0 Z W 1 M b 2 N h d G l v b j 4 8 S X R l b V R 5 c G U + R m 9 y b X V s Y T w v S X R l b V R 5 c G U + P E l 0 Z W 1 Q Y X R o P l N l Y 3 R p b 2 4 x L 0 d w U H J v Z E J p b G F u Q W x p b T I w M T A v V m F s Z X V y J T I w c m V t c G x h Y y V D M y V B O W U z O D w v S X R l b V B h d G g + P C 9 J d G V t T G 9 j Y X R p b 2 4 + P F N 0 Y W J s Z U V u d H J p Z X M g L z 4 8 L 0 l 0 Z W 0 + P E l 0 Z W 0 + P E l 0 Z W 1 M b 2 N h d G l v b j 4 8 S X R l b V R 5 c G U + R m 9 y b X V s Y T w v S X R l b V R 5 c G U + P E l 0 Z W 1 Q Y X R o P l N l Y 3 R p b 2 4 x L 0 d w U H J v Z E J p b G F u Q W x p b T I w M T A v V m F s Z X V y J T I w c m V t c G x h Y y V D M y V B O W U z O T w v S X R l b V B h d G g + P C 9 J d G V t T G 9 j Y X R p b 2 4 + P F N 0 Y W J s Z U V u d H J p Z X M g L z 4 8 L 0 l 0 Z W 0 + P E l 0 Z W 0 + P E l 0 Z W 1 M b 2 N h d G l v b j 4 8 S X R l b V R 5 c G U + R m 9 y b X V s Y T w v S X R l b V R 5 c G U + P E l 0 Z W 1 Q Y X R o P l N l Y 3 R p b 2 4 x L 0 d w U H J v Z E J p b G F u Q W x p b T I w M T A v V m F s Z X V y J T I w c m V t c G x h Y y V D M y V B O W U 0 M D w v S X R l b V B h d G g + P C 9 J d G V t T G 9 j Y X R p b 2 4 + P F N 0 Y W J s Z U V u d H J p Z X M g L z 4 8 L 0 l 0 Z W 0 + P E l 0 Z W 0 + P E l 0 Z W 1 M b 2 N h d G l v b j 4 8 S X R l b V R 5 c G U + R m 9 y b X V s Y T w v S X R l b V R 5 c G U + P E l 0 Z W 1 Q Y X R o P l N l Y 3 R p b 2 4 x L 0 d w U H J v Z E J p b G F u Q W x p b T I w M T A v V m F s Z X V y J T I w c m V t c G x h Y y V D M y V B O W U 0 M T w v S X R l b V B h d G g + P C 9 J d G V t T G 9 j Y X R p b 2 4 + P F N 0 Y W J s Z U V u d H J p Z X M g L z 4 8 L 0 l 0 Z W 0 + P E l 0 Z W 0 + P E l 0 Z W 1 M b 2 N h d G l v b j 4 8 S X R l b V R 5 c G U + R m 9 y b X V s Y T w v S X R l b V R 5 c G U + P E l 0 Z W 1 Q Y X R o P l N l Y 3 R p b 2 4 x L 0 d w U H J v Z E J p b G F u Q W x p b T I w M T A v V m F s Z X V y J T I w c m V t c G x h Y y V D M y V B O W U 0 M j w v S X R l b V B h d G g + P C 9 J d G V t T G 9 j Y X R p b 2 4 + P F N 0 Y W J s Z U V u d H J p Z X M g L z 4 8 L 0 l 0 Z W 0 + P E l 0 Z W 0 + P E l 0 Z W 1 M b 2 N h d G l v b j 4 8 S X R l b V R 5 c G U + R m 9 y b X V s Y T w v S X R l b V R 5 c G U + P E l 0 Z W 1 Q Y X R o P l N l Y 3 R p b 2 4 x L 0 d w U H J v Z E J p b G F u Q W x p b T I w M T A v V m F s Z X V y J T I w c m V t c G x h Y y V D M y V B O W U 0 M z w v S X R l b V B h d G g + P C 9 J d G V t T G 9 j Y X R p b 2 4 + P F N 0 Y W J s Z U V u d H J p Z X M g L z 4 8 L 0 l 0 Z W 0 + P E l 0 Z W 0 + P E l 0 Z W 1 M b 2 N h d G l v b j 4 8 S X R l b V R 5 c G U + R m 9 y b X V s Y T w v S X R l b V R 5 c G U + P E l 0 Z W 1 Q Y X R o P l N l Y 3 R p b 2 4 x L 0 d w U H J v Z E J p b G F u Q W x p b T I w M T A v V m F s Z X V y J T I w c m V t c G x h Y y V D M y V B O W U 0 N D w v S X R l b V B h d G g + P C 9 J d G V t T G 9 j Y X R p b 2 4 + P F N 0 Y W J s Z U V u d H J p Z X M g L z 4 8 L 0 l 0 Z W 0 + P E l 0 Z W 0 + P E l 0 Z W 1 M b 2 N h d G l v b j 4 8 S X R l b V R 5 c G U + R m 9 y b X V s Y T w v S X R l b V R 5 c G U + P E l 0 Z W 1 Q Y X R o P l N l Y 3 R p b 2 4 x L 0 d w U H J v Z E J p b G F u Q W x p b T I w M T A v V m F s Z X V y J T I w c m V t c G x h Y y V D M y V B O W U 0 N T w v S X R l b V B h d G g + P C 9 J d G V t T G 9 j Y X R p b 2 4 + P F N 0 Y W J s Z U V u d H J p Z X M g L z 4 8 L 0 l 0 Z W 0 + P E l 0 Z W 0 + P E l 0 Z W 1 M b 2 N h d G l v b j 4 8 S X R l b V R 5 c G U + R m 9 y b X V s Y T w v S X R l b V R 5 c G U + P E l 0 Z W 1 Q Y X R o P l N l Y 3 R p b 2 4 x L 0 d w U H J v Z E J p b G F u Q W x p b T I w M T A v V m F s Z X V y J T I w c m V t c G x h Y y V D M y V B O W U 0 N j w v S X R l b V B h d G g + P C 9 J d G V t T G 9 j Y X R p b 2 4 + P F N 0 Y W J s Z U V u d H J p Z X M g L z 4 8 L 0 l 0 Z W 0 + P E l 0 Z W 0 + P E l 0 Z W 1 M b 2 N h d G l v b j 4 8 S X R l b V R 5 c G U + R m 9 y b X V s Y T w v S X R l b V R 5 c G U + P E l 0 Z W 1 Q Y X R o P l N l Y 3 R p b 2 4 x L 0 d w U H J v Z E J p b G F u Q W x p b T I w M T A v V m F s Z X V y J T I w c m V t c G x h Y y V D M y V B O W U 0 N z w v S X R l b V B h d G g + P C 9 J d G V t T G 9 j Y X R p b 2 4 + P F N 0 Y W J s Z U V u d H J p Z X M g L z 4 8 L 0 l 0 Z W 0 + P E l 0 Z W 0 + P E l 0 Z W 1 M b 2 N h d G l v b j 4 8 S X R l b V R 5 c G U + R m 9 y b X V s Y T w v S X R l b V R 5 c G U + P E l 0 Z W 1 Q Y X R o P l N l Y 3 R p b 2 4 x L 0 d w U H J v Z E J p b G F u Q W x p b T I w M T A v V m F s Z X V y J T I w c m V t c G x h Y y V D M y V B O W U 0 O D w v S X R l b V B h d G g + P C 9 J d G V t T G 9 j Y X R p b 2 4 + P F N 0 Y W J s Z U V u d H J p Z X M g L z 4 8 L 0 l 0 Z W 0 + P E l 0 Z W 0 + P E l 0 Z W 1 M b 2 N h d G l v b j 4 8 S X R l b V R 5 c G U + R m 9 y b X V s Y T w v S X R l b V R 5 c G U + P E l 0 Z W 1 Q Y X R o P l N l Y 3 R p b 2 4 x L 0 d w U H J v Z E J p b G F u Q W x p b T I w M T A v V m F s Z X V y J T I w c m V t c G x h Y y V D M y V B O W U 0 O T w v S X R l b V B h d G g + P C 9 J d G V t T G 9 j Y X R p b 2 4 + P F N 0 Y W J s Z U V u d H J p Z X M g L z 4 8 L 0 l 0 Z W 0 + P E l 0 Z W 0 + P E l 0 Z W 1 M b 2 N h d G l v b j 4 8 S X R l b V R 5 c G U + R m 9 y b X V s Y T w v S X R l b V R 5 c G U + P E l 0 Z W 1 Q Y X R o P l N l Y 3 R p b 2 4 x L 0 d w U H J v Z E J p b G F u Q W x p b T I w M T A v V m F s Z X V y J T I w c m V t c G x h Y y V D M y V B O W U 1 M D w v S X R l b V B h d G g + P C 9 J d G V t T G 9 j Y X R p b 2 4 + P F N 0 Y W J s Z U V u d H J p Z X M g L z 4 8 L 0 l 0 Z W 0 + P E l 0 Z W 0 + P E l 0 Z W 1 M b 2 N h d G l v b j 4 8 S X R l b V R 5 c G U + R m 9 y b X V s Y T w v S X R l b V R 5 c G U + P E l 0 Z W 1 Q Y X R o P l N l Y 3 R p b 2 4 x L 0 d w U H J v Z E J p b G F u Q W x p b T I w M T A v V m F s Z X V y J T I w c m V t c G x h Y y V D M y V B O W U 1 M T w v S X R l b V B h d G g + P C 9 J d G V t T G 9 j Y X R p b 2 4 + P F N 0 Y W J s Z U V u d H J p Z X M g L z 4 8 L 0 l 0 Z W 0 + P E l 0 Z W 0 + P E l 0 Z W 1 M b 2 N h d G l v b j 4 8 S X R l b V R 5 c G U + R m 9 y b X V s Y T w v S X R l b V R 5 c G U + P E l 0 Z W 1 Q Y X R o P l N l Y 3 R p b 2 4 x L 0 d w U H J v Z E J p b G F u Q W x p b T I w M T A v V m F s Z X V y J T I w c m V t c G x h Y y V D M y V B O W U 1 M j w v S X R l b V B h d G g + P C 9 J d G V t T G 9 j Y X R p b 2 4 + P F N 0 Y W J s Z U V u d H J p Z X M g L z 4 8 L 0 l 0 Z W 0 + P E l 0 Z W 0 + P E l 0 Z W 1 M b 2 N h d G l v b j 4 8 S X R l b V R 5 c G U + R m 9 y b X V s Y T w v S X R l b V R 5 c G U + P E l 0 Z W 1 Q Y X R o P l N l Y 3 R p b 2 4 x L 0 d w U H J v Z E J p b G F u Q W x p b T I w M T A v V m F s Z X V y J T I w c m V t c G x h Y y V D M y V B O W U 1 M z w v S X R l b V B h d G g + P C 9 J d G V t T G 9 j Y X R p b 2 4 + P F N 0 Y W J s Z U V u d H J p Z X M g L z 4 8 L 0 l 0 Z W 0 + P E l 0 Z W 0 + P E l 0 Z W 1 M b 2 N h d G l v b j 4 8 S X R l b V R 5 c G U + R m 9 y b X V s Y T w v S X R l b V R 5 c G U + P E l 0 Z W 1 Q Y X R o P l N l Y 3 R p b 2 4 x L 0 d w U H J v Z E J p b G F u Q W x p b T I w M T A v V m F s Z X V y J T I w c m V t c G x h Y y V D M y V B O W U 1 N D w v S X R l b V B h d G g + P C 9 J d G V t T G 9 j Y X R p b 2 4 + P F N 0 Y W J s Z U V u d H J p Z X M g L z 4 8 L 0 l 0 Z W 0 + P E l 0 Z W 0 + P E l 0 Z W 1 M b 2 N h d G l v b j 4 8 S X R l b V R 5 c G U + R m 9 y b X V s Y T w v S X R l b V R 5 c G U + P E l 0 Z W 1 Q Y X R o P l N l Y 3 R p b 2 4 x L 0 d w U H J v Z E J p b G F u Q W x p b T I w M T A v V m F s Z X V y J T I w c m V t c G x h Y y V D M y V B O W U 1 N T w v S X R l b V B h d G g + P C 9 J d G V t T G 9 j Y X R p b 2 4 + P F N 0 Y W J s Z U V u d H J p Z X M g L z 4 8 L 0 l 0 Z W 0 + P E l 0 Z W 0 + P E l 0 Z W 1 M b 2 N h d G l v b j 4 8 S X R l b V R 5 c G U + R m 9 y b X V s Y T w v S X R l b V R 5 c G U + P E l 0 Z W 1 Q Y X R o P l N l Y 3 R p b 2 4 x L 0 d w U H J v Z E J p b G F u Q W x p b T I w M T A v V m F s Z X V y J T I w c m V t c G x h Y y V D M y V B O W U 1 N j w v S X R l b V B h d G g + P C 9 J d G V t T G 9 j Y X R p b 2 4 + P F N 0 Y W J s Z U V u d H J p Z X M g L z 4 8 L 0 l 0 Z W 0 + P E l 0 Z W 0 + P E l 0 Z W 1 M b 2 N h d G l v b j 4 8 S X R l b V R 5 c G U + R m 9 y b X V s Y T w v S X R l b V R 5 c G U + P E l 0 Z W 1 Q Y X R o P l N l Y 3 R p b 2 4 x L 0 d w U H J v Z E J p b G F u Q W x p b T I w M T A v V m F s Z X V y J T I w c m V t c G x h Y y V D M y V B O W U 1 N z w v S X R l b V B h d G g + P C 9 J d G V t T G 9 j Y X R p b 2 4 + P F N 0 Y W J s Z U V u d H J p Z X M g L z 4 8 L 0 l 0 Z W 0 + P E l 0 Z W 0 + P E l 0 Z W 1 M b 2 N h d G l v b j 4 8 S X R l b V R 5 c G U + R m 9 y b X V s Y T w v S X R l b V R 5 c G U + P E l 0 Z W 1 Q Y X R o P l N l Y 3 R p b 2 4 x L 0 d w U H J v Z E J p b G F u Q W x p b T I w M T A v V m F s Z X V y J T I w c m V t c G x h Y y V D M y V B O W U 1 O D w v S X R l b V B h d G g + P C 9 J d G V t T G 9 j Y X R p b 2 4 + P F N 0 Y W J s Z U V u d H J p Z X M g L z 4 8 L 0 l 0 Z W 0 + P E l 0 Z W 0 + P E l 0 Z W 1 M b 2 N h d G l v b j 4 8 S X R l b V R 5 c G U + R m 9 y b X V s Y T w v S X R l b V R 5 c G U + P E l 0 Z W 1 Q Y X R o P l N l Y 3 R p b 2 4 x L 0 d w U H J v Z E J p b G F u Q W x p b T I w M T A v V m F s Z X V y J T I w c m V t c G x h Y y V D M y V B O W U 1 O T w v S X R l b V B h d G g + P C 9 J d G V t T G 9 j Y X R p b 2 4 + P F N 0 Y W J s Z U V u d H J p Z X M g L z 4 8 L 0 l 0 Z W 0 + P E l 0 Z W 0 + P E l 0 Z W 1 M b 2 N h d G l v b j 4 8 S X R l b V R 5 c G U + R m 9 y b X V s Y T w v S X R l b V R 5 c G U + P E l 0 Z W 1 Q Y X R o P l N l Y 3 R p b 2 4 x L 0 d w U H J v Z E J p b G F u Q W x p b T I w M T A v V m F s Z X V y J T I w c m V t c G x h Y y V D M y V B O W U 2 M D w v S X R l b V B h d G g + P C 9 J d G V t T G 9 j Y X R p b 2 4 + P F N 0 Y W J s Z U V u d H J p Z X M g L z 4 8 L 0 l 0 Z W 0 + P E l 0 Z W 0 + P E l 0 Z W 1 M b 2 N h d G l v b j 4 8 S X R l b V R 5 c G U + R m 9 y b X V s Y T w v S X R l b V R 5 c G U + P E l 0 Z W 1 Q Y X R o P l N l Y 3 R p b 2 4 x L 0 d w U H J v Z E J p b G F u Q W x p b T I w M T A v V m F s Z X V y J T I w c m V t c G x h Y y V D M y V B O W U 2 M T w v S X R l b V B h d G g + P C 9 J d G V t T G 9 j Y X R p b 2 4 + P F N 0 Y W J s Z U V u d H J p Z X M g L z 4 8 L 0 l 0 Z W 0 + P E l 0 Z W 0 + P E l 0 Z W 1 M b 2 N h d G l v b j 4 8 S X R l b V R 5 c G U + R m 9 y b X V s Y T w v S X R l b V R 5 c G U + P E l 0 Z W 1 Q Y X R o P l N l Y 3 R p b 2 4 x L 0 d w U H J v Z E J p b G F u Q W x p b T I w M T A v V m F s Z X V y J T I w c m V t c G x h Y y V D M y V B O W U 2 M j w v S X R l b V B h d G g + P C 9 J d G V t T G 9 j Y X R p b 2 4 + P F N 0 Y W J s Z U V u d H J p Z X M g L z 4 8 L 0 l 0 Z W 0 + P E l 0 Z W 0 + P E l 0 Z W 1 M b 2 N h d G l v b j 4 8 S X R l b V R 5 c G U + R m 9 y b X V s Y T w v S X R l b V R 5 c G U + P E l 0 Z W 1 Q Y X R o P l N l Y 3 R p b 2 4 x L 0 d w U H J v Z E J p b G F u Q W x p b T I w M T A v V m F s Z X V y J T I w c m V t c G x h Y y V D M y V B O W U 2 M z w v S X R l b V B h d G g + P C 9 J d G V t T G 9 j Y X R p b 2 4 + P F N 0 Y W J s Z U V u d H J p Z X M g L z 4 8 L 0 l 0 Z W 0 + P E l 0 Z W 0 + P E l 0 Z W 1 M b 2 N h d G l v b j 4 8 S X R l b V R 5 c G U + R m 9 y b X V s Y T w v S X R l b V R 5 c G U + P E l 0 Z W 1 Q Y X R o P l N l Y 3 R p b 2 4 x L 0 d w U H J v Z E J p b G F u Q W x p b T I w M T A v V m F s Z X V y J T I w c m V t c G x h Y y V D M y V B O W U 2 N D w v S X R l b V B h d G g + P C 9 J d G V t T G 9 j Y X R p b 2 4 + P F N 0 Y W J s Z U V u d H J p Z X M g L z 4 8 L 0 l 0 Z W 0 + P E l 0 Z W 0 + P E l 0 Z W 1 M b 2 N h d G l v b j 4 8 S X R l b V R 5 c G U + R m 9 y b X V s Y T w v S X R l b V R 5 c G U + P E l 0 Z W 1 Q Y X R o P l N l Y 3 R p b 2 4 x L 0 d w U H J v Z E J p b G F u Q W x p b T I w M T A v V m F s Z X V y J T I w c m V t c G x h Y y V D M y V B O W U 2 N T w v S X R l b V B h d G g + P C 9 J d G V t T G 9 j Y X R p b 2 4 + P F N 0 Y W J s Z U V u d H J p Z X M g L z 4 8 L 0 l 0 Z W 0 + P E l 0 Z W 0 + P E l 0 Z W 1 M b 2 N h d G l v b j 4 8 S X R l b V R 5 c G U + R m 9 y b X V s Y T w v S X R l b V R 5 c G U + P E l 0 Z W 1 Q Y X R o P l N l Y 3 R p b 2 4 x L 0 d w U H J v Z E J p b G F u Q W x p b T I w M T A v V m F s Z X V y J T I w c m V t c G x h Y y V D M y V B O W U 2 N j w v S X R l b V B h d G g + P C 9 J d G V t T G 9 j Y X R p b 2 4 + P F N 0 Y W J s Z U V u d H J p Z X M g L z 4 8 L 0 l 0 Z W 0 + P E l 0 Z W 0 + P E l 0 Z W 1 M b 2 N h d G l v b j 4 8 S X R l b V R 5 c G U + R m 9 y b X V s Y T w v S X R l b V R 5 c G U + P E l 0 Z W 1 Q Y X R o P l N l Y 3 R p b 2 4 x L 0 d w U H J v Z E J p b G F u Q W x p b T I w M T A v V m F s Z X V y J T I w c m V t c G x h Y y V D M y V B O W U 2 N z w v S X R l b V B h d G g + P C 9 J d G V t T G 9 j Y X R p b 2 4 + P F N 0 Y W J s Z U V u d H J p Z X M g L z 4 8 L 0 l 0 Z W 0 + P E l 0 Z W 0 + P E l 0 Z W 1 M b 2 N h d G l v b j 4 8 S X R l b V R 5 c G U + R m 9 y b X V s Y T w v S X R l b V R 5 c G U + P E l 0 Z W 1 Q Y X R o P l N l Y 3 R p b 2 4 x L 0 d w U H J v Z E J p b G F u Q W x p b T I w M T A v V m F s Z X V y J T I w c m V t c G x h Y y V D M y V B O W U 2 O D w v S X R l b V B h d G g + P C 9 J d G V t T G 9 j Y X R p b 2 4 + P F N 0 Y W J s Z U V u d H J p Z X M g L z 4 8 L 0 l 0 Z W 0 + P E l 0 Z W 0 + P E l 0 Z W 1 M b 2 N h d G l v b j 4 8 S X R l b V R 5 c G U + R m 9 y b X V s Y T w v S X R l b V R 5 c G U + P E l 0 Z W 1 Q Y X R o P l N l Y 3 R p b 2 4 x L 0 d w U H J v Z E J p b G F u Q W x p b T I w M T A v V m F s Z X V y J T I w c m V t c G x h Y y V D M y V B O W U 2 O T w v S X R l b V B h d G g + P C 9 J d G V t T G 9 j Y X R p b 2 4 + P F N 0 Y W J s Z U V u d H J p Z X M g L z 4 8 L 0 l 0 Z W 0 + P E l 0 Z W 0 + P E l 0 Z W 1 M b 2 N h d G l v b j 4 8 S X R l b V R 5 c G U + R m 9 y b X V s Y T w v S X R l b V R 5 c G U + P E l 0 Z W 1 Q Y X R o P l N l Y 3 R p b 2 4 x L 0 d w U H J v Z E J p b G F u Q W x p b T I w M T A v V m F s Z X V y J T I w c m V t c G x h Y y V D M y V B O W U 3 M D w v S X R l b V B h d G g + P C 9 J d G V t T G 9 j Y X R p b 2 4 + P F N 0 Y W J s Z U V u d H J p Z X M g L z 4 8 L 0 l 0 Z W 0 + P E l 0 Z W 0 + P E l 0 Z W 1 M b 2 N h d G l v b j 4 8 S X R l b V R 5 c G U + R m 9 y b X V s Y T w v S X R l b V R 5 c G U + P E l 0 Z W 1 Q Y X R o P l N l Y 3 R p b 2 4 x L 0 d w U H J v Z E J p b G F u Q W x p b T I w M T A v V m F s Z X V y J T I w c m V t c G x h Y y V D M y V B O W U 3 M T w v S X R l b V B h d G g + P C 9 J d G V t T G 9 j Y X R p b 2 4 + P F N 0 Y W J s Z U V u d H J p Z X M g L z 4 8 L 0 l 0 Z W 0 + P E l 0 Z W 0 + P E l 0 Z W 1 M b 2 N h d G l v b j 4 8 S X R l b V R 5 c G U + R m 9 y b X V s Y T w v S X R l b V R 5 c G U + P E l 0 Z W 1 Q Y X R o P l N l Y 3 R p b 2 4 x L 0 d w U H J v Z E J p b G F u Q W x p b T I w M T A v V m F s Z X V y J T I w c m V t c G x h Y y V D M y V B O W U 3 M j w v S X R l b V B h d G g + P C 9 J d G V t T G 9 j Y X R p b 2 4 + P F N 0 Y W J s Z U V u d H J p Z X M g L z 4 8 L 0 l 0 Z W 0 + P E l 0 Z W 0 + P E l 0 Z W 1 M b 2 N h d G l v b j 4 8 S X R l b V R 5 c G U + R m 9 y b X V s Y T w v S X R l b V R 5 c G U + P E l 0 Z W 1 Q Y X R o P l N l Y 3 R p b 2 4 x L 0 d w U H J v Z E J p b G F u Q W x p b T I w M T A v V m F s Z X V y J T I w c m V t c G x h Y y V D M y V B O W U 3 M z w v S X R l b V B h d G g + P C 9 J d G V t T G 9 j Y X R p b 2 4 + P F N 0 Y W J s Z U V u d H J p Z X M g L z 4 8 L 0 l 0 Z W 0 + P E l 0 Z W 0 + P E l 0 Z W 1 M b 2 N h d G l v b j 4 8 S X R l b V R 5 c G U + R m 9 y b X V s Y T w v S X R l b V R 5 c G U + P E l 0 Z W 1 Q Y X R o P l N l Y 3 R p b 2 4 x L 0 d w U H J v Z E J p b G F u Q W x p b T I w M T A v V m F s Z X V y J T I w c m V t c G x h Y y V D M y V B O W U 3 N D w v S X R l b V B h d G g + P C 9 J d G V t T G 9 j Y X R p b 2 4 + P F N 0 Y W J s Z U V u d H J p Z X M g L z 4 8 L 0 l 0 Z W 0 + P E l 0 Z W 0 + P E l 0 Z W 1 M b 2 N h d G l v b j 4 8 S X R l b V R 5 c G U + R m 9 y b X V s Y T w v S X R l b V R 5 c G U + P E l 0 Z W 1 Q Y X R o P l N l Y 3 R p b 2 4 x L 0 d w U H J v Z E J p b G F u Q W x p b T I w M T A v V m F s Z X V y J T I w c m V t c G x h Y y V D M y V B O W U 3 N T w v S X R l b V B h d G g + P C 9 J d G V t T G 9 j Y X R p b 2 4 + P F N 0 Y W J s Z U V u d H J p Z X M g L z 4 8 L 0 l 0 Z W 0 + P E l 0 Z W 0 + P E l 0 Z W 1 M b 2 N h d G l v b j 4 8 S X R l b V R 5 c G U + R m 9 y b X V s Y T w v S X R l b V R 5 c G U + P E l 0 Z W 1 Q Y X R o P l N l Y 3 R p b 2 4 x L 0 d w U H J v Z E J p b G F u Q W x p b T I w M T A v V m F s Z X V y J T I w c m V t c G x h Y y V D M y V B O W U 3 N j w v S X R l b V B h d G g + P C 9 J d G V t T G 9 j Y X R p b 2 4 + P F N 0 Y W J s Z U V u d H J p Z X M g L z 4 8 L 0 l 0 Z W 0 + P E l 0 Z W 0 + P E l 0 Z W 1 M b 2 N h d G l v b j 4 8 S X R l b V R 5 c G U + R m 9 y b X V s Y T w v S X R l b V R 5 c G U + P E l 0 Z W 1 Q Y X R o P l N l Y 3 R p b 2 4 x L 0 d w U H J v Z E J p b G F u Q W x p b T I w M T A v Q 2 9 s b 2 5 u Z X M l M j B y Z W 5 v b W 0 l Q z M l Q T l l c z w v S X R l b V B h d G g + P C 9 J d G V t T G 9 j Y X R p b 2 4 + P F N 0 Y W J s Z U V u d H J p Z X M g L z 4 8 L 0 l 0 Z W 0 + P E l 0 Z W 0 + P E l 0 Z W 1 M b 2 N h d G l v b j 4 8 S X R l b V R 5 c G U + R m 9 y b X V s Y T w v S X R l b V R 5 c G U + P E l 0 Z W 1 Q Y X R o P l N l Y 3 R p b 2 4 x L 0 d w U H J v Z E J p b G F u Q W x p b T I w M T A v R H V w b G l j Y X R p b 2 4 l M j B k Z S U y M G x h J T I w Y 2 9 s b 2 5 u Z T w v S X R l b V B h d G g + P C 9 J d G V t T G 9 j Y X R p b 2 4 + P F N 0 Y W J s Z U V u d H J p Z X M g L z 4 8 L 0 l 0 Z W 0 + P E l 0 Z W 0 + P E l 0 Z W 1 M b 2 N h d G l v b j 4 8 S X R l b V R 5 c G U + R m 9 y b X V s Y T w v S X R l b V R 5 c G U + P E l 0 Z W 1 Q Y X R o P l N l Y 3 R p b 2 4 x L 0 d w U H J v Z E J p b G F u Q W x p b T I w M T A v Q 2 9 s b 2 5 u Z X M l M j B y Z W 5 v b W 0 l Q z M l Q T l l c z E 8 L 0 l 0 Z W 1 Q Y X R o P j w v S X R l b U x v Y 2 F 0 a W 9 u P j x T d G F i b G V F b n R y a W V z I C 8 + P C 9 J d G V t P j x J d G V t P j x J d G V t T G 9 j Y X R p b 2 4 + P E l 0 Z W 1 U e X B l P k Z v c m 1 1 b G E 8 L 0 l 0 Z W 1 U e X B l P j x J d G V t U G F 0 a D 5 T Z W N 0 a W 9 u M S 9 H c F B y b 2 R C a W x h b k F s a W 0 y M D E w L 0 N v b G 9 u b m V z J T I w c 3 V w c H J p b S V D M y V B O W V z P C 9 J d G V t U G F 0 a D 4 8 L 0 l 0 Z W 1 M b 2 N h d G l v b j 4 8 U 3 R h Y m x l R W 5 0 c m l l c y A v P j w v S X R l b T 4 8 S X R l b T 4 8 S X R l b U x v Y 2 F 0 a W 9 u P j x J d G V t V H l w Z T 5 G b 3 J t d W x h P C 9 J d G V t V H l w Z T 4 8 S X R l b V B h d G g + U 2 V j d G l v b j E v R 3 B Q c m 9 k Q m l s Y W 5 B b G l t M j A x M C 9 D b 2 x v b m 5 l c y U y M H B l c m 1 1 d C V D M y V B O W V z P C 9 J d G V t U G F 0 a D 4 8 L 0 l 0 Z W 1 M b 2 N h d G l v b j 4 8 U 3 R h Y m x l R W 5 0 c m l l c y A v P j w v S X R l b T 4 8 S X R l b T 4 8 S X R l b U x v Y 2 F 0 a W 9 u P j x J d G V t V H l w Z T 5 G b 3 J t d W x h P C 9 J d G V t V H l w Z T 4 8 S X R l b V B h d G g + U 2 V j d G l v b j E v R 3 B Q c m 9 k Q m l s Y W 5 B b G l t M j A x M C 9 D b 2 x v b m 5 l c y U y M H J l b m 9 t b S V D M y V B O W V z M j w v S X R l b V B h d G g + P C 9 J d G V t T G 9 j Y X R p b 2 4 + P F N 0 Y W J s Z U V u d H J p Z X M g L z 4 8 L 0 l 0 Z W 0 + P E l 0 Z W 0 + P E l 0 Z W 1 M b 2 N h d G l v b j 4 8 S X R l b V R 5 c G U + R m 9 y b X V s Y T w v S X R l b V R 5 c G U + P E l 0 Z W 1 Q Y X R o P l N l Y 3 R p b 2 4 x L 0 d w U H J v Z E J p b G F u Q W x p b T I w M T A v U G V y c 2 9 u b m F s a X M l Q z M l Q T l l J T I w Y W p v d X Q l Q z M l Q T l l P C 9 J d G V t U G F 0 a D 4 8 L 0 l 0 Z W 1 M b 2 N h d G l v b j 4 8 U 3 R h Y m x l R W 5 0 c m l l c y A v P j w v S X R l b T 4 8 S X R l b T 4 8 S X R l b U x v Y 2 F 0 a W 9 u P j x J d G V t V H l w Z T 5 G b 3 J t d W x h P C 9 J d G V t V H l w Z T 4 8 S X R l b V B h d G g + U 2 V j d G l v b j E v R 3 B Q c m 9 k Q m l s Y W 5 B b G l t M j A x M C 9 D b 2 x v b m 5 l c y U y M H N 1 c H B y a W 0 l Q z M l Q T l l c z E 8 L 0 l 0 Z W 1 Q Y X R o P j w v S X R l b U x v Y 2 F 0 a W 9 u P j x T d G F i b G V F b n R y a W V z I C 8 + P C 9 J d G V t P j x J d G V t P j x J d G V t T G 9 j Y X R p b 2 4 + P E l 0 Z W 1 U e X B l P k Z v c m 1 1 b G E 8 L 0 l 0 Z W 1 U e X B l P j x J d G V t U G F 0 a D 5 T Z W N 0 a W 9 u M S 9 H c F B y b 2 R C a W x h b k F s a W 0 y M D E w L 1 Z h b G V 1 c i U y M H J l b X B s Y W M l Q z M l Q T l l N z c 8 L 0 l 0 Z W 1 Q Y X R o P j w v S X R l b U x v Y 2 F 0 a W 9 u P j x T d G F i b G V F b n R y a W V z I C 8 + P C 9 J d G V t P j x J d G V t P j x J d G V t T G 9 j Y X R p b 2 4 + P E l 0 Z W 1 U e X B l P k Z v c m 1 1 b G E 8 L 0 l 0 Z W 1 U e X B l P j x J d G V t U G F 0 a D 5 T Z W N 0 a W 9 u M S 9 H c F B y b 2 R C a W x h b k F s a W 0 y M D E w L 1 Z h b G V 1 c i U y M H J l b X B s Y W M l Q z M l Q T l l N z g 8 L 0 l 0 Z W 1 Q Y X R o P j w v S X R l b U x v Y 2 F 0 a W 9 u P j x T d G F i b G V F b n R y a W V z I C 8 + P C 9 J d G V t P j x J d G V t P j x J d G V t T G 9 j Y X R p b 2 4 + P E l 0 Z W 1 U e X B l P k Z v c m 1 1 b G E 8 L 0 l 0 Z W 1 U e X B l P j x J d G V t U G F 0 a D 5 T Z W N 0 a W 9 u M S 9 H c F B y b 2 R C a W x h b k F s a W 0 y M D E w L 1 Z h b G V 1 c i U y M H J l b X B s Y W M l Q z M l Q T l l N z k 8 L 0 l 0 Z W 1 Q Y X R o P j w v S X R l b U x v Y 2 F 0 a W 9 u P j x T d G F i b G V F b n R y a W V z I C 8 + P C 9 J d G V t P j x J d G V t P j x J d G V t T G 9 j Y X R p b 2 4 + P E l 0 Z W 1 U e X B l P k Z v c m 1 1 b G E 8 L 0 l 0 Z W 1 U e X B l P j x J d G V t U G F 0 a D 5 T Z W N 0 a W 9 u M S 9 H c F B y b 2 R C a W x h b k F s a W 0 y M D E w L 1 Z h b G V 1 c i U y M H J l b X B s Y W M l Q z M l Q T l l O D A 8 L 0 l 0 Z W 1 Q Y X R o P j w v S X R l b U x v Y 2 F 0 a W 9 u P j x T d G F i b G V F b n R y a W V z I C 8 + P C 9 J d G V t P j x J d G V t P j x J d G V t T G 9 j Y X R p b 2 4 + P E l 0 Z W 1 U e X B l P k Z v c m 1 1 b G E 8 L 0 l 0 Z W 1 U e X B l P j x J d G V t U G F 0 a D 5 T Z W N 0 a W 9 u M S 9 H c F B y b 2 R C a W x h b k F s a W 0 y M D E w L 1 Z h b G V 1 c i U y M H J l b X B s Y W M l Q z M l Q T l l O D E 8 L 0 l 0 Z W 1 Q Y X R o P j w v S X R l b U x v Y 2 F 0 a W 9 u P j x T d G F i b G V F b n R y a W V z I C 8 + P C 9 J d G V t P j x J d G V t P j x J d G V t T G 9 j Y X R p b 2 4 + P E l 0 Z W 1 U e X B l P k Z v c m 1 1 b G E 8 L 0 l 0 Z W 1 U e X B l P j x J d G V t U G F 0 a D 5 T Z W N 0 a W 9 u M S 9 H c F B y b 2 R C a W x h b k F s a W 0 y M D E w L 1 Z h b G V 1 c i U y M H J l b X B s Y W M l Q z M l Q T l l O D I 8 L 0 l 0 Z W 1 Q Y X R o P j w v S X R l b U x v Y 2 F 0 a W 9 u P j x T d G F i b G V F b n R y a W V z I C 8 + P C 9 J d G V t P j x J d G V t P j x J d G V t T G 9 j Y X R p b 2 4 + P E l 0 Z W 1 U e X B l P k Z v c m 1 1 b G E 8 L 0 l 0 Z W 1 U e X B l P j x J d G V t U G F 0 a D 5 T Z W N 0 a W 9 u M S 9 H c F B y b 2 R C a W x h b k F s a W 0 y M D E w L 1 Z h b G V 1 c i U y M H J l b X B s Y W M l Q z M l Q T l l O D M 8 L 0 l 0 Z W 1 Q Y X R o P j w v S X R l b U x v Y 2 F 0 a W 9 u P j x T d G F i b G V F b n R y a W V z I C 8 + P C 9 J d G V t P j x J d G V t P j x J d G V t T G 9 j Y X R p b 2 4 + P E l 0 Z W 1 U e X B l P k Z v c m 1 1 b G E 8 L 0 l 0 Z W 1 U e X B l P j x J d G V t U G F 0 a D 5 T Z W N 0 a W 9 u M S 9 H c F B y b 2 R C a W x h b k F s a W 0 y M D E w L 1 Z h b G V 1 c i U y M H J l b X B s Y W M l Q z M l Q T l l O D Q 8 L 0 l 0 Z W 1 Q Y X R o P j w v S X R l b U x v Y 2 F 0 a W 9 u P j x T d G F i b G V F b n R y a W V z I C 8 + P C 9 J d G V t P j x J d G V t P j x J d G V t T G 9 j Y X R p b 2 4 + P E l 0 Z W 1 U e X B l P k Z v c m 1 1 b G E 8 L 0 l 0 Z W 1 U e X B l P j x J d G V t U G F 0 a D 5 T Z W N 0 a W 9 u M S 9 H c F B y b 2 R C a W x h b k F s a W 0 y M D E w L 1 Z h b G V 1 c i U y M H J l b X B s Y W M l Q z M l Q T l l O D U 8 L 0 l 0 Z W 1 Q Y X R o P j w v S X R l b U x v Y 2 F 0 a W 9 u P j x T d G F i b G V F b n R y a W V z I C 8 + P C 9 J d G V t P j x J d G V t P j x J d G V t T G 9 j Y X R p b 2 4 + P E l 0 Z W 1 U e X B l P k Z v c m 1 1 b G E 8 L 0 l 0 Z W 1 U e X B l P j x J d G V t U G F 0 a D 5 T Z W N 0 a W 9 u M S 9 H c F B y b 2 R C a W x h b k F s a W 0 y M D E w L 1 Z h b G V 1 c i U y M H J l b X B s Y W M l Q z M l Q T l l O D Y 8 L 0 l 0 Z W 1 Q Y X R o P j w v S X R l b U x v Y 2 F 0 a W 9 u P j x T d G F i b G V F b n R y a W V z I C 8 + P C 9 J d G V t P j x J d G V t P j x J d G V t T G 9 j Y X R p b 2 4 + P E l 0 Z W 1 U e X B l P k Z v c m 1 1 b G E 8 L 0 l 0 Z W 1 U e X B l P j x J d G V t U G F 0 a D 5 T Z W N 0 a W 9 u M S 9 H c F B y b 2 R C a W x h b k F s a W 0 y M D E w L 1 Z h b G V 1 c i U y M H J l b X B s Y W M l Q z M l Q T l l O D c 8 L 0 l 0 Z W 1 Q Y X R o P j w v S X R l b U x v Y 2 F 0 a W 9 u P j x T d G F i b G V F b n R y a W V z I C 8 + P C 9 J d G V t P j x J d G V t P j x J d G V t T G 9 j Y X R p b 2 4 + P E l 0 Z W 1 U e X B l P k Z v c m 1 1 b G E 8 L 0 l 0 Z W 1 U e X B l P j x J d G V t U G F 0 a D 5 T Z W N 0 a W 9 u M S 9 H c F B y b 2 R C a W x h b k F s a W 0 y M D E w L 1 Z h b G V 1 c i U y M H J l b X B s Y W M l Q z M l Q T l l O D g 8 L 0 l 0 Z W 1 Q Y X R o P j w v S X R l b U x v Y 2 F 0 a W 9 u P j x T d G F i b G V F b n R y a W V z I C 8 + P C 9 J d G V t P j x J d G V t P j x J d G V t T G 9 j Y X R p b 2 4 + P E l 0 Z W 1 U e X B l P k Z v c m 1 1 b G E 8 L 0 l 0 Z W 1 U e X B l P j x J d G V t U G F 0 a D 5 T Z W N 0 a W 9 u M S 9 H c F B y b 2 R C a W x h b k F s a W 0 y M D E w L 1 Z h b G V 1 c i U y M H J l b X B s Y W M l Q z M l Q T l l O D k 8 L 0 l 0 Z W 1 Q Y X R o P j w v S X R l b U x v Y 2 F 0 a W 9 u P j x T d G F i b G V F b n R y a W V z I C 8 + P C 9 J d G V t P j x J d G V t P j x J d G V t T G 9 j Y X R p b 2 4 + P E l 0 Z W 1 U e X B l P k Z v c m 1 1 b G E 8 L 0 l 0 Z W 1 U e X B l P j x J d G V t U G F 0 a D 5 T Z W N 0 a W 9 u M S 9 H c F B y b 2 R C a W x h b k F s a W 0 y M D E w L 1 Z h b G V 1 c i U y M H J l b X B s Y W M l Q z M l Q T l l O T A 8 L 0 l 0 Z W 1 Q Y X R o P j w v S X R l b U x v Y 2 F 0 a W 9 u P j x T d G F i b G V F b n R y a W V z I C 8 + P C 9 J d G V t P j x J d G V t P j x J d G V t T G 9 j Y X R p b 2 4 + P E l 0 Z W 1 U e X B l P k Z v c m 1 1 b G E 8 L 0 l 0 Z W 1 U e X B l P j x J d G V t U G F 0 a D 5 T Z W N 0 a W 9 u M S 9 H c F B y b 2 R C a W x h b k F s a W 0 y M D E w L 1 Z h b G V 1 c i U y M H J l b X B s Y W M l Q z M l Q T l l O T E 8 L 0 l 0 Z W 1 Q Y X R o P j w v S X R l b U x v Y 2 F 0 a W 9 u P j x T d G F i b G V F b n R y a W V z I C 8 + P C 9 J d G V t P j x J d G V t P j x J d G V t T G 9 j Y X R p b 2 4 + P E l 0 Z W 1 U e X B l P k Z v c m 1 1 b G E 8 L 0 l 0 Z W 1 U e X B l P j x J d G V t U G F 0 a D 5 T Z W N 0 a W 9 u M S 9 H c F B y b 2 R C a W x h b k F s a W 0 y M D E w L 1 Z h b G V 1 c i U y M H J l b X B s Y W M l Q z M l Q T l l O T I 8 L 0 l 0 Z W 1 Q Y X R o P j w v S X R l b U x v Y 2 F 0 a W 9 u P j x T d G F i b G V F b n R y a W V z I C 8 + P C 9 J d G V t P j x J d G V t P j x J d G V t T G 9 j Y X R p b 2 4 + P E l 0 Z W 1 U e X B l P k Z v c m 1 1 b G E 8 L 0 l 0 Z W 1 U e X B l P j x J d G V t U G F 0 a D 5 T Z W N 0 a W 9 u M S 9 H c F B y b 2 R C a W x h b k F s a W 0 y M D E w L 1 Z h b G V 1 c i U y M H J l b X B s Y W M l Q z M l Q T l l O T M 8 L 0 l 0 Z W 1 Q Y X R o P j w v S X R l b U x v Y 2 F 0 a W 9 u P j x T d G F i b G V F b n R y a W V z I C 8 + P C 9 J d G V t P j x J d G V t P j x J d G V t T G 9 j Y X R p b 2 4 + P E l 0 Z W 1 U e X B l P k Z v c m 1 1 b G E 8 L 0 l 0 Z W 1 U e X B l P j x J d G V t U G F 0 a D 5 T Z W N 0 a W 9 u M S 9 H c F B y b 2 R C a W x h b k F s a W 0 y M D E w L 1 Z h b G V 1 c i U y M H J l b X B s Y W M l Q z M l Q T l l O T Q 8 L 0 l 0 Z W 1 Q Y X R o P j w v S X R l b U x v Y 2 F 0 a W 9 u P j x T d G F i b G V F b n R y a W V z I C 8 + P C 9 J d G V t P j x J d G V t P j x J d G V t T G 9 j Y X R p b 2 4 + P E l 0 Z W 1 U e X B l P k Z v c m 1 1 b G E 8 L 0 l 0 Z W 1 U e X B l P j x J d G V t U G F 0 a D 5 T Z W N 0 a W 9 u M S 9 H c F B y b 2 R C a W x h b k F s a W 0 y M D E w L 1 Z h b G V 1 c i U y M H J l b X B s Y W M l Q z M l Q T l l O T U 8 L 0 l 0 Z W 1 Q Y X R o P j w v S X R l b U x v Y 2 F 0 a W 9 u P j x T d G F i b G V F b n R y a W V z I C 8 + P C 9 J d G V t P j x J d G V t P j x J d G V t T G 9 j Y X R p b 2 4 + P E l 0 Z W 1 U e X B l P k Z v c m 1 1 b G E 8 L 0 l 0 Z W 1 U e X B l P j x J d G V t U G F 0 a D 5 T Z W N 0 a W 9 u M S 9 H c F B y b 2 R C a W x h b k F s a W 0 y M D E w L 1 Z h b G V 1 c i U y M H J l b X B s Y W M l Q z M l Q T l l O T Y 8 L 0 l 0 Z W 1 Q Y X R o P j w v S X R l b U x v Y 2 F 0 a W 9 u P j x T d G F i b G V F b n R y a W V z I C 8 + P C 9 J d G V t P j x J d G V t P j x J d G V t T G 9 j Y X R p b 2 4 + P E l 0 Z W 1 U e X B l P k Z v c m 1 1 b G E 8 L 0 l 0 Z W 1 U e X B l P j x J d G V t U G F 0 a D 5 T Z W N 0 a W 9 u M S 9 H c F B y b 2 R C a W x h b k F s a W 0 y M D E w L 1 Z h b G V 1 c i U y M H J l b X B s Y W M l Q z M l Q T l l O T c 8 L 0 l 0 Z W 1 Q Y X R o P j w v S X R l b U x v Y 2 F 0 a W 9 u P j x T d G F i b G V F b n R y a W V z I C 8 + P C 9 J d G V t P j x J d G V t P j x J d G V t T G 9 j Y X R p b 2 4 + P E l 0 Z W 1 U e X B l P k Z v c m 1 1 b G E 8 L 0 l 0 Z W 1 U e X B l P j x J d G V t U G F 0 a D 5 T Z W N 0 a W 9 u M S 9 H c F B y b 2 R C a W x h b k F s a W 0 y M D E w L 1 Z h b G V 1 c i U y M H J l b X B s Y W M l Q z M l Q T l l O T g 8 L 0 l 0 Z W 1 Q Y X R o P j w v S X R l b U x v Y 2 F 0 a W 9 u P j x T d G F i b G V F b n R y a W V z I C 8 + P C 9 J d G V t P j x J d G V t P j x J d G V t T G 9 j Y X R p b 2 4 + P E l 0 Z W 1 U e X B l P k Z v c m 1 1 b G E 8 L 0 l 0 Z W 1 U e X B l P j x J d G V t U G F 0 a D 5 T Z W N 0 a W 9 u M S 9 H c F B y b 2 R C a W x h b k F s a W 0 y M D E w L 1 Z h b G V 1 c i U y M H J l b X B s Y W M l Q z M l Q T l l O T k 8 L 0 l 0 Z W 1 Q Y X R o P j w v S X R l b U x v Y 2 F 0 a W 9 u P j x T d G F i b G V F b n R y a W V z I C 8 + P C 9 J d G V t P j x J d G V t P j x J d G V t T G 9 j Y X R p b 2 4 + P E l 0 Z W 1 U e X B l P k Z v c m 1 1 b G E 8 L 0 l 0 Z W 1 U e X B l P j x J d G V t U G F 0 a D 5 T Z W N 0 a W 9 u M S 9 H c F B y b 2 R C a W x h b k F s a W 0 y M D E w L 1 Z h b G V 1 c i U y M H J l b X B s Y W M l Q z M l Q T l l M T A w P C 9 J d G V t U G F 0 a D 4 8 L 0 l 0 Z W 1 M b 2 N h d G l v b j 4 8 U 3 R h Y m x l R W 5 0 c m l l c y A v P j w v S X R l b T 4 8 S X R l b T 4 8 S X R l b U x v Y 2 F 0 a W 9 u P j x J d G V t V H l w Z T 5 G b 3 J t d W x h P C 9 J d G V t V H l w Z T 4 8 S X R l b V B h d G g + U 2 V j d G l v b j E v R 3 B Q c m 9 k Q m l s Y W 5 B b G l t M j A x M C 9 W Y W x l d X I l M j B y Z W 1 w b G F j J U M z J U E 5 Z T E w M T w v S X R l b V B h d G g + P C 9 J d G V t T G 9 j Y X R p b 2 4 + P F N 0 Y W J s Z U V u d H J p Z X M g L z 4 8 L 0 l 0 Z W 0 + P E l 0 Z W 0 + P E l 0 Z W 1 M b 2 N h d G l v b j 4 8 S X R l b V R 5 c G U + R m 9 y b X V s Y T w v S X R l b V R 5 c G U + P E l 0 Z W 1 Q Y X R o P l N l Y 3 R p b 2 4 x L 0 d w U H J v Z E J p b G F u Q W x p b T I w M T A v V m F s Z X V y J T I w c m V t c G x h Y y V D M y V B O W U x M D I 8 L 0 l 0 Z W 1 Q Y X R o P j w v S X R l b U x v Y 2 F 0 a W 9 u P j x T d G F i b G V F b n R y a W V z I C 8 + P C 9 J d G V t P j x J d G V t P j x J d G V t T G 9 j Y X R p b 2 4 + P E l 0 Z W 1 U e X B l P k Z v c m 1 1 b G E 8 L 0 l 0 Z W 1 U e X B l P j x J d G V t U G F 0 a D 5 T Z W N 0 a W 9 u M S 9 H c F B y b 2 R C a W x h b k F s a W 0 y M D E w L 1 Z h b G V 1 c i U y M H J l b X B s Y W M l Q z M l Q T l l M T A z P C 9 J d G V t U G F 0 a D 4 8 L 0 l 0 Z W 1 M b 2 N h d G l v b j 4 8 U 3 R h Y m x l R W 5 0 c m l l c y A v P j w v S X R l b T 4 8 S X R l b T 4 8 S X R l b U x v Y 2 F 0 a W 9 u P j x J d G V t V H l w Z T 5 G b 3 J t d W x h P C 9 J d G V t V H l w Z T 4 8 S X R l b V B h d G g + U 2 V j d G l v b j E v R 3 B Q c m 9 k Q m l s Y W 5 B b G l t M j A x M C 9 W Y W x l d X I l M j B y Z W 1 w b G F j J U M z J U E 5 Z T E w N D w v S X R l b V B h d G g + P C 9 J d G V t T G 9 j Y X R p b 2 4 + P F N 0 Y W J s Z U V u d H J p Z X M g L z 4 8 L 0 l 0 Z W 0 + P E l 0 Z W 0 + P E l 0 Z W 1 M b 2 N h d G l v b j 4 8 S X R l b V R 5 c G U + R m 9 y b X V s Y T w v S X R l b V R 5 c G U + P E l 0 Z W 1 Q Y X R o P l N l Y 3 R p b 2 4 x L 0 d w U H J v Z E J p b G F u Q W x p b T I w M T A v V m F s Z X V y J T I w c m V t c G x h Y y V D M y V B O W U x M D U 8 L 0 l 0 Z W 1 Q Y X R o P j w v S X R l b U x v Y 2 F 0 a W 9 u P j x T d G F i b G V F b n R y a W V z I C 8 + P C 9 J d G V t P j x J d G V t P j x J d G V t T G 9 j Y X R p b 2 4 + P E l 0 Z W 1 U e X B l P k Z v c m 1 1 b G E 8 L 0 l 0 Z W 1 U e X B l P j x J d G V t U G F 0 a D 5 T Z W N 0 a W 9 u M S 9 H c F B y b 2 R C a W x h b k F s a W 0 y M D E w L 1 Z h b G V 1 c i U y M H J l b X B s Y W M l Q z M l Q T l l M T A 2 P C 9 J d G V t U G F 0 a D 4 8 L 0 l 0 Z W 1 M b 2 N h d G l v b j 4 8 U 3 R h Y m x l R W 5 0 c m l l c y A v P j w v S X R l b T 4 8 S X R l b T 4 8 S X R l b U x v Y 2 F 0 a W 9 u P j x J d G V t V H l w Z T 5 G b 3 J t d W x h P C 9 J d G V t V H l w Z T 4 8 S X R l b V B h d G g + U 2 V j d G l v b j E v R 3 B Q c m 9 k Q m l s Y W 5 B b G l t M j A x M C 9 W Y W x l d X I l M j B y Z W 1 w b G F j J U M z J U E 5 Z T E w N z w v S X R l b V B h d G g + P C 9 J d G V t T G 9 j Y X R p b 2 4 + P F N 0 Y W J s Z U V u d H J p Z X M g L z 4 8 L 0 l 0 Z W 0 + P E l 0 Z W 0 + P E l 0 Z W 1 M b 2 N h d G l v b j 4 8 S X R l b V R 5 c G U + R m 9 y b X V s Y T w v S X R l b V R 5 c G U + P E l 0 Z W 1 Q Y X R o P l N l Y 3 R p b 2 4 x L 0 d w U H J v Z E J p b G F u Q W x p b T I w M T A v V m F s Z X V y J T I w c m V t c G x h Y y V D M y V B O W U x M D g 8 L 0 l 0 Z W 1 Q Y X R o P j w v S X R l b U x v Y 2 F 0 a W 9 u P j x T d G F i b G V F b n R y a W V z I C 8 + P C 9 J d G V t P j x J d G V t P j x J d G V t T G 9 j Y X R p b 2 4 + P E l 0 Z W 1 U e X B l P k Z v c m 1 1 b G E 8 L 0 l 0 Z W 1 U e X B l P j x J d G V t U G F 0 a D 5 T Z W N 0 a W 9 u M S 9 H c F B y b 2 R C a W x h b k F s a W 0 y M D E w L 1 Z h b G V 1 c i U y M H J l b X B s Y W M l Q z M l Q T l l M T A 5 P C 9 J d G V t U G F 0 a D 4 8 L 0 l 0 Z W 1 M b 2 N h d G l v b j 4 8 U 3 R h Y m x l R W 5 0 c m l l c y A v P j w v S X R l b T 4 8 S X R l b T 4 8 S X R l b U x v Y 2 F 0 a W 9 u P j x J d G V t V H l w Z T 5 G b 3 J t d W x h P C 9 J d G V t V H l w Z T 4 8 S X R l b V B h d G g + U 2 V j d G l v b j E v R 3 B Q c m 9 k Q m l s Y W 5 B b G l t M j A x M C 9 W Y W x l d X I l M j B y Z W 1 w b G F j J U M z J U E 5 Z T E x M D w v S X R l b V B h d G g + P C 9 J d G V t T G 9 j Y X R p b 2 4 + P F N 0 Y W J s Z U V u d H J p Z X M g L z 4 8 L 0 l 0 Z W 0 + P E l 0 Z W 0 + P E l 0 Z W 1 M b 2 N h d G l v b j 4 8 S X R l b V R 5 c G U + R m 9 y b X V s Y T w v S X R l b V R 5 c G U + P E l 0 Z W 1 Q Y X R o P l N l Y 3 R p b 2 4 x L 0 d w U H J v Z E J p b G F u Q W x p b T I w M T A v V m F s Z X V y J T I w c m V t c G x h Y y V D M y V B O W U x M T E 8 L 0 l 0 Z W 1 Q Y X R o P j w v S X R l b U x v Y 2 F 0 a W 9 u P j x T d G F i b G V F b n R y a W V z I C 8 + P C 9 J d G V t P j x J d G V t P j x J d G V t T G 9 j Y X R p b 2 4 + P E l 0 Z W 1 U e X B l P k Z v c m 1 1 b G E 8 L 0 l 0 Z W 1 U e X B l P j x J d G V t U G F 0 a D 5 T Z W N 0 a W 9 u M S 9 H c F B y b 2 R C a W x h b k F s a W 0 y M D E w L 1 Z h b G V 1 c i U y M H J l b X B s Y W M l Q z M l Q T l l M T E y P C 9 J d G V t U G F 0 a D 4 8 L 0 l 0 Z W 1 M b 2 N h d G l v b j 4 8 U 3 R h Y m x l R W 5 0 c m l l c y A v P j w v S X R l b T 4 8 S X R l b T 4 8 S X R l b U x v Y 2 F 0 a W 9 u P j x J d G V t V H l w Z T 5 G b 3 J t d W x h P C 9 J d G V t V H l w Z T 4 8 S X R l b V B h d G g + U 2 V j d G l v b j E v R 3 B Q c m 9 k Q m l s Y W 5 B b G l t M j A x M C 9 W Y W x l d X I l M j B y Z W 1 w b G F j J U M z J U E 5 Z T E x M z w v S X R l b V B h d G g + P C 9 J d G V t T G 9 j Y X R p b 2 4 + P F N 0 Y W J s Z U V u d H J p Z X M g L z 4 8 L 0 l 0 Z W 0 + P E l 0 Z W 0 + P E l 0 Z W 1 M b 2 N h d G l v b j 4 8 S X R l b V R 5 c G U + R m 9 y b X V s Y T w v S X R l b V R 5 c G U + P E l 0 Z W 1 Q Y X R o P l N l Y 3 R p b 2 4 x L 0 d w U H J v Z E J p b G F u Q W x p b T I w M T A v V m F s Z X V y J T I w c m V t c G x h Y y V D M y V B O W U x M T Q 8 L 0 l 0 Z W 1 Q Y X R o P j w v S X R l b U x v Y 2 F 0 a W 9 u P j x T d G F i b G V F b n R y a W V z I C 8 + P C 9 J d G V t P j x J d G V t P j x J d G V t T G 9 j Y X R p b 2 4 + P E l 0 Z W 1 U e X B l P k Z v c m 1 1 b G E 8 L 0 l 0 Z W 1 U e X B l P j x J d G V t U G F 0 a D 5 T Z W N 0 a W 9 u M S 9 H c F B y b 2 R C a W x h b k F s a W 0 y M D E w L 1 Z h b G V 1 c i U y M H J l b X B s Y W M l Q z M l Q T l l M T E 1 P C 9 J d G V t U G F 0 a D 4 8 L 0 l 0 Z W 1 M b 2 N h d G l v b j 4 8 U 3 R h Y m x l R W 5 0 c m l l c y A v P j w v S X R l b T 4 8 S X R l b T 4 8 S X R l b U x v Y 2 F 0 a W 9 u P j x J d G V t V H l w Z T 5 G b 3 J t d W x h P C 9 J d G V t V H l w Z T 4 8 S X R l b V B h d G g + U 2 V j d G l v b j E v R 3 B Q c m 9 k Q m l s Y W 5 B b G l t M j A x M C 9 W Y W x l d X I l M j B y Z W 1 w b G F j J U M z J U E 5 Z T E x N j w v S X R l b V B h d G g + P C 9 J d G V t T G 9 j Y X R p b 2 4 + P F N 0 Y W J s Z U V u d H J p Z X M g L z 4 8 L 0 l 0 Z W 0 + P E l 0 Z W 0 + P E l 0 Z W 1 M b 2 N h d G l v b j 4 8 S X R l b V R 5 c G U + R m 9 y b X V s Y T w v S X R l b V R 5 c G U + P E l 0 Z W 1 Q Y X R o P l N l Y 3 R p b 2 4 x L 0 d w U H J v Z E J p b G F u Q W x p b T I w M T A v V m F s Z X V y J T I w c m V t c G x h Y y V D M y V B O W U x M T c 8 L 0 l 0 Z W 1 Q Y X R o P j w v S X R l b U x v Y 2 F 0 a W 9 u P j x T d G F i b G V F b n R y a W V z I C 8 + P C 9 J d G V t P j x J d G V t P j x J d G V t T G 9 j Y X R p b 2 4 + P E l 0 Z W 1 U e X B l P k Z v c m 1 1 b G E 8 L 0 l 0 Z W 1 U e X B l P j x J d G V t U G F 0 a D 5 T Z W N 0 a W 9 u M S 9 H c F B y b 2 R C a W x h b k F s a W 0 y M D E w L 1 Z h b G V 1 c i U y M H J l b X B s Y W M l Q z M l Q T l l M T E 4 P C 9 J d G V t U G F 0 a D 4 8 L 0 l 0 Z W 1 M b 2 N h d G l v b j 4 8 U 3 R h Y m x l R W 5 0 c m l l c y A v P j w v S X R l b T 4 8 S X R l b T 4 8 S X R l b U x v Y 2 F 0 a W 9 u P j x J d G V t V H l w Z T 5 G b 3 J t d W x h P C 9 J d G V t V H l w Z T 4 8 S X R l b V B h d G g + U 2 V j d G l v b j E v R 3 B Q c m 9 k Q m l s Y W 5 B b G l t M j A x M C 9 W Y W x l d X I l M j B y Z W 1 w b G F j J U M z J U E 5 Z T E x O T w v S X R l b V B h d G g + P C 9 J d G V t T G 9 j Y X R p b 2 4 + P F N 0 Y W J s Z U V u d H J p Z X M g L z 4 8 L 0 l 0 Z W 0 + P C 9 J d G V t c z 4 8 L 0 x v Y 2 F s U G F j a 2 F n Z U 1 l d G F k Y X R h R m l s Z T 4 W A A A A U E s F B g A A A A A A A A A A A A A A A A A A A A A A A C Y B A A A B A A A A 0 I y d 3 w E V 0 R G M e g D A T 8 K X 6 w E A A A B J s E H H m g W Z S b I C w i f A 1 H 3 6 A A A A A A I A A A A A A B B m A A A A A Q A A I A A A A O h X d 6 I E T h M R / D + G r Y 4 k 3 o R m T U 7 b n v O L h E k B D A I 6 w 8 J Q A A A A A A 6 A A A A A A g A A I A A A A P B + w t l b f K S a U f i A q U 9 x x j 4 I v y p A I G O B d y G m N I B Z g G z O U A A A A L t + k 6 Y r y o l J s 4 G g Q Q T T g 0 P 7 o K r 3 w s s f 8 w f N U d 2 s 7 W b 4 B Z / B K e d G Z r x P 5 M g 9 G C c Q 7 O 6 J E i A L f H i F 5 2 / 2 N B y k W m K Y 6 L Z 5 5 O 1 0 o X F H k K U H g K V a Q A A A A C V f + s S G / j C c C k d Q y c 8 a Q 7 j t r K Q c R r A 1 C a o Z r J l v v K g 3 i H l U l W 3 i / p a 2 P e m u z o h A c P q Q W f 7 L v 0 8 K y i S z h E C F 6 C Q = < / D a t a M a s h u p > 
</file>

<file path=customXml/itemProps1.xml><?xml version="1.0" encoding="utf-8"?>
<ds:datastoreItem xmlns:ds="http://schemas.openxmlformats.org/officeDocument/2006/customXml" ds:itemID="{FF9ABB7F-87A5-4785-BC16-D1C4C675C4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GpProdBilanAlim2010</vt:lpstr>
      <vt:lpstr>ListeproduitsFAO</vt:lpstr>
      <vt:lpstr>ListeProdCatFAO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ARESE</dc:creator>
  <cp:lastModifiedBy>Vincent ARESE</cp:lastModifiedBy>
  <dcterms:created xsi:type="dcterms:W3CDTF">2015-06-05T18:17:20Z</dcterms:created>
  <dcterms:modified xsi:type="dcterms:W3CDTF">2022-03-30T05:00:05Z</dcterms:modified>
</cp:coreProperties>
</file>