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cuments\Brake Chopper\Messungen + Tests\"/>
    </mc:Choice>
  </mc:AlternateContent>
  <xr:revisionPtr revIDLastSave="0" documentId="13_ncr:1_{3C60A534-971B-4DAE-A1BA-90E6F5BC8851}" xr6:coauthVersionLast="47" xr6:coauthVersionMax="47" xr10:uidLastSave="{00000000-0000-0000-0000-000000000000}"/>
  <bookViews>
    <workbookView xWindow="-38520" yWindow="60" windowWidth="38640" windowHeight="21240" xr2:uid="{D5CBF5B4-1CF2-4290-A110-7B04A7E0A22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5" i="1"/>
  <c r="I22" i="1"/>
  <c r="J22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5" i="1"/>
</calcChain>
</file>

<file path=xl/sharedStrings.xml><?xml version="1.0" encoding="utf-8"?>
<sst xmlns="http://schemas.openxmlformats.org/spreadsheetml/2006/main" count="13" uniqueCount="13">
  <si>
    <t>Ampere/ Leg</t>
  </si>
  <si>
    <t>Fehler Leg 1</t>
  </si>
  <si>
    <t>Fehler Leg 2</t>
  </si>
  <si>
    <t>Fehler Leg 3</t>
  </si>
  <si>
    <t>Fehler Leg 4</t>
  </si>
  <si>
    <t>Fehler Leg 5</t>
  </si>
  <si>
    <t>Vbat = 15V</t>
  </si>
  <si>
    <t>Temp 23°C</t>
  </si>
  <si>
    <t>Fehler = eingestellter Strom - gemessener Strom</t>
  </si>
  <si>
    <t>Gesamtstrom</t>
  </si>
  <si>
    <t>Summe der Fehler</t>
  </si>
  <si>
    <t>Prozent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</si>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</sst>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Messungen Stromfehler / Powestage (eingestellter Strom - gemessener Strom)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129379435669843E-2"/>
          <c:y val="7.6493910682430666E-2"/>
          <c:w val="0.80479828792188546"/>
          <c:h val="0.862638246874145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Tabelle1!$C$4</c:f>
              <c:strCache>
                <c:ptCount val="1"/>
                <c:pt idx="0">
                  <c:v>Fehler Leg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Tabelle1!$B$5:$B$22</c:f>
              <c:numCache>
                <c:formatCode>0.0</c:formatCode>
                <c:ptCount val="1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  <c:pt idx="15">
                  <c:v>4</c:v>
                </c:pt>
                <c:pt idx="16">
                  <c:v>4.5</c:v>
                </c:pt>
                <c:pt idx="17">
                  <c:v>5</c:v>
                </c:pt>
              </c:numCache>
            </c:numRef>
          </c:xVal>
          <c:yVal>
            <c:numRef>
              <c:f>Tabelle1!$C$5:$C$22</c:f>
              <c:numCache>
                <c:formatCode>0.000</c:formatCode>
                <c:ptCount val="18"/>
                <c:pt idx="0">
                  <c:v>6.16079569E-3</c:v>
                </c:pt>
                <c:pt idx="1">
                  <c:v>1.19800121E-2</c:v>
                </c:pt>
                <c:pt idx="2">
                  <c:v>1.7216801600000001E-2</c:v>
                </c:pt>
                <c:pt idx="3">
                  <c:v>2.1877259E-2</c:v>
                </c:pt>
                <c:pt idx="4">
                  <c:v>3.01653445E-2</c:v>
                </c:pt>
                <c:pt idx="5">
                  <c:v>3.3540844899999998E-2</c:v>
                </c:pt>
                <c:pt idx="6">
                  <c:v>3.9355218400000003E-2</c:v>
                </c:pt>
                <c:pt idx="7">
                  <c:v>4.6465992900000003E-2</c:v>
                </c:pt>
                <c:pt idx="8">
                  <c:v>5.0866663499999999E-2</c:v>
                </c:pt>
                <c:pt idx="9">
                  <c:v>5.7228267200000002E-2</c:v>
                </c:pt>
                <c:pt idx="10">
                  <c:v>8.5800051700000005E-2</c:v>
                </c:pt>
                <c:pt idx="11">
                  <c:v>0.113991857</c:v>
                </c:pt>
                <c:pt idx="12">
                  <c:v>0.14154815700000001</c:v>
                </c:pt>
                <c:pt idx="13">
                  <c:v>0.169749975</c:v>
                </c:pt>
                <c:pt idx="14">
                  <c:v>0.196992636</c:v>
                </c:pt>
                <c:pt idx="15">
                  <c:v>0.22513008100000001</c:v>
                </c:pt>
                <c:pt idx="16">
                  <c:v>0.25101041800000001</c:v>
                </c:pt>
                <c:pt idx="17">
                  <c:v>0.27930545800000001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1-4BE2-A73C-A6738E6369FB}"/>
            </c:ext>
          </c:extLst>
        </c:ser>
        <c:ser>
          <c:idx val="1"/>
          <c:order val="1"/>
          <c:tx>
            <c:strRef>
              <c:f>Tabelle1!$D$4</c:f>
              <c:strCache>
                <c:ptCount val="1"/>
                <c:pt idx="0">
                  <c:v>Fehler Leg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Tabelle1!$B$5:$B$22</c:f>
              <c:numCache>
                <c:formatCode>0.0</c:formatCode>
                <c:ptCount val="1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  <c:pt idx="15">
                  <c:v>4</c:v>
                </c:pt>
                <c:pt idx="16">
                  <c:v>4.5</c:v>
                </c:pt>
                <c:pt idx="17">
                  <c:v>5</c:v>
                </c:pt>
              </c:numCache>
            </c:numRef>
          </c:xVal>
          <c:yVal>
            <c:numRef>
              <c:f>Tabelle1!$D$5:$D$22</c:f>
              <c:numCache>
                <c:formatCode>0.000</c:formatCode>
                <c:ptCount val="18"/>
                <c:pt idx="0">
                  <c:v>-6.5806731599999998E-3</c:v>
                </c:pt>
                <c:pt idx="1">
                  <c:v>-4.9300342800000004E-3</c:v>
                </c:pt>
                <c:pt idx="2">
                  <c:v>-1.5643536999999999E-3</c:v>
                </c:pt>
                <c:pt idx="3">
                  <c:v>3.52889299E-4</c:v>
                </c:pt>
                <c:pt idx="4">
                  <c:v>2.6442706600000002E-3</c:v>
                </c:pt>
                <c:pt idx="5">
                  <c:v>4.3113827700000003E-3</c:v>
                </c:pt>
                <c:pt idx="6">
                  <c:v>6.4637064900000003E-3</c:v>
                </c:pt>
                <c:pt idx="7">
                  <c:v>9.6086859699999992E-3</c:v>
                </c:pt>
                <c:pt idx="8">
                  <c:v>1.17874742E-2</c:v>
                </c:pt>
                <c:pt idx="9">
                  <c:v>1.40964985E-2</c:v>
                </c:pt>
                <c:pt idx="10">
                  <c:v>2.6393532800000001E-2</c:v>
                </c:pt>
                <c:pt idx="11">
                  <c:v>3.6527275999999997E-2</c:v>
                </c:pt>
                <c:pt idx="12">
                  <c:v>4.7446012500000002E-2</c:v>
                </c:pt>
                <c:pt idx="13">
                  <c:v>6.05056286E-2</c:v>
                </c:pt>
                <c:pt idx="14">
                  <c:v>6.9226980199999996E-2</c:v>
                </c:pt>
                <c:pt idx="15">
                  <c:v>7.8345537199999996E-2</c:v>
                </c:pt>
                <c:pt idx="16">
                  <c:v>8.81786346E-2</c:v>
                </c:pt>
                <c:pt idx="17">
                  <c:v>9.9516868600000002E-2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71-4BE2-A73C-A6738E6369FB}"/>
            </c:ext>
          </c:extLst>
        </c:ser>
        <c:ser>
          <c:idx val="2"/>
          <c:order val="2"/>
          <c:tx>
            <c:strRef>
              <c:f>Tabelle1!$E$4</c:f>
              <c:strCache>
                <c:ptCount val="1"/>
                <c:pt idx="0">
                  <c:v>Fehler Leg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Tabelle1!$B$5:$B$22</c:f>
              <c:numCache>
                <c:formatCode>0.0</c:formatCode>
                <c:ptCount val="1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  <c:pt idx="15">
                  <c:v>4</c:v>
                </c:pt>
                <c:pt idx="16">
                  <c:v>4.5</c:v>
                </c:pt>
                <c:pt idx="17">
                  <c:v>5</c:v>
                </c:pt>
              </c:numCache>
            </c:numRef>
          </c:xVal>
          <c:yVal>
            <c:numRef>
              <c:f>Tabelle1!$E$5:$E$22</c:f>
              <c:numCache>
                <c:formatCode>0.000</c:formatCode>
                <c:ptCount val="18"/>
                <c:pt idx="0">
                  <c:v>8.9086741199999996E-3</c:v>
                </c:pt>
                <c:pt idx="1">
                  <c:v>1.2318536600000001E-2</c:v>
                </c:pt>
                <c:pt idx="2">
                  <c:v>1.6584634800000001E-2</c:v>
                </c:pt>
                <c:pt idx="3">
                  <c:v>1.9813746199999999E-2</c:v>
                </c:pt>
                <c:pt idx="4">
                  <c:v>2.4442642899999999E-2</c:v>
                </c:pt>
                <c:pt idx="5">
                  <c:v>2.6493549299999999E-2</c:v>
                </c:pt>
                <c:pt idx="6">
                  <c:v>2.9801905199999999E-2</c:v>
                </c:pt>
                <c:pt idx="7">
                  <c:v>3.2242119299999997E-2</c:v>
                </c:pt>
                <c:pt idx="8">
                  <c:v>3.6346077900000003E-2</c:v>
                </c:pt>
                <c:pt idx="9">
                  <c:v>4.0002167200000001E-2</c:v>
                </c:pt>
                <c:pt idx="10">
                  <c:v>5.8163166000000002E-2</c:v>
                </c:pt>
                <c:pt idx="11">
                  <c:v>7.4118375799999997E-2</c:v>
                </c:pt>
                <c:pt idx="12">
                  <c:v>8.9553117799999998E-2</c:v>
                </c:pt>
                <c:pt idx="13">
                  <c:v>0.108829021</c:v>
                </c:pt>
                <c:pt idx="14">
                  <c:v>0.12284803399999999</c:v>
                </c:pt>
                <c:pt idx="15">
                  <c:v>0.13714480400000001</c:v>
                </c:pt>
                <c:pt idx="16">
                  <c:v>0.151853561</c:v>
                </c:pt>
                <c:pt idx="17">
                  <c:v>0.168838024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71-4BE2-A73C-A6738E6369FB}"/>
            </c:ext>
          </c:extLst>
        </c:ser>
        <c:ser>
          <c:idx val="3"/>
          <c:order val="3"/>
          <c:tx>
            <c:strRef>
              <c:f>Tabelle1!$F$4</c:f>
              <c:strCache>
                <c:ptCount val="1"/>
                <c:pt idx="0">
                  <c:v>Fehler Leg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Tabelle1!$B$5:$B$22</c:f>
              <c:numCache>
                <c:formatCode>0.0</c:formatCode>
                <c:ptCount val="1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  <c:pt idx="15">
                  <c:v>4</c:v>
                </c:pt>
                <c:pt idx="16">
                  <c:v>4.5</c:v>
                </c:pt>
                <c:pt idx="17">
                  <c:v>5</c:v>
                </c:pt>
              </c:numCache>
            </c:numRef>
          </c:xVal>
          <c:yVal>
            <c:numRef>
              <c:f>Tabelle1!$F$5:$F$22</c:f>
              <c:numCache>
                <c:formatCode>0.000</c:formatCode>
                <c:ptCount val="18"/>
                <c:pt idx="0">
                  <c:v>9.2354640400000004E-3</c:v>
                </c:pt>
                <c:pt idx="1">
                  <c:v>1.10501796E-2</c:v>
                </c:pt>
                <c:pt idx="2">
                  <c:v>1.3317644599999999E-2</c:v>
                </c:pt>
                <c:pt idx="3">
                  <c:v>1.41654611E-2</c:v>
                </c:pt>
                <c:pt idx="4">
                  <c:v>1.7832487800000001E-2</c:v>
                </c:pt>
                <c:pt idx="5">
                  <c:v>1.7526686199999999E-2</c:v>
                </c:pt>
                <c:pt idx="6">
                  <c:v>2.02586651E-2</c:v>
                </c:pt>
                <c:pt idx="7">
                  <c:v>2.3118019100000001E-2</c:v>
                </c:pt>
                <c:pt idx="8">
                  <c:v>2.5547862099999999E-2</c:v>
                </c:pt>
                <c:pt idx="9">
                  <c:v>2.63174176E-2</c:v>
                </c:pt>
                <c:pt idx="10">
                  <c:v>3.7210583700000001E-2</c:v>
                </c:pt>
                <c:pt idx="11">
                  <c:v>4.4353365899999997E-2</c:v>
                </c:pt>
                <c:pt idx="12">
                  <c:v>5.35495281E-2</c:v>
                </c:pt>
                <c:pt idx="13">
                  <c:v>6.2740802799999995E-2</c:v>
                </c:pt>
                <c:pt idx="14">
                  <c:v>7.1274280499999995E-2</c:v>
                </c:pt>
                <c:pt idx="15">
                  <c:v>7.9078912700000004E-2</c:v>
                </c:pt>
                <c:pt idx="16">
                  <c:v>8.8269233700000005E-2</c:v>
                </c:pt>
                <c:pt idx="17">
                  <c:v>9.5377922099999998E-2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71-4BE2-A73C-A6738E6369FB}"/>
            </c:ext>
          </c:extLst>
        </c:ser>
        <c:ser>
          <c:idx val="4"/>
          <c:order val="4"/>
          <c:tx>
            <c:strRef>
              <c:f>Tabelle1!$G$4</c:f>
              <c:strCache>
                <c:ptCount val="1"/>
                <c:pt idx="0">
                  <c:v>Fehler Leg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Tabelle1!$B$5:$B$22</c:f>
              <c:numCache>
                <c:formatCode>0.0</c:formatCode>
                <c:ptCount val="1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  <c:pt idx="15">
                  <c:v>4</c:v>
                </c:pt>
                <c:pt idx="16">
                  <c:v>4.5</c:v>
                </c:pt>
                <c:pt idx="17">
                  <c:v>5</c:v>
                </c:pt>
              </c:numCache>
            </c:numRef>
          </c:xVal>
          <c:yVal>
            <c:numRef>
              <c:f>Tabelle1!$G$5:$G$22</c:f>
              <c:numCache>
                <c:formatCode>0.000</c:formatCode>
                <c:ptCount val="18"/>
                <c:pt idx="0">
                  <c:v>6.0661733199999998E-3</c:v>
                </c:pt>
                <c:pt idx="1">
                  <c:v>1.4107570099999999E-2</c:v>
                </c:pt>
                <c:pt idx="2">
                  <c:v>1.8761694400000001E-2</c:v>
                </c:pt>
                <c:pt idx="3">
                  <c:v>2.55185962E-2</c:v>
                </c:pt>
                <c:pt idx="4">
                  <c:v>3.2765090500000003E-2</c:v>
                </c:pt>
                <c:pt idx="5">
                  <c:v>3.6932408799999997E-2</c:v>
                </c:pt>
                <c:pt idx="6">
                  <c:v>4.3882310399999999E-2</c:v>
                </c:pt>
                <c:pt idx="7">
                  <c:v>5.0243139300000003E-2</c:v>
                </c:pt>
                <c:pt idx="8">
                  <c:v>5.5586159199999999E-2</c:v>
                </c:pt>
                <c:pt idx="9">
                  <c:v>6.1434686199999998E-2</c:v>
                </c:pt>
                <c:pt idx="10">
                  <c:v>9.4709992399999998E-2</c:v>
                </c:pt>
                <c:pt idx="11">
                  <c:v>0.12576282</c:v>
                </c:pt>
                <c:pt idx="12">
                  <c:v>0.15537405000000001</c:v>
                </c:pt>
                <c:pt idx="13">
                  <c:v>0.18470716500000001</c:v>
                </c:pt>
                <c:pt idx="14">
                  <c:v>0.21497106599999999</c:v>
                </c:pt>
                <c:pt idx="15">
                  <c:v>0.24374198899999999</c:v>
                </c:pt>
                <c:pt idx="16">
                  <c:v>0.273818016</c:v>
                </c:pt>
                <c:pt idx="17">
                  <c:v>0.30461025200000003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771-4BE2-A73C-A6738E636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213023"/>
        <c:axId val="438220095"/>
      </c:scatterChart>
      <c:valAx>
        <c:axId val="438213023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Eingestellter</a:t>
                </a:r>
                <a:r>
                  <a:rPr lang="de-DE" baseline="0"/>
                  <a:t> Strom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220095"/>
        <c:crosses val="autoZero"/>
        <c:crossBetween val="midCat"/>
        <c:majorUnit val="0.5"/>
      </c:valAx>
      <c:valAx>
        <c:axId val="438220095"/>
        <c:scaling>
          <c:orientation val="minMax"/>
          <c:max val="0.31000000000000005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Fehler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8213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1081085</xdr:colOff>
      <xdr:row>24</xdr:row>
      <xdr:rowOff>4760</xdr:rowOff>
    </xdr:from>
    <xdr:to>
      <xdr:col>10</xdr:col>
      <xdr:colOff>0</xdr:colOff>
      <xdr:row>56</xdr:row>
      <xdr:rowOff>66675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DFFEB0A1-E71E-C23D-DCC8-E2623EE8E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9D54-E9BF-42E3-A0BA-CB53C58AA9E4}">
  <dimension ref="A1:M25"/>
  <sheetViews>
    <sheetView tabSelected="1" zoomScaleNormal="100" workbookViewId="0">
      <selection activeCell="M28" sqref="M28"/>
    </sheetView>
  </sheetViews>
  <sheetFormatPr baseColWidth="10" defaultRowHeight="15" x14ac:dyDescent="0.25"/>
  <cols>
    <col min="1" max="1" width="44.7109375" bestFit="1" customWidth="1"/>
    <col min="2" max="2" width="12.42578125" bestFit="1" customWidth="1"/>
    <col min="3" max="3" width="13.5703125" bestFit="1" customWidth="1"/>
    <col min="4" max="4" width="14.28515625" bestFit="1" customWidth="1"/>
    <col min="5" max="7" width="13.5703125" bestFit="1" customWidth="1"/>
    <col min="8" max="8" width="14" customWidth="1"/>
    <col min="9" max="9" width="17.42578125" bestFit="1" customWidth="1"/>
  </cols>
  <sheetData>
    <row r="1" spans="1:13" x14ac:dyDescent="0.25">
      <c r="A1" t="s">
        <v>6</v>
      </c>
    </row>
    <row r="2" spans="1:13" x14ac:dyDescent="0.25">
      <c r="A2" t="s">
        <v>7</v>
      </c>
    </row>
    <row r="3" spans="1:13" x14ac:dyDescent="0.25">
      <c r="A3" t="s">
        <v>8</v>
      </c>
    </row>
    <row r="4" spans="1:13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9</v>
      </c>
      <c r="I4" s="1" t="s">
        <v>10</v>
      </c>
      <c r="J4" s="1" t="s">
        <v>11</v>
      </c>
    </row>
    <row r="5" spans="1:13" x14ac:dyDescent="0.25">
      <c r="B5" s="4">
        <v>0.1</v>
      </c>
      <c r="C5" s="3">
        <v>6.16079569E-3</v>
      </c>
      <c r="D5" s="3">
        <v>-6.5806731599999998E-3</v>
      </c>
      <c r="E5" s="3">
        <v>8.9086741199999996E-3</v>
      </c>
      <c r="F5" s="3">
        <v>9.2354640400000004E-3</v>
      </c>
      <c r="G5" s="3">
        <v>6.0661733199999998E-3</v>
      </c>
      <c r="H5" s="3">
        <f>5*B5</f>
        <v>0.5</v>
      </c>
      <c r="I5" s="3">
        <f>SUM(C5:G5)</f>
        <v>2.379043401E-2</v>
      </c>
      <c r="J5" s="5">
        <f>I5/H5</f>
        <v>4.758086802E-2</v>
      </c>
      <c r="L5" s="3">
        <f>MIN(C5:G5)</f>
        <v>-6.5806731599999998E-3</v>
      </c>
      <c r="M5" s="5">
        <f>L5/B5</f>
        <v>-6.5806731599999987E-2</v>
      </c>
    </row>
    <row r="6" spans="1:13" x14ac:dyDescent="0.25">
      <c r="B6" s="4">
        <v>0.2</v>
      </c>
      <c r="C6" s="3">
        <v>1.19800121E-2</v>
      </c>
      <c r="D6" s="3">
        <v>-4.9300342800000004E-3</v>
      </c>
      <c r="E6" s="3">
        <v>1.2318536600000001E-2</v>
      </c>
      <c r="F6" s="3">
        <v>1.10501796E-2</v>
      </c>
      <c r="G6" s="3">
        <v>1.4107570099999999E-2</v>
      </c>
      <c r="H6" s="3">
        <f t="shared" ref="H6:H22" si="0">5*B6</f>
        <v>1</v>
      </c>
      <c r="I6" s="3">
        <f t="shared" ref="I6:I21" si="1">SUM(C6:G6)</f>
        <v>4.4526264119999999E-2</v>
      </c>
      <c r="J6" s="5">
        <f t="shared" ref="J6:J22" si="2">I6/H6</f>
        <v>4.4526264119999999E-2</v>
      </c>
      <c r="L6" s="3">
        <f t="shared" ref="L6:L22" si="3">MIN(C6:G6)</f>
        <v>-4.9300342800000004E-3</v>
      </c>
      <c r="M6" s="5">
        <f t="shared" ref="M6:M22" si="4">L6/B6</f>
        <v>-2.46501714E-2</v>
      </c>
    </row>
    <row r="7" spans="1:13" x14ac:dyDescent="0.25">
      <c r="B7" s="4">
        <v>0.3</v>
      </c>
      <c r="C7" s="3">
        <v>1.7216801600000001E-2</v>
      </c>
      <c r="D7" s="3">
        <v>-1.5643536999999999E-3</v>
      </c>
      <c r="E7" s="3">
        <v>1.6584634800000001E-2</v>
      </c>
      <c r="F7" s="3">
        <v>1.3317644599999999E-2</v>
      </c>
      <c r="G7" s="3">
        <v>1.8761694400000001E-2</v>
      </c>
      <c r="H7" s="3">
        <f t="shared" si="0"/>
        <v>1.5</v>
      </c>
      <c r="I7" s="3">
        <f t="shared" si="1"/>
        <v>6.4316421700000001E-2</v>
      </c>
      <c r="J7" s="5">
        <f t="shared" si="2"/>
        <v>4.2877614466666665E-2</v>
      </c>
      <c r="L7" s="3">
        <f t="shared" si="3"/>
        <v>-1.5643536999999999E-3</v>
      </c>
      <c r="M7" s="5">
        <f t="shared" si="4"/>
        <v>-5.2145123333333333E-3</v>
      </c>
    </row>
    <row r="8" spans="1:13" x14ac:dyDescent="0.25">
      <c r="B8" s="4">
        <v>0.4</v>
      </c>
      <c r="C8" s="3">
        <v>2.1877259E-2</v>
      </c>
      <c r="D8" s="3">
        <v>3.52889299E-4</v>
      </c>
      <c r="E8" s="3">
        <v>1.9813746199999999E-2</v>
      </c>
      <c r="F8" s="3">
        <v>1.41654611E-2</v>
      </c>
      <c r="G8" s="3">
        <v>2.55185962E-2</v>
      </c>
      <c r="H8" s="3">
        <f t="shared" si="0"/>
        <v>2</v>
      </c>
      <c r="I8" s="3">
        <f t="shared" si="1"/>
        <v>8.1727951798999998E-2</v>
      </c>
      <c r="J8" s="5">
        <f t="shared" si="2"/>
        <v>4.0863975899499999E-2</v>
      </c>
      <c r="L8" s="3">
        <f t="shared" si="3"/>
        <v>3.52889299E-4</v>
      </c>
      <c r="M8" s="5">
        <f t="shared" si="4"/>
        <v>8.822232475E-4</v>
      </c>
    </row>
    <row r="9" spans="1:13" x14ac:dyDescent="0.25">
      <c r="B9" s="4">
        <v>0.5</v>
      </c>
      <c r="C9" s="3">
        <v>3.01653445E-2</v>
      </c>
      <c r="D9" s="3">
        <v>2.6442706600000002E-3</v>
      </c>
      <c r="E9" s="3">
        <v>2.4442642899999999E-2</v>
      </c>
      <c r="F9" s="3">
        <v>1.7832487800000001E-2</v>
      </c>
      <c r="G9" s="3">
        <v>3.2765090500000003E-2</v>
      </c>
      <c r="H9" s="3">
        <f t="shared" si="0"/>
        <v>2.5</v>
      </c>
      <c r="I9" s="3">
        <f t="shared" si="1"/>
        <v>0.10784983636000001</v>
      </c>
      <c r="J9" s="5">
        <f t="shared" si="2"/>
        <v>4.3139934544000003E-2</v>
      </c>
      <c r="L9" s="3">
        <f t="shared" si="3"/>
        <v>2.6442706600000002E-3</v>
      </c>
      <c r="M9" s="5">
        <f t="shared" si="4"/>
        <v>5.2885413200000004E-3</v>
      </c>
    </row>
    <row r="10" spans="1:13" x14ac:dyDescent="0.25">
      <c r="B10" s="4">
        <v>0.6</v>
      </c>
      <c r="C10" s="3">
        <v>3.3540844899999998E-2</v>
      </c>
      <c r="D10" s="3">
        <v>4.3113827700000003E-3</v>
      </c>
      <c r="E10" s="3">
        <v>2.6493549299999999E-2</v>
      </c>
      <c r="F10" s="3">
        <v>1.7526686199999999E-2</v>
      </c>
      <c r="G10" s="3">
        <v>3.6932408799999997E-2</v>
      </c>
      <c r="H10" s="3">
        <f t="shared" si="0"/>
        <v>3</v>
      </c>
      <c r="I10" s="3">
        <f t="shared" si="1"/>
        <v>0.11880487197</v>
      </c>
      <c r="J10" s="5">
        <f t="shared" si="2"/>
        <v>3.9601623990000001E-2</v>
      </c>
      <c r="L10" s="3">
        <f t="shared" si="3"/>
        <v>4.3113827700000003E-3</v>
      </c>
      <c r="M10" s="5">
        <f t="shared" si="4"/>
        <v>7.1856379500000005E-3</v>
      </c>
    </row>
    <row r="11" spans="1:13" x14ac:dyDescent="0.25">
      <c r="B11" s="4">
        <v>0.7</v>
      </c>
      <c r="C11" s="3">
        <v>3.9355218400000003E-2</v>
      </c>
      <c r="D11" s="3">
        <v>6.4637064900000003E-3</v>
      </c>
      <c r="E11" s="3">
        <v>2.9801905199999999E-2</v>
      </c>
      <c r="F11" s="3">
        <v>2.02586651E-2</v>
      </c>
      <c r="G11" s="3">
        <v>4.3882310399999999E-2</v>
      </c>
      <c r="H11" s="3">
        <f t="shared" si="0"/>
        <v>3.5</v>
      </c>
      <c r="I11" s="3">
        <f t="shared" si="1"/>
        <v>0.13976180559000001</v>
      </c>
      <c r="J11" s="5">
        <f t="shared" si="2"/>
        <v>3.9931944454285717E-2</v>
      </c>
      <c r="L11" s="3">
        <f t="shared" si="3"/>
        <v>6.4637064900000003E-3</v>
      </c>
      <c r="M11" s="5">
        <f t="shared" si="4"/>
        <v>9.2338664142857154E-3</v>
      </c>
    </row>
    <row r="12" spans="1:13" x14ac:dyDescent="0.25">
      <c r="B12" s="4">
        <v>0.8</v>
      </c>
      <c r="C12" s="3">
        <v>4.6465992900000003E-2</v>
      </c>
      <c r="D12" s="3">
        <v>9.6086859699999992E-3</v>
      </c>
      <c r="E12" s="3">
        <v>3.2242119299999997E-2</v>
      </c>
      <c r="F12" s="3">
        <v>2.3118019100000001E-2</v>
      </c>
      <c r="G12" s="3">
        <v>5.0243139300000003E-2</v>
      </c>
      <c r="H12" s="3">
        <f t="shared" si="0"/>
        <v>4</v>
      </c>
      <c r="I12" s="3">
        <f t="shared" si="1"/>
        <v>0.16167795657</v>
      </c>
      <c r="J12" s="5">
        <f t="shared" si="2"/>
        <v>4.0419489142500001E-2</v>
      </c>
      <c r="L12" s="3">
        <f t="shared" si="3"/>
        <v>9.6086859699999992E-3</v>
      </c>
      <c r="M12" s="5">
        <f t="shared" si="4"/>
        <v>1.2010857462499998E-2</v>
      </c>
    </row>
    <row r="13" spans="1:13" x14ac:dyDescent="0.25">
      <c r="B13" s="4">
        <v>0.9</v>
      </c>
      <c r="C13" s="3">
        <v>5.0866663499999999E-2</v>
      </c>
      <c r="D13" s="3">
        <v>1.17874742E-2</v>
      </c>
      <c r="E13" s="3">
        <v>3.6346077900000003E-2</v>
      </c>
      <c r="F13" s="3">
        <v>2.5547862099999999E-2</v>
      </c>
      <c r="G13" s="3">
        <v>5.5586159199999999E-2</v>
      </c>
      <c r="H13" s="3">
        <f t="shared" si="0"/>
        <v>4.5</v>
      </c>
      <c r="I13" s="3">
        <f t="shared" si="1"/>
        <v>0.18013423689999999</v>
      </c>
      <c r="J13" s="5">
        <f t="shared" si="2"/>
        <v>4.0029830422222218E-2</v>
      </c>
      <c r="L13" s="3">
        <f t="shared" si="3"/>
        <v>1.17874742E-2</v>
      </c>
      <c r="M13" s="5">
        <f t="shared" si="4"/>
        <v>1.3097193555555555E-2</v>
      </c>
    </row>
    <row r="14" spans="1:13" x14ac:dyDescent="0.25">
      <c r="B14" s="4">
        <v>1</v>
      </c>
      <c r="C14" s="3">
        <v>5.7228267200000002E-2</v>
      </c>
      <c r="D14" s="3">
        <v>1.40964985E-2</v>
      </c>
      <c r="E14" s="3">
        <v>4.0002167200000001E-2</v>
      </c>
      <c r="F14" s="3">
        <v>2.63174176E-2</v>
      </c>
      <c r="G14" s="3">
        <v>6.1434686199999998E-2</v>
      </c>
      <c r="H14" s="3">
        <f t="shared" si="0"/>
        <v>5</v>
      </c>
      <c r="I14" s="3">
        <f t="shared" si="1"/>
        <v>0.19907903670000002</v>
      </c>
      <c r="J14" s="5">
        <f t="shared" si="2"/>
        <v>3.9815807340000002E-2</v>
      </c>
      <c r="L14" s="3">
        <f t="shared" si="3"/>
        <v>1.40964985E-2</v>
      </c>
      <c r="M14" s="5">
        <f t="shared" si="4"/>
        <v>1.40964985E-2</v>
      </c>
    </row>
    <row r="15" spans="1:13" x14ac:dyDescent="0.25">
      <c r="B15" s="4">
        <v>1.5</v>
      </c>
      <c r="C15" s="3">
        <v>8.5800051700000005E-2</v>
      </c>
      <c r="D15" s="3">
        <v>2.6393532800000001E-2</v>
      </c>
      <c r="E15" s="3">
        <v>5.8163166000000002E-2</v>
      </c>
      <c r="F15" s="3">
        <v>3.7210583700000001E-2</v>
      </c>
      <c r="G15" s="3">
        <v>9.4709992399999998E-2</v>
      </c>
      <c r="H15" s="3">
        <f t="shared" si="0"/>
        <v>7.5</v>
      </c>
      <c r="I15" s="3">
        <f t="shared" si="1"/>
        <v>0.30227732659999995</v>
      </c>
      <c r="J15" s="5">
        <f t="shared" si="2"/>
        <v>4.0303643546666663E-2</v>
      </c>
      <c r="L15" s="3">
        <f t="shared" si="3"/>
        <v>2.6393532800000001E-2</v>
      </c>
      <c r="M15" s="5">
        <f t="shared" si="4"/>
        <v>1.7595688533333334E-2</v>
      </c>
    </row>
    <row r="16" spans="1:13" x14ac:dyDescent="0.25">
      <c r="B16" s="4">
        <v>2</v>
      </c>
      <c r="C16" s="3">
        <v>0.113991857</v>
      </c>
      <c r="D16" s="3">
        <v>3.6527275999999997E-2</v>
      </c>
      <c r="E16" s="3">
        <v>7.4118375799999997E-2</v>
      </c>
      <c r="F16" s="3">
        <v>4.4353365899999997E-2</v>
      </c>
      <c r="G16" s="3">
        <v>0.12576282</v>
      </c>
      <c r="H16" s="3">
        <f t="shared" si="0"/>
        <v>10</v>
      </c>
      <c r="I16" s="3">
        <f t="shared" si="1"/>
        <v>0.39475369469999999</v>
      </c>
      <c r="J16" s="5">
        <f t="shared" si="2"/>
        <v>3.947536947E-2</v>
      </c>
      <c r="L16" s="3">
        <f t="shared" si="3"/>
        <v>3.6527275999999997E-2</v>
      </c>
      <c r="M16" s="5">
        <f t="shared" si="4"/>
        <v>1.8263637999999999E-2</v>
      </c>
    </row>
    <row r="17" spans="2:13" x14ac:dyDescent="0.25">
      <c r="B17" s="4">
        <v>2.5</v>
      </c>
      <c r="C17" s="3">
        <v>0.14154815700000001</v>
      </c>
      <c r="D17" s="3">
        <v>4.7446012500000002E-2</v>
      </c>
      <c r="E17" s="3">
        <v>8.9553117799999998E-2</v>
      </c>
      <c r="F17" s="3">
        <v>5.35495281E-2</v>
      </c>
      <c r="G17" s="3">
        <v>0.15537405000000001</v>
      </c>
      <c r="H17" s="3">
        <f t="shared" si="0"/>
        <v>12.5</v>
      </c>
      <c r="I17" s="3">
        <f t="shared" si="1"/>
        <v>0.48747086540000006</v>
      </c>
      <c r="J17" s="5">
        <f t="shared" si="2"/>
        <v>3.8997669232000008E-2</v>
      </c>
      <c r="L17" s="3">
        <f t="shared" si="3"/>
        <v>4.7446012500000002E-2</v>
      </c>
      <c r="M17" s="5">
        <f t="shared" si="4"/>
        <v>1.8978405E-2</v>
      </c>
    </row>
    <row r="18" spans="2:13" x14ac:dyDescent="0.25">
      <c r="B18" s="4">
        <v>3</v>
      </c>
      <c r="C18" s="3">
        <v>0.169749975</v>
      </c>
      <c r="D18" s="3">
        <v>6.05056286E-2</v>
      </c>
      <c r="E18" s="3">
        <v>0.108829021</v>
      </c>
      <c r="F18" s="3">
        <v>6.2740802799999995E-2</v>
      </c>
      <c r="G18" s="3">
        <v>0.18470716500000001</v>
      </c>
      <c r="H18" s="3">
        <f t="shared" si="0"/>
        <v>15</v>
      </c>
      <c r="I18" s="3">
        <f t="shared" si="1"/>
        <v>0.5865325924</v>
      </c>
      <c r="J18" s="5">
        <f t="shared" si="2"/>
        <v>3.9102172826666663E-2</v>
      </c>
      <c r="K18" t="s">
        <v>12</v>
      </c>
      <c r="L18" s="3">
        <f t="shared" si="3"/>
        <v>6.05056286E-2</v>
      </c>
      <c r="M18" s="5">
        <f t="shared" si="4"/>
        <v>2.0168542866666667E-2</v>
      </c>
    </row>
    <row r="19" spans="2:13" x14ac:dyDescent="0.25">
      <c r="B19" s="4">
        <v>3.5</v>
      </c>
      <c r="C19" s="3">
        <v>0.196992636</v>
      </c>
      <c r="D19" s="3">
        <v>6.9226980199999996E-2</v>
      </c>
      <c r="E19" s="3">
        <v>0.12284803399999999</v>
      </c>
      <c r="F19" s="3">
        <v>7.1274280499999995E-2</v>
      </c>
      <c r="G19" s="3">
        <v>0.21497106599999999</v>
      </c>
      <c r="H19" s="3">
        <f t="shared" si="0"/>
        <v>17.5</v>
      </c>
      <c r="I19" s="3">
        <f t="shared" si="1"/>
        <v>0.6753129967</v>
      </c>
      <c r="J19" s="5">
        <f t="shared" si="2"/>
        <v>3.8589314097142856E-2</v>
      </c>
      <c r="L19" s="3">
        <f t="shared" si="3"/>
        <v>6.9226980199999996E-2</v>
      </c>
      <c r="M19" s="5">
        <f t="shared" si="4"/>
        <v>1.9779137199999998E-2</v>
      </c>
    </row>
    <row r="20" spans="2:13" x14ac:dyDescent="0.25">
      <c r="B20" s="4">
        <v>4</v>
      </c>
      <c r="C20" s="3">
        <v>0.22513008100000001</v>
      </c>
      <c r="D20" s="3">
        <v>7.8345537199999996E-2</v>
      </c>
      <c r="E20" s="3">
        <v>0.13714480400000001</v>
      </c>
      <c r="F20" s="3">
        <v>7.9078912700000004E-2</v>
      </c>
      <c r="G20" s="3">
        <v>0.24374198899999999</v>
      </c>
      <c r="H20" s="3">
        <f t="shared" si="0"/>
        <v>20</v>
      </c>
      <c r="I20" s="3">
        <f t="shared" si="1"/>
        <v>0.76344132390000008</v>
      </c>
      <c r="J20" s="5">
        <f t="shared" si="2"/>
        <v>3.8172066195000007E-2</v>
      </c>
      <c r="L20" s="3">
        <f t="shared" si="3"/>
        <v>7.8345537199999996E-2</v>
      </c>
      <c r="M20" s="5">
        <f t="shared" si="4"/>
        <v>1.9586384299999999E-2</v>
      </c>
    </row>
    <row r="21" spans="2:13" x14ac:dyDescent="0.25">
      <c r="B21" s="4">
        <v>4.5</v>
      </c>
      <c r="C21" s="3">
        <v>0.25101041800000001</v>
      </c>
      <c r="D21" s="3">
        <v>8.81786346E-2</v>
      </c>
      <c r="E21" s="3">
        <v>0.151853561</v>
      </c>
      <c r="F21" s="3">
        <v>8.8269233700000005E-2</v>
      </c>
      <c r="G21" s="3">
        <v>0.273818016</v>
      </c>
      <c r="H21" s="3">
        <f t="shared" si="0"/>
        <v>22.5</v>
      </c>
      <c r="I21" s="3">
        <f t="shared" si="1"/>
        <v>0.85312986330000007</v>
      </c>
      <c r="J21" s="5">
        <f t="shared" si="2"/>
        <v>3.7916882813333337E-2</v>
      </c>
      <c r="L21" s="3">
        <f t="shared" si="3"/>
        <v>8.81786346E-2</v>
      </c>
      <c r="M21" s="5">
        <f t="shared" si="4"/>
        <v>1.9595252133333334E-2</v>
      </c>
    </row>
    <row r="22" spans="2:13" x14ac:dyDescent="0.25">
      <c r="B22" s="4">
        <v>5</v>
      </c>
      <c r="C22" s="3">
        <v>0.27930545800000001</v>
      </c>
      <c r="D22" s="3">
        <v>9.9516868600000002E-2</v>
      </c>
      <c r="E22" s="3">
        <v>0.168838024</v>
      </c>
      <c r="F22" s="3">
        <v>9.5377922099999998E-2</v>
      </c>
      <c r="G22" s="3">
        <v>0.30461025200000003</v>
      </c>
      <c r="H22" s="3">
        <f t="shared" si="0"/>
        <v>25</v>
      </c>
      <c r="I22" s="3">
        <f>SUM(C22:G22)</f>
        <v>0.94764852470000005</v>
      </c>
      <c r="J22" s="5">
        <f t="shared" si="2"/>
        <v>3.7905940988E-2</v>
      </c>
      <c r="L22" s="3">
        <f t="shared" si="3"/>
        <v>9.5377922099999998E-2</v>
      </c>
      <c r="M22" s="5">
        <f t="shared" si="4"/>
        <v>1.907558442E-2</v>
      </c>
    </row>
    <row r="23" spans="2:13" x14ac:dyDescent="0.25">
      <c r="B23" s="2"/>
    </row>
    <row r="24" spans="2:13" x14ac:dyDescent="0.25">
      <c r="B24" s="2"/>
    </row>
    <row r="25" spans="2:13" x14ac:dyDescent="0.25">
      <c r="B25" s="2"/>
    </row>
  </sheetData>
  <phoneticPr fontId="3" type="noConversion"/>
  <conditionalFormatting sqref="J5:J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cp:lastPrinted>2023-02-07T10:56:06Z</cp:lastPrinted>
  <dcterms:created xsi:type="dcterms:W3CDTF">2023-02-07T09:00:09Z</dcterms:created>
  <dcterms:modified xsi:type="dcterms:W3CDTF">2023-02-17T14:45:29Z</dcterms:modified>
</cp:coreProperties>
</file>