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incentbalsamo/Dropbox/Personal Study/Finance/Excel Sheets for Books/"/>
    </mc:Choice>
  </mc:AlternateContent>
  <xr:revisionPtr revIDLastSave="0" documentId="13_ncr:1_{B1BDE71B-2F48-D24F-8E58-EB8D502796AA}" xr6:coauthVersionLast="47" xr6:coauthVersionMax="47" xr10:uidLastSave="{00000000-0000-0000-0000-000000000000}"/>
  <bookViews>
    <workbookView xWindow="8620" yWindow="3800" windowWidth="27640" windowHeight="16940" xr2:uid="{62A48288-E04A-8E42-A1B8-1256A4431730}"/>
  </bookViews>
  <sheets>
    <sheet name="Sheet1" sheetId="1" r:id="rId1"/>
  </sheets>
  <definedNames>
    <definedName name="solver_adj" localSheetId="0" hidden="1">Sheet1!$B$28:$B$33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Sheet1!$B$20</definedName>
    <definedName name="solver_lhs2" localSheetId="0" hidden="1">Sheet1!$B$34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opt" localSheetId="0" hidden="1">Sheet1!$B$21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2</definedName>
    <definedName name="solver_rhs1" localSheetId="0" hidden="1">Sheet1!$O$20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0" i="1" l="1"/>
  <c r="F20" i="1"/>
  <c r="P34" i="1"/>
  <c r="O34" i="1"/>
  <c r="N34" i="1"/>
  <c r="M34" i="1"/>
  <c r="L34" i="1"/>
  <c r="K34" i="1"/>
  <c r="J34" i="1"/>
  <c r="I34" i="1"/>
  <c r="H34" i="1"/>
  <c r="G34" i="1"/>
  <c r="F34" i="1"/>
  <c r="B20" i="1"/>
  <c r="B21" i="1"/>
  <c r="E34" i="1" l="1"/>
  <c r="F22" i="1"/>
  <c r="D34" i="1"/>
  <c r="D22" i="1"/>
  <c r="G22" i="1"/>
  <c r="H22" i="1"/>
  <c r="N22" i="1"/>
  <c r="O22" i="1"/>
  <c r="C22" i="1"/>
  <c r="I22" i="1"/>
  <c r="E22" i="1"/>
  <c r="J22" i="1"/>
  <c r="K22" i="1"/>
  <c r="L22" i="1"/>
  <c r="M22" i="1"/>
  <c r="B34" i="1"/>
  <c r="D3" i="1"/>
  <c r="D4" i="1"/>
  <c r="D5" i="1"/>
  <c r="D6" i="1"/>
  <c r="D7" i="1"/>
  <c r="D2" i="1"/>
  <c r="B22" i="1" l="1"/>
</calcChain>
</file>

<file path=xl/sharedStrings.xml><?xml version="1.0" encoding="utf-8"?>
<sst xmlns="http://schemas.openxmlformats.org/spreadsheetml/2006/main" count="36" uniqueCount="16">
  <si>
    <t>US</t>
  </si>
  <si>
    <t>UK</t>
  </si>
  <si>
    <t>France</t>
  </si>
  <si>
    <t>Germany</t>
  </si>
  <si>
    <t>Japan</t>
  </si>
  <si>
    <t>China</t>
  </si>
  <si>
    <t>Exp. Ret.</t>
  </si>
  <si>
    <t>SD</t>
  </si>
  <si>
    <t>Sharpe</t>
  </si>
  <si>
    <t>Correlation Matrix</t>
  </si>
  <si>
    <t>Weights</t>
  </si>
  <si>
    <t>Portfolio</t>
  </si>
  <si>
    <t>Risk Premium</t>
  </si>
  <si>
    <t>G</t>
  </si>
  <si>
    <t>O</t>
  </si>
  <si>
    <t>DUMMY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</si>
</sst>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7-Asset-Efficient-Frontier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Efficient Frontier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Sheet1!$C$21:$O$21</c:f>
              <c:numCache>
                <c:formatCode>0.0000</c:formatCode>
                <c:ptCount val="13"/>
                <c:pt idx="0">
                  <c:v>0.13942630816315024</c:v>
                </c:pt>
                <c:pt idx="1">
                  <c:v>0.13433777650645817</c:v>
                </c:pt>
                <c:pt idx="2">
                  <c:v>0.13186946998205079</c:v>
                </c:pt>
                <c:pt idx="3">
                  <c:v>0.13165324037979248</c:v>
                </c:pt>
                <c:pt idx="4">
                  <c:v>0.13216563501988096</c:v>
                </c:pt>
                <c:pt idx="5">
                  <c:v>0.13520848154823512</c:v>
                </c:pt>
                <c:pt idx="6">
                  <c:v>0.13668431512892221</c:v>
                </c:pt>
                <c:pt idx="7">
                  <c:v>0.1414459459488461</c:v>
                </c:pt>
                <c:pt idx="8">
                  <c:v>0.14923614680053585</c:v>
                </c:pt>
                <c:pt idx="9">
                  <c:v>0.15791740030265827</c:v>
                </c:pt>
                <c:pt idx="10">
                  <c:v>0.16759869965537308</c:v>
                </c:pt>
                <c:pt idx="11">
                  <c:v>0.17815803592460913</c:v>
                </c:pt>
                <c:pt idx="12">
                  <c:v>0.18944864894032284</c:v>
                </c:pt>
              </c:numCache>
            </c:numRef>
          </c:xVal>
          <c:yVal>
            <c:numRef>
              <c:f>Sheet1!$C$20:$O$20</c:f>
              <c:numCache>
                <c:formatCode>0.0000</c:formatCode>
                <c:ptCount val="13"/>
                <c:pt idx="0">
                  <c:v>0.05</c:v>
                </c:pt>
                <c:pt idx="1">
                  <c:v>5.2499999999999998E-2</c:v>
                </c:pt>
                <c:pt idx="2">
                  <c:v>5.5E-2</c:v>
                </c:pt>
                <c:pt idx="3">
                  <c:v>5.5984102479622259E-2</c:v>
                </c:pt>
                <c:pt idx="4">
                  <c:v>5.7500000000000002E-2</c:v>
                </c:pt>
                <c:pt idx="5">
                  <c:v>0.06</c:v>
                </c:pt>
                <c:pt idx="6">
                  <c:v>6.0740300724811402E-2</c:v>
                </c:pt>
                <c:pt idx="7">
                  <c:v>6.25E-2</c:v>
                </c:pt>
                <c:pt idx="8">
                  <c:v>6.5000000000000002E-2</c:v>
                </c:pt>
                <c:pt idx="9">
                  <c:v>6.7500000000000004E-2</c:v>
                </c:pt>
                <c:pt idx="10">
                  <c:v>7.0000000000000007E-2</c:v>
                </c:pt>
                <c:pt idx="11">
                  <c:v>7.2499999999999995E-2</c:v>
                </c:pt>
                <c:pt idx="12">
                  <c:v>7.4999999999999997E-2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44-194C-9AAD-A02BC0AEBB0D}"/>
            </c:ext>
          </c:extLst>
        </c:ser>
        <c:ser>
          <c:idx val="1"/>
          <c:order val="1"/>
          <c:tx>
            <c:v>US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</c:f>
              <c:numCache>
                <c:formatCode>0.0000</c:formatCode>
                <c:ptCount val="1"/>
                <c:pt idx="0">
                  <c:v>0.14949999999999999</c:v>
                </c:pt>
              </c:numCache>
            </c:numRef>
          </c:xVal>
          <c:yVal>
            <c:numRef>
              <c:f>Sheet1!$B$2</c:f>
              <c:numCache>
                <c:formatCode>0.0000</c:formatCode>
                <c:ptCount val="1"/>
                <c:pt idx="0">
                  <c:v>0.06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44-194C-9AAD-A02BC0AEBB0D}"/>
            </c:ext>
          </c:extLst>
        </c:ser>
        <c:ser>
          <c:idx val="2"/>
          <c:order val="2"/>
          <c:tx>
            <c:strRef>
              <c:f>Sheet1!$A$3</c:f>
              <c:strCache>
                <c:ptCount val="1"/>
                <c:pt idx="0">
                  <c:v>UK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Sheet1!$C$3</c:f>
              <c:numCache>
                <c:formatCode>0.0000</c:formatCode>
                <c:ptCount val="1"/>
                <c:pt idx="0">
                  <c:v>0.14929999999999999</c:v>
                </c:pt>
              </c:numCache>
            </c:numRef>
          </c:xVal>
          <c:yVal>
            <c:numRef>
              <c:f>Sheet1!$B$3</c:f>
              <c:numCache>
                <c:formatCode>0.0000</c:formatCode>
                <c:ptCount val="1"/>
                <c:pt idx="0">
                  <c:v>5.2999999999999999E-2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44-194C-9AAD-A02BC0AEBB0D}"/>
            </c:ext>
          </c:extLst>
        </c:ser>
        <c:ser>
          <c:idx val="3"/>
          <c:order val="3"/>
          <c:tx>
            <c:strRef>
              <c:f>Sheet1!$A$4</c:f>
              <c:strCache>
                <c:ptCount val="1"/>
                <c:pt idx="0">
                  <c:v>France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Sheet1!$C$4</c:f>
              <c:numCache>
                <c:formatCode>0.0000</c:formatCode>
                <c:ptCount val="1"/>
                <c:pt idx="0">
                  <c:v>0.20080000000000001</c:v>
                </c:pt>
              </c:numCache>
            </c:numRef>
          </c:xVal>
          <c:yVal>
            <c:numRef>
              <c:f>Sheet1!$B$4</c:f>
              <c:numCache>
                <c:formatCode>0.0000</c:formatCode>
                <c:ptCount val="1"/>
                <c:pt idx="0">
                  <c:v>6.8000000000000005E-2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444-194C-9AAD-A02BC0AEBB0D}"/>
            </c:ext>
          </c:extLst>
        </c:ser>
        <c:ser>
          <c:idx val="4"/>
          <c:order val="4"/>
          <c:tx>
            <c:strRef>
              <c:f>Sheet1!$A$5</c:f>
              <c:strCache>
                <c:ptCount val="1"/>
                <c:pt idx="0">
                  <c:v>Germany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Sheet1!$C$5</c:f>
              <c:numCache>
                <c:formatCode>0.0000</c:formatCode>
                <c:ptCount val="1"/>
                <c:pt idx="0">
                  <c:v>0.22700000000000001</c:v>
                </c:pt>
              </c:numCache>
            </c:numRef>
          </c:xVal>
          <c:yVal>
            <c:numRef>
              <c:f>Sheet1!$B$5</c:f>
              <c:numCache>
                <c:formatCode>0.0000</c:formatCode>
                <c:ptCount val="1"/>
                <c:pt idx="0">
                  <c:v>0.08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444-194C-9AAD-A02BC0AEBB0D}"/>
            </c:ext>
          </c:extLst>
        </c:ser>
        <c:ser>
          <c:idx val="5"/>
          <c:order val="5"/>
          <c:tx>
            <c:strRef>
              <c:f>Sheet1!$A$6</c:f>
              <c:strCache>
                <c:ptCount val="1"/>
                <c:pt idx="0">
                  <c:v>Japan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Sheet1!$C$6</c:f>
              <c:numCache>
                <c:formatCode>0.0000</c:formatCode>
                <c:ptCount val="1"/>
                <c:pt idx="0">
                  <c:v>0.18779999999999999</c:v>
                </c:pt>
              </c:numCache>
            </c:numRef>
          </c:xVal>
          <c:yVal>
            <c:numRef>
              <c:f>Sheet1!$B$6</c:f>
              <c:numCache>
                <c:formatCode>0.0000</c:formatCode>
                <c:ptCount val="1"/>
                <c:pt idx="0">
                  <c:v>4.4999999999999998E-2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444-194C-9AAD-A02BC0AEBB0D}"/>
            </c:ext>
          </c:extLst>
        </c:ser>
        <c:ser>
          <c:idx val="6"/>
          <c:order val="6"/>
          <c:tx>
            <c:strRef>
              <c:f>Sheet1!$A$7</c:f>
              <c:strCache>
                <c:ptCount val="1"/>
                <c:pt idx="0">
                  <c:v>China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Sheet1!$C$7</c:f>
              <c:numCache>
                <c:formatCode>0.0000</c:formatCode>
                <c:ptCount val="1"/>
                <c:pt idx="0">
                  <c:v>0.3004</c:v>
                </c:pt>
              </c:numCache>
            </c:numRef>
          </c:xVal>
          <c:yVal>
            <c:numRef>
              <c:f>Sheet1!$B$7</c:f>
              <c:numCache>
                <c:formatCode>0.0000</c:formatCode>
                <c:ptCount val="1"/>
                <c:pt idx="0">
                  <c:v>7.2999999999999995E-2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444-194C-9AAD-A02BC0AEB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830463"/>
        <c:axId val="993832463"/>
      </c:scatterChart>
      <c:valAx>
        <c:axId val="993830463"/>
        <c:scaling>
          <c:orientation val="minMax"/>
          <c:min val="0.1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32463"/>
        <c:crosses val="autoZero"/>
        <c:crossBetween val="midCat"/>
      </c:valAx>
      <c:valAx>
        <c:axId val="993832463"/>
        <c:scaling>
          <c:orientation val="minMax"/>
          <c:min val="0.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8304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591949</xdr:colOff>
      <xdr:row>0</xdr:row>
      <xdr:rowOff>0</xdr:rowOff>
    </xdr:from>
    <xdr:to>
      <xdr:col>18</xdr:col>
      <xdr:colOff>710337</xdr:colOff>
      <xdr:row>17</xdr:row>
      <xdr:rowOff>10762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529D94-B72D-723F-CF0A-9C7DF4AE53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64D14-DCF0-2F41-8F61-A803C7D510B4}">
  <dimension ref="A1:P34"/>
  <sheetViews>
    <sheetView tabSelected="1" zoomScale="125" workbookViewId="0">
      <selection activeCell="K11" sqref="K11"/>
    </sheetView>
  </sheetViews>
  <sheetFormatPr baseColWidth="10" defaultRowHeight="16" x14ac:dyDescent="0.2"/>
  <cols>
    <col min="1" max="1" width="12.83203125" customWidth="1"/>
  </cols>
  <sheetData>
    <row r="1" spans="1:7" x14ac:dyDescent="0.2">
      <c r="B1" t="s">
        <v>6</v>
      </c>
      <c r="C1" t="s">
        <v>7</v>
      </c>
      <c r="D1" t="s">
        <v>8</v>
      </c>
    </row>
    <row r="2" spans="1:7" x14ac:dyDescent="0.2">
      <c r="A2" t="s">
        <v>0</v>
      </c>
      <c r="B2" s="1">
        <v>0.06</v>
      </c>
      <c r="C2" s="1">
        <v>0.14949999999999999</v>
      </c>
      <c r="D2" s="1">
        <f>B2/C2</f>
        <v>0.40133779264214048</v>
      </c>
    </row>
    <row r="3" spans="1:7" x14ac:dyDescent="0.2">
      <c r="A3" t="s">
        <v>1</v>
      </c>
      <c r="B3" s="1">
        <v>5.2999999999999999E-2</v>
      </c>
      <c r="C3" s="1">
        <v>0.14929999999999999</v>
      </c>
      <c r="D3" s="1">
        <f t="shared" ref="D3:D7" si="0">B3/C3</f>
        <v>0.35498995311453452</v>
      </c>
    </row>
    <row r="4" spans="1:7" x14ac:dyDescent="0.2">
      <c r="A4" t="s">
        <v>2</v>
      </c>
      <c r="B4" s="1">
        <v>6.8000000000000005E-2</v>
      </c>
      <c r="C4" s="1">
        <v>0.20080000000000001</v>
      </c>
      <c r="D4" s="1">
        <f t="shared" si="0"/>
        <v>0.33864541832669326</v>
      </c>
    </row>
    <row r="5" spans="1:7" x14ac:dyDescent="0.2">
      <c r="A5" t="s">
        <v>3</v>
      </c>
      <c r="B5" s="1">
        <v>0.08</v>
      </c>
      <c r="C5" s="1">
        <v>0.22700000000000001</v>
      </c>
      <c r="D5" s="1">
        <f t="shared" si="0"/>
        <v>0.3524229074889868</v>
      </c>
    </row>
    <row r="6" spans="1:7" x14ac:dyDescent="0.2">
      <c r="A6" t="s">
        <v>4</v>
      </c>
      <c r="B6" s="1">
        <v>4.4999999999999998E-2</v>
      </c>
      <c r="C6" s="1">
        <v>0.18779999999999999</v>
      </c>
      <c r="D6" s="1">
        <f t="shared" si="0"/>
        <v>0.23961661341853036</v>
      </c>
    </row>
    <row r="7" spans="1:7" x14ac:dyDescent="0.2">
      <c r="A7" t="s">
        <v>5</v>
      </c>
      <c r="B7" s="1">
        <v>7.2999999999999995E-2</v>
      </c>
      <c r="C7" s="1">
        <v>0.3004</v>
      </c>
      <c r="D7" s="1">
        <f t="shared" si="0"/>
        <v>0.24300932090545938</v>
      </c>
    </row>
    <row r="10" spans="1:7" x14ac:dyDescent="0.2">
      <c r="A10" s="3" t="s">
        <v>9</v>
      </c>
      <c r="B10" s="3"/>
      <c r="C10" s="3"/>
      <c r="D10" s="3"/>
      <c r="E10" s="3"/>
      <c r="F10" s="3"/>
      <c r="G10" s="3"/>
    </row>
    <row r="11" spans="1:7" x14ac:dyDescent="0.2">
      <c r="B11" t="s">
        <v>0</v>
      </c>
      <c r="C11" t="s">
        <v>1</v>
      </c>
      <c r="D11" t="s">
        <v>2</v>
      </c>
      <c r="E11" t="s">
        <v>3</v>
      </c>
      <c r="F11" t="s">
        <v>4</v>
      </c>
      <c r="G11" t="s">
        <v>5</v>
      </c>
    </row>
    <row r="12" spans="1:7" x14ac:dyDescent="0.2">
      <c r="A12" t="s">
        <v>0</v>
      </c>
      <c r="B12">
        <v>1</v>
      </c>
    </row>
    <row r="13" spans="1:7" x14ac:dyDescent="0.2">
      <c r="A13" t="s">
        <v>1</v>
      </c>
      <c r="B13">
        <v>0.83</v>
      </c>
      <c r="C13">
        <v>1</v>
      </c>
    </row>
    <row r="14" spans="1:7" x14ac:dyDescent="0.2">
      <c r="A14" t="s">
        <v>2</v>
      </c>
      <c r="B14">
        <v>0.83</v>
      </c>
      <c r="C14">
        <v>0.92</v>
      </c>
      <c r="D14">
        <v>1</v>
      </c>
    </row>
    <row r="15" spans="1:7" x14ac:dyDescent="0.2">
      <c r="A15" t="s">
        <v>3</v>
      </c>
      <c r="B15">
        <v>0.85</v>
      </c>
      <c r="C15">
        <v>0.88</v>
      </c>
      <c r="D15">
        <v>0.96</v>
      </c>
      <c r="E15">
        <v>1</v>
      </c>
    </row>
    <row r="16" spans="1:7" x14ac:dyDescent="0.2">
      <c r="A16" t="s">
        <v>4</v>
      </c>
      <c r="B16">
        <v>0.43</v>
      </c>
      <c r="C16">
        <v>0.44</v>
      </c>
      <c r="D16">
        <v>0.47</v>
      </c>
      <c r="E16">
        <v>0.43</v>
      </c>
      <c r="F16">
        <v>1</v>
      </c>
    </row>
    <row r="17" spans="1:16" x14ac:dyDescent="0.2">
      <c r="A17" t="s">
        <v>5</v>
      </c>
      <c r="B17">
        <v>0.16</v>
      </c>
      <c r="C17">
        <v>0.28000000000000003</v>
      </c>
      <c r="D17">
        <v>0.26</v>
      </c>
      <c r="E17">
        <v>0.28999999999999998</v>
      </c>
      <c r="F17">
        <v>0.14000000000000001</v>
      </c>
      <c r="G17">
        <v>1</v>
      </c>
    </row>
    <row r="19" spans="1:16" x14ac:dyDescent="0.2">
      <c r="A19" t="s">
        <v>11</v>
      </c>
      <c r="B19" s="2" t="s">
        <v>15</v>
      </c>
      <c r="C19" s="2">
        <v>1</v>
      </c>
      <c r="D19" s="2">
        <v>2</v>
      </c>
      <c r="E19" s="2">
        <v>3</v>
      </c>
      <c r="F19" s="2" t="s">
        <v>13</v>
      </c>
      <c r="G19" s="2">
        <v>5</v>
      </c>
      <c r="H19" s="2">
        <v>6</v>
      </c>
      <c r="I19" s="2" t="s">
        <v>14</v>
      </c>
      <c r="J19" s="2">
        <v>8</v>
      </c>
      <c r="K19" s="2">
        <v>9</v>
      </c>
      <c r="L19" s="2">
        <v>10</v>
      </c>
      <c r="M19" s="2">
        <v>11</v>
      </c>
      <c r="N19" s="2">
        <v>12</v>
      </c>
      <c r="O19" s="2">
        <v>13</v>
      </c>
    </row>
    <row r="20" spans="1:16" x14ac:dyDescent="0.2">
      <c r="A20" t="s">
        <v>12</v>
      </c>
      <c r="B20">
        <f>SUMPRODUCT(B28:B33,$B$2:$B$7)</f>
        <v>7.4999999929941052E-2</v>
      </c>
      <c r="C20" s="1">
        <v>0.05</v>
      </c>
      <c r="D20" s="1">
        <v>5.2499999999999998E-2</v>
      </c>
      <c r="E20" s="1">
        <v>5.5E-2</v>
      </c>
      <c r="F20" s="1">
        <f>SUMPRODUCT(D28:D33,$B$2:$B$7)</f>
        <v>5.5984102479622259E-2</v>
      </c>
      <c r="G20" s="1">
        <v>5.7500000000000002E-2</v>
      </c>
      <c r="H20" s="1">
        <v>0.06</v>
      </c>
      <c r="I20" s="1">
        <f>SUMPRODUCT(E28:E33,$B$2:$B$7)</f>
        <v>6.0740300724811402E-2</v>
      </c>
      <c r="J20" s="1">
        <v>6.25E-2</v>
      </c>
      <c r="K20" s="1">
        <v>6.5000000000000002E-2</v>
      </c>
      <c r="L20" s="1">
        <v>6.7500000000000004E-2</v>
      </c>
      <c r="M20" s="1">
        <v>7.0000000000000007E-2</v>
      </c>
      <c r="N20" s="1">
        <v>7.2499999999999995E-2</v>
      </c>
      <c r="O20" s="1">
        <v>7.4999999999999997E-2</v>
      </c>
    </row>
    <row r="21" spans="1:16" x14ac:dyDescent="0.2">
      <c r="A21" t="s">
        <v>7</v>
      </c>
      <c r="B21">
        <f>SQRT((B28*C2)^2+(B29*C3)^2+(B30*C4)^2+(B31*C5)^2+(B32*C6)^2+(B33*C7)^2+2*(B28*C2)*(B29*C3)*B13+2*(B28*C2)*(B30*C4)*B14+2*(B28*C2)*(B31*C5)*B15+2*(B28*C2)*(B32*C6)*B16+2*(B28*C2)*(B33*C7)*B17+2*(B29*C3)*(B30*C4)*C14+2*(B29*C3)*(B31*C5)*C15+2*(B29*C3)*(B32*C6)*C16+2*(B29*C3)*(B33*C7)*C17+2*(B30*C4)*(B31*C5)*D15+2*(B30*C4)*(B32*C6)*D16+2*(B30*C4)*(B33*C7)*D17+2*(B31*C5)*(B32*C6)*E16+2*(B31*C5)*(B33*C7)*E17+2*(B32*C6)*(B33*C7)*F17)</f>
        <v>0.18944864894032284</v>
      </c>
      <c r="C21" s="1">
        <v>0.13942630816315024</v>
      </c>
      <c r="D21" s="1">
        <v>0.13433777650645817</v>
      </c>
      <c r="E21" s="1">
        <v>0.13186946998205079</v>
      </c>
      <c r="F21" s="1">
        <v>0.13165324037979248</v>
      </c>
      <c r="G21" s="1">
        <v>0.13216563501988096</v>
      </c>
      <c r="H21" s="1">
        <v>0.13520848154823512</v>
      </c>
      <c r="I21" s="1">
        <v>0.13668431512892221</v>
      </c>
      <c r="J21" s="1">
        <v>0.1414459459488461</v>
      </c>
      <c r="K21" s="1">
        <v>0.14923614680053585</v>
      </c>
      <c r="L21" s="1">
        <v>0.15791740030265827</v>
      </c>
      <c r="M21" s="1">
        <v>0.16759869965537308</v>
      </c>
      <c r="N21" s="1">
        <v>0.17815803592460913</v>
      </c>
      <c r="O21" s="1">
        <v>0.18944864894032284</v>
      </c>
    </row>
    <row r="22" spans="1:16" x14ac:dyDescent="0.2">
      <c r="A22" t="s">
        <v>8</v>
      </c>
      <c r="B22">
        <f>B20/B21</f>
        <v>0.39588564156805561</v>
      </c>
      <c r="C22" s="1">
        <f>C20/C21</f>
        <v>0.35861237852968397</v>
      </c>
      <c r="D22" s="1">
        <f>D20/D21</f>
        <v>0.39080593236911365</v>
      </c>
      <c r="E22" s="1">
        <f>E20/E21</f>
        <v>0.4170791010799258</v>
      </c>
      <c r="F22" s="1">
        <f>F20/F21</f>
        <v>0.42523907742885519</v>
      </c>
      <c r="G22" s="1">
        <f>G20/G21</f>
        <v>0.43506014245950236</v>
      </c>
      <c r="H22" s="1">
        <f>H20/H21</f>
        <v>0.44375914375308789</v>
      </c>
      <c r="I22" s="1">
        <f>I20/I21</f>
        <v>0.44438383926875924</v>
      </c>
      <c r="J22" s="1">
        <f>J20/J21</f>
        <v>0.44186490875180767</v>
      </c>
      <c r="K22" s="1">
        <f>K20/K21</f>
        <v>0.43555131510381917</v>
      </c>
      <c r="L22" s="1">
        <f>L20/L21</f>
        <v>0.4274386474868011</v>
      </c>
      <c r="M22" s="1">
        <f>M20/M21</f>
        <v>0.41766433835070549</v>
      </c>
      <c r="N22" s="1">
        <f>N20/N21</f>
        <v>0.40694207041370678</v>
      </c>
      <c r="O22" s="1">
        <f>O20/O21</f>
        <v>0.39588564193786002</v>
      </c>
    </row>
    <row r="27" spans="1:16" x14ac:dyDescent="0.2">
      <c r="B27" t="s">
        <v>10</v>
      </c>
    </row>
    <row r="28" spans="1:16" x14ac:dyDescent="0.2">
      <c r="A28" s="4" t="s">
        <v>0</v>
      </c>
      <c r="B28">
        <v>0.1681798504498847</v>
      </c>
      <c r="D28" s="5">
        <v>0.40618490492386755</v>
      </c>
      <c r="E28" s="5">
        <v>0.70795280377060665</v>
      </c>
      <c r="F28" s="5">
        <v>0</v>
      </c>
      <c r="G28" s="5">
        <v>0.16621882094781257</v>
      </c>
      <c r="H28" s="5">
        <v>0.33921628813428023</v>
      </c>
      <c r="I28" s="5">
        <v>0.51059397462228606</v>
      </c>
      <c r="J28" s="5">
        <v>0.68408184143037931</v>
      </c>
      <c r="K28" s="5">
        <v>0.70688541236413083</v>
      </c>
      <c r="L28" s="5">
        <v>0.64393826951134048</v>
      </c>
      <c r="M28" s="5">
        <v>0.54916253198262566</v>
      </c>
      <c r="N28" s="5">
        <v>0.42216831890000001</v>
      </c>
      <c r="O28" s="5">
        <v>0.29517408684455815</v>
      </c>
      <c r="P28" s="5">
        <v>0.1681798504498847</v>
      </c>
    </row>
    <row r="29" spans="1:16" x14ac:dyDescent="0.2">
      <c r="A29" s="4" t="s">
        <v>1</v>
      </c>
      <c r="B29">
        <v>0</v>
      </c>
      <c r="D29" s="5">
        <v>0.24702416187547502</v>
      </c>
      <c r="E29" s="5">
        <v>0</v>
      </c>
      <c r="F29" s="5">
        <v>0.60526373141107492</v>
      </c>
      <c r="G29" s="5">
        <v>0.45892848025664723</v>
      </c>
      <c r="H29" s="5">
        <v>0.30655617382976219</v>
      </c>
      <c r="I29" s="5">
        <v>0.15482467232930316</v>
      </c>
      <c r="J29" s="5">
        <v>6.4126103159932251E-4</v>
      </c>
      <c r="K29" s="5">
        <v>6.3991755335791292E-4</v>
      </c>
      <c r="L29" s="5">
        <v>0</v>
      </c>
      <c r="M29" s="5">
        <v>0</v>
      </c>
      <c r="N29" s="5">
        <v>0</v>
      </c>
      <c r="O29" s="5">
        <v>0</v>
      </c>
      <c r="P29" s="5">
        <v>0</v>
      </c>
    </row>
    <row r="30" spans="1:16" x14ac:dyDescent="0.2">
      <c r="A30" s="4" t="s">
        <v>2</v>
      </c>
      <c r="B30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5">
        <v>0</v>
      </c>
      <c r="K30" s="5">
        <v>0</v>
      </c>
      <c r="L30" s="5">
        <v>0</v>
      </c>
      <c r="M30" s="5">
        <v>0</v>
      </c>
      <c r="N30" s="5">
        <v>0</v>
      </c>
      <c r="O30" s="5">
        <v>0</v>
      </c>
      <c r="P30" s="5">
        <v>0</v>
      </c>
    </row>
    <row r="31" spans="1:16" x14ac:dyDescent="0.2">
      <c r="A31" s="4" t="s">
        <v>3</v>
      </c>
      <c r="B31">
        <v>0.59804829209130128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5">
        <v>0</v>
      </c>
      <c r="K31" s="5">
        <v>3.6278323550883951E-2</v>
      </c>
      <c r="L31" s="5">
        <v>0.12787891299431953</v>
      </c>
      <c r="M31" s="5">
        <v>0.23415900735214518</v>
      </c>
      <c r="N31" s="5">
        <v>0.35545544149138864</v>
      </c>
      <c r="O31" s="5">
        <v>0.47675187375988914</v>
      </c>
      <c r="P31" s="5">
        <v>0.59804829209130128</v>
      </c>
    </row>
    <row r="32" spans="1:16" x14ac:dyDescent="0.2">
      <c r="A32" s="4" t="s">
        <v>4</v>
      </c>
      <c r="B32">
        <v>0</v>
      </c>
      <c r="D32" s="5">
        <v>0.24267892835998164</v>
      </c>
      <c r="E32" s="5">
        <v>0.10915399463914165</v>
      </c>
      <c r="F32" s="5">
        <v>0.3890973335621048</v>
      </c>
      <c r="G32" s="5">
        <v>0.32716198867962104</v>
      </c>
      <c r="H32" s="5">
        <v>0.26639332007685501</v>
      </c>
      <c r="I32" s="5">
        <v>0.20592044482338134</v>
      </c>
      <c r="J32" s="5">
        <v>0.14621789246287084</v>
      </c>
      <c r="K32" s="5">
        <v>5.5413604950884092E-2</v>
      </c>
      <c r="L32" s="5">
        <v>1.8712689790472255E-2</v>
      </c>
      <c r="M32" s="5">
        <v>0</v>
      </c>
      <c r="N32" s="5">
        <v>0</v>
      </c>
      <c r="O32" s="5">
        <v>0</v>
      </c>
      <c r="P32" s="5">
        <v>0</v>
      </c>
    </row>
    <row r="33" spans="1:16" x14ac:dyDescent="0.2">
      <c r="A33" s="4" t="s">
        <v>5</v>
      </c>
      <c r="B33">
        <v>0.23377185665265565</v>
      </c>
      <c r="D33" s="5">
        <v>0.10411199765192952</v>
      </c>
      <c r="E33" s="5">
        <v>0.18289318821662504</v>
      </c>
      <c r="F33" s="5">
        <v>5.6389348010259712E-3</v>
      </c>
      <c r="G33" s="5">
        <v>4.7690705585229219E-2</v>
      </c>
      <c r="H33" s="5">
        <v>8.7834224994908852E-2</v>
      </c>
      <c r="I33" s="5">
        <v>0.12866089923009663</v>
      </c>
      <c r="J33" s="5">
        <v>0.16905901646686555</v>
      </c>
      <c r="K33" s="5">
        <v>0.2007827572761525</v>
      </c>
      <c r="L33" s="5">
        <v>0.20947013508402884</v>
      </c>
      <c r="M33" s="5">
        <v>0.21667846393476342</v>
      </c>
      <c r="N33" s="5">
        <v>0.22237624489810562</v>
      </c>
      <c r="O33" s="5">
        <v>0.228074039508771</v>
      </c>
      <c r="P33" s="5">
        <v>0.23377185665265565</v>
      </c>
    </row>
    <row r="34" spans="1:16" x14ac:dyDescent="0.2">
      <c r="B34">
        <f>SUM(B28:B33)</f>
        <v>0.99999999919384164</v>
      </c>
      <c r="D34" s="5">
        <f>SUM(D28:D33)</f>
        <v>0.99999999281125374</v>
      </c>
      <c r="E34" s="5">
        <f>SUM(E28:E33)</f>
        <v>0.99999998662637335</v>
      </c>
      <c r="F34" s="5">
        <f>SUM(F28:F33)</f>
        <v>0.99999999977420573</v>
      </c>
      <c r="G34" s="5">
        <f>SUM(G28:G33)</f>
        <v>0.99999999546931007</v>
      </c>
      <c r="H34" s="5">
        <f>SUM(H28:H33)</f>
        <v>1.0000000070358062</v>
      </c>
      <c r="I34" s="5">
        <f>SUM(I28:I33)</f>
        <v>0.9999999910050672</v>
      </c>
      <c r="J34" s="5">
        <f>SUM(J28:J33)</f>
        <v>1.0000000113917151</v>
      </c>
      <c r="K34" s="5">
        <f>SUM(K28:K33)</f>
        <v>1.0000000156954094</v>
      </c>
      <c r="L34" s="5">
        <f>SUM(L28:L33)</f>
        <v>1.0000000073801611</v>
      </c>
      <c r="M34" s="5">
        <f>SUM(M28:M33)</f>
        <v>1.0000000032695342</v>
      </c>
      <c r="N34" s="5">
        <f>SUM(N28:N33)</f>
        <v>1.0000000052894944</v>
      </c>
      <c r="O34" s="5">
        <f>SUM(O28:O33)</f>
        <v>1.0000000001132183</v>
      </c>
      <c r="P34" s="5">
        <f>SUM(P28:P33)</f>
        <v>0.99999999919384164</v>
      </c>
    </row>
  </sheetData>
  <mergeCells count="1">
    <mergeCell ref="A10:G1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Vincenzo P. Balsamo</dc:creator>
  <cp:lastModifiedBy>Vincenzo P. Balsamo</cp:lastModifiedBy>
  <dcterms:created xsi:type="dcterms:W3CDTF">2023-12-20T00:12:12Z</dcterms:created>
  <dcterms:modified xsi:type="dcterms:W3CDTF">2023-12-20T04:46:22Z</dcterms:modified>
</cp:coreProperties>
</file>