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balsamo/Dropbox/Personal Study/Finance/Excel Sheets for Books/"/>
    </mc:Choice>
  </mc:AlternateContent>
  <xr:revisionPtr revIDLastSave="0" documentId="13_ncr:1_{726771CF-9511-EE40-B33F-61C902C772B8}" xr6:coauthVersionLast="47" xr6:coauthVersionMax="47" xr10:uidLastSave="{00000000-0000-0000-0000-000000000000}"/>
  <bookViews>
    <workbookView xWindow="1020" yWindow="3520" windowWidth="28040" windowHeight="17440" xr2:uid="{B78FB07F-3725-F847-854F-4523A7F2906E}"/>
  </bookViews>
  <sheets>
    <sheet name="Sheet1" sheetId="1" r:id="rId1"/>
  </sheets>
  <definedNames>
    <definedName name="solver_adj" localSheetId="0" hidden="1">Sheet1!$B$25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opt" localSheetId="0" hidden="1">Sheet1!$F$25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" i="1" l="1"/>
  <c r="E25" i="1" s="1"/>
  <c r="E8" i="1"/>
  <c r="E9" i="1"/>
  <c r="F8" i="1"/>
  <c r="G8" i="1" s="1"/>
  <c r="F9" i="1"/>
  <c r="G9" i="1" s="1"/>
  <c r="C22" i="1"/>
  <c r="E22" i="1" s="1"/>
  <c r="C21" i="1"/>
  <c r="E21" i="1" s="1"/>
  <c r="C8" i="1"/>
  <c r="C9" i="1"/>
  <c r="F10" i="1"/>
  <c r="G10" i="1" s="1"/>
  <c r="E13" i="1"/>
  <c r="E14" i="1"/>
  <c r="E15" i="1"/>
  <c r="C11" i="1"/>
  <c r="F11" i="1" s="1"/>
  <c r="G11" i="1" s="1"/>
  <c r="C12" i="1"/>
  <c r="E12" i="1" s="1"/>
  <c r="C13" i="1"/>
  <c r="F13" i="1" s="1"/>
  <c r="G13" i="1" s="1"/>
  <c r="C14" i="1"/>
  <c r="F14" i="1" s="1"/>
  <c r="G14" i="1" s="1"/>
  <c r="C15" i="1"/>
  <c r="F15" i="1" s="1"/>
  <c r="G15" i="1" s="1"/>
  <c r="C16" i="1"/>
  <c r="E16" i="1" s="1"/>
  <c r="C17" i="1"/>
  <c r="E17" i="1" s="1"/>
  <c r="C18" i="1"/>
  <c r="E18" i="1" s="1"/>
  <c r="C19" i="1"/>
  <c r="F19" i="1" s="1"/>
  <c r="G19" i="1" s="1"/>
  <c r="C20" i="1"/>
  <c r="F20" i="1" s="1"/>
  <c r="G20" i="1" s="1"/>
  <c r="C10" i="1"/>
  <c r="E10" i="1" s="1"/>
  <c r="F25" i="1" l="1"/>
  <c r="G25" i="1" s="1"/>
  <c r="F22" i="1"/>
  <c r="G22" i="1" s="1"/>
  <c r="F21" i="1"/>
  <c r="G21" i="1" s="1"/>
  <c r="F17" i="1"/>
  <c r="G17" i="1" s="1"/>
  <c r="F16" i="1"/>
  <c r="G16" i="1" s="1"/>
  <c r="F18" i="1"/>
  <c r="G18" i="1" s="1"/>
  <c r="F12" i="1"/>
  <c r="G12" i="1" s="1"/>
  <c r="E20" i="1"/>
  <c r="E19" i="1"/>
  <c r="E11" i="1"/>
</calcChain>
</file>

<file path=xl/sharedStrings.xml><?xml version="1.0" encoding="utf-8"?>
<sst xmlns="http://schemas.openxmlformats.org/spreadsheetml/2006/main" count="14" uniqueCount="14">
  <si>
    <t>Exp. Return on Stocks</t>
  </si>
  <si>
    <t>SD of Stocks</t>
  </si>
  <si>
    <t>Exp. Return on Bonds</t>
  </si>
  <si>
    <t>SD of Bonds</t>
  </si>
  <si>
    <t>Correlation of Bonds and Stocks</t>
  </si>
  <si>
    <t>Inputs</t>
  </si>
  <si>
    <t>W(S)</t>
  </si>
  <si>
    <t>W(B)</t>
  </si>
  <si>
    <t>Portfolio Weights</t>
  </si>
  <si>
    <t>Exp. Return</t>
  </si>
  <si>
    <t>SD</t>
  </si>
  <si>
    <t>Min. Variance Port.</t>
  </si>
  <si>
    <t>Correlations</t>
  </si>
  <si>
    <t>r/SD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</si>
</sst>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10" fontId="0" fillId="3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Investment Opportunity Set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Sheet1!$F$8:$F$22</c:f>
              <c:numCache>
                <c:formatCode>General</c:formatCode>
                <c:ptCount val="15"/>
                <c:pt idx="0">
                  <c:v>22.534595625393415</c:v>
                </c:pt>
                <c:pt idx="1">
                  <c:v>20.754806672190423</c:v>
                </c:pt>
                <c:pt idx="2">
                  <c:v>19</c:v>
                </c:pt>
                <c:pt idx="3">
                  <c:v>17.277789210428516</c:v>
                </c:pt>
                <c:pt idx="4">
                  <c:v>15.598974325256133</c:v>
                </c:pt>
                <c:pt idx="5">
                  <c:v>13.979198832551168</c:v>
                </c:pt>
                <c:pt idx="6">
                  <c:v>12.441543312628061</c:v>
                </c:pt>
                <c:pt idx="7">
                  <c:v>11.020435563080072</c:v>
                </c:pt>
                <c:pt idx="8">
                  <c:v>9.7668828189960379</c:v>
                </c:pt>
                <c:pt idx="9">
                  <c:v>8.7531708540391229</c:v>
                </c:pt>
                <c:pt idx="10">
                  <c:v>8.070192067107202</c:v>
                </c:pt>
                <c:pt idx="11">
                  <c:v>7.8052546403048249</c:v>
                </c:pt>
                <c:pt idx="12">
                  <c:v>8</c:v>
                </c:pt>
                <c:pt idx="13">
                  <c:v>8.6233404200460519</c:v>
                </c:pt>
                <c:pt idx="14">
                  <c:v>9.5920800663881032</c:v>
                </c:pt>
              </c:numCache>
            </c:numRef>
          </c:xVal>
          <c:yVal>
            <c:numRef>
              <c:f>Sheet1!$E$8:$E$22</c:f>
              <c:numCache>
                <c:formatCode>General</c:formatCode>
                <c:ptCount val="15"/>
                <c:pt idx="0">
                  <c:v>11</c:v>
                </c:pt>
                <c:pt idx="1">
                  <c:v>10.5</c:v>
                </c:pt>
                <c:pt idx="2">
                  <c:v>10</c:v>
                </c:pt>
                <c:pt idx="3">
                  <c:v>9.5</c:v>
                </c:pt>
                <c:pt idx="4">
                  <c:v>9</c:v>
                </c:pt>
                <c:pt idx="5">
                  <c:v>8.5</c:v>
                </c:pt>
                <c:pt idx="6">
                  <c:v>8</c:v>
                </c:pt>
                <c:pt idx="7">
                  <c:v>7.5</c:v>
                </c:pt>
                <c:pt idx="8">
                  <c:v>7</c:v>
                </c:pt>
                <c:pt idx="9">
                  <c:v>6.5</c:v>
                </c:pt>
                <c:pt idx="10">
                  <c:v>6</c:v>
                </c:pt>
                <c:pt idx="11">
                  <c:v>5.5</c:v>
                </c:pt>
                <c:pt idx="12">
                  <c:v>5</c:v>
                </c:pt>
                <c:pt idx="13">
                  <c:v>4.5</c:v>
                </c:pt>
                <c:pt idx="14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C59-3E45-9BDE-BF7220D41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0697487"/>
        <c:axId val="2120699487"/>
      </c:scatterChart>
      <c:valAx>
        <c:axId val="2120697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0699487"/>
        <c:crosses val="autoZero"/>
        <c:crossBetween val="midCat"/>
      </c:valAx>
      <c:valAx>
        <c:axId val="212069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0697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Investment</a:t>
            </a:r>
            <a:r>
              <a:rPr lang="en-US" baseline="0"/>
              <a:t> Opportunity Set With Different Correlations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9"/>
          <c:order val="0"/>
          <c:tx>
            <c:strRef>
              <c:f>Sheet1!$B$29</c:f>
              <c:strCache>
                <c:ptCount val="1"/>
                <c:pt idx="0">
                  <c:v>-1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Sheet1!$B$30:$B$44</c:f>
              <c:numCache>
                <c:formatCode>General</c:formatCode>
                <c:ptCount val="15"/>
                <c:pt idx="0">
                  <c:v>24.4</c:v>
                </c:pt>
                <c:pt idx="1">
                  <c:v>21.700000000000003</c:v>
                </c:pt>
                <c:pt idx="2">
                  <c:v>19</c:v>
                </c:pt>
                <c:pt idx="3">
                  <c:v>16.3</c:v>
                </c:pt>
                <c:pt idx="4">
                  <c:v>13.600000000000001</c:v>
                </c:pt>
                <c:pt idx="5">
                  <c:v>10.899999999999997</c:v>
                </c:pt>
                <c:pt idx="6">
                  <c:v>8.2000000000000011</c:v>
                </c:pt>
                <c:pt idx="7">
                  <c:v>5.5</c:v>
                </c:pt>
                <c:pt idx="8">
                  <c:v>2.8000000000000007</c:v>
                </c:pt>
                <c:pt idx="9">
                  <c:v>9.9999999999990055E-2</c:v>
                </c:pt>
                <c:pt idx="10">
                  <c:v>2.5999999999999996</c:v>
                </c:pt>
                <c:pt idx="11">
                  <c:v>5.3</c:v>
                </c:pt>
                <c:pt idx="12">
                  <c:v>8</c:v>
                </c:pt>
                <c:pt idx="13">
                  <c:v>10.700000000000001</c:v>
                </c:pt>
                <c:pt idx="14">
                  <c:v>13.4</c:v>
                </c:pt>
              </c:numCache>
            </c:numRef>
          </c:xVal>
          <c:yVal>
            <c:numRef>
              <c:f>Sheet1!$E$8:$E$22</c:f>
              <c:numCache>
                <c:formatCode>General</c:formatCode>
                <c:ptCount val="15"/>
                <c:pt idx="0">
                  <c:v>11</c:v>
                </c:pt>
                <c:pt idx="1">
                  <c:v>10.5</c:v>
                </c:pt>
                <c:pt idx="2">
                  <c:v>10</c:v>
                </c:pt>
                <c:pt idx="3">
                  <c:v>9.5</c:v>
                </c:pt>
                <c:pt idx="4">
                  <c:v>9</c:v>
                </c:pt>
                <c:pt idx="5">
                  <c:v>8.5</c:v>
                </c:pt>
                <c:pt idx="6">
                  <c:v>8</c:v>
                </c:pt>
                <c:pt idx="7">
                  <c:v>7.5</c:v>
                </c:pt>
                <c:pt idx="8">
                  <c:v>7</c:v>
                </c:pt>
                <c:pt idx="9">
                  <c:v>6.5</c:v>
                </c:pt>
                <c:pt idx="10">
                  <c:v>6</c:v>
                </c:pt>
                <c:pt idx="11">
                  <c:v>5.5</c:v>
                </c:pt>
                <c:pt idx="12">
                  <c:v>5</c:v>
                </c:pt>
                <c:pt idx="13">
                  <c:v>4.5</c:v>
                </c:pt>
                <c:pt idx="14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DC0-D44B-8C13-5932A081F191}"/>
            </c:ext>
          </c:extLst>
        </c:ser>
        <c:ser>
          <c:idx val="0"/>
          <c:order val="1"/>
          <c:tx>
            <c:strRef>
              <c:f>Sheet1!$C$29</c:f>
              <c:strCache>
                <c:ptCount val="1"/>
                <c:pt idx="0">
                  <c:v>-0.75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Sheet1!$C$30:$C$44</c:f>
              <c:numCache>
                <c:formatCode>General</c:formatCode>
                <c:ptCount val="15"/>
                <c:pt idx="0">
                  <c:v>24.023322001754877</c:v>
                </c:pt>
                <c:pt idx="1">
                  <c:v>21.50651064212882</c:v>
                </c:pt>
                <c:pt idx="2">
                  <c:v>19</c:v>
                </c:pt>
                <c:pt idx="3">
                  <c:v>16.508482668010409</c:v>
                </c:pt>
                <c:pt idx="4">
                  <c:v>14.039943019827396</c:v>
                </c:pt>
                <c:pt idx="5">
                  <c:v>11.60904819526562</c:v>
                </c:pt>
                <c:pt idx="6">
                  <c:v>9.2455394650609772</c:v>
                </c:pt>
                <c:pt idx="7">
                  <c:v>7.0178344238090995</c:v>
                </c:pt>
                <c:pt idx="8">
                  <c:v>5.1068581339214827</c:v>
                </c:pt>
                <c:pt idx="9">
                  <c:v>3.996248240537617</c:v>
                </c:pt>
                <c:pt idx="10">
                  <c:v>4.349712634186309</c:v>
                </c:pt>
                <c:pt idx="11">
                  <c:v>5.9101607423148819</c:v>
                </c:pt>
                <c:pt idx="12">
                  <c:v>8</c:v>
                </c:pt>
                <c:pt idx="13">
                  <c:v>10.30194156457898</c:v>
                </c:pt>
                <c:pt idx="14">
                  <c:v>12.701181047445942</c:v>
                </c:pt>
              </c:numCache>
            </c:numRef>
          </c:xVal>
          <c:yVal>
            <c:numRef>
              <c:f>Sheet1!$E$8:$E$22</c:f>
              <c:numCache>
                <c:formatCode>General</c:formatCode>
                <c:ptCount val="15"/>
                <c:pt idx="0">
                  <c:v>11</c:v>
                </c:pt>
                <c:pt idx="1">
                  <c:v>10.5</c:v>
                </c:pt>
                <c:pt idx="2">
                  <c:v>10</c:v>
                </c:pt>
                <c:pt idx="3">
                  <c:v>9.5</c:v>
                </c:pt>
                <c:pt idx="4">
                  <c:v>9</c:v>
                </c:pt>
                <c:pt idx="5">
                  <c:v>8.5</c:v>
                </c:pt>
                <c:pt idx="6">
                  <c:v>8</c:v>
                </c:pt>
                <c:pt idx="7">
                  <c:v>7.5</c:v>
                </c:pt>
                <c:pt idx="8">
                  <c:v>7</c:v>
                </c:pt>
                <c:pt idx="9">
                  <c:v>6.5</c:v>
                </c:pt>
                <c:pt idx="10">
                  <c:v>6</c:v>
                </c:pt>
                <c:pt idx="11">
                  <c:v>5.5</c:v>
                </c:pt>
                <c:pt idx="12">
                  <c:v>5</c:v>
                </c:pt>
                <c:pt idx="13">
                  <c:v>4.5</c:v>
                </c:pt>
                <c:pt idx="14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DC0-D44B-8C13-5932A081F191}"/>
            </c:ext>
          </c:extLst>
        </c:ser>
        <c:ser>
          <c:idx val="1"/>
          <c:order val="2"/>
          <c:tx>
            <c:strRef>
              <c:f>Sheet1!$D$29</c:f>
              <c:strCache>
                <c:ptCount val="1"/>
                <c:pt idx="0">
                  <c:v>-0.5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Sheet1!$D$30:$D$44</c:f>
              <c:numCache>
                <c:formatCode>General</c:formatCode>
                <c:ptCount val="15"/>
                <c:pt idx="0">
                  <c:v>23.640642969259527</c:v>
                </c:pt>
                <c:pt idx="1">
                  <c:v>21.311264626952575</c:v>
                </c:pt>
                <c:pt idx="2">
                  <c:v>19</c:v>
                </c:pt>
                <c:pt idx="3">
                  <c:v>16.714365079176655</c:v>
                </c:pt>
                <c:pt idx="4">
                  <c:v>14.466513056020101</c:v>
                </c:pt>
                <c:pt idx="5">
                  <c:v>12.277214667830808</c:v>
                </c:pt>
                <c:pt idx="6">
                  <c:v>10.184301645179213</c:v>
                </c:pt>
                <c:pt idx="7">
                  <c:v>8.2613558209291522</c:v>
                </c:pt>
                <c:pt idx="8">
                  <c:v>6.6573267908372955</c:v>
                </c:pt>
                <c:pt idx="9">
                  <c:v>5.6506636778346664</c:v>
                </c:pt>
                <c:pt idx="10">
                  <c:v>5.5749439459065417</c:v>
                </c:pt>
                <c:pt idx="11">
                  <c:v>6.4629714528226101</c:v>
                </c:pt>
                <c:pt idx="12">
                  <c:v>8</c:v>
                </c:pt>
                <c:pt idx="13">
                  <c:v>9.8878713583864961</c:v>
                </c:pt>
                <c:pt idx="14">
                  <c:v>11.961605243444543</c:v>
                </c:pt>
              </c:numCache>
            </c:numRef>
          </c:xVal>
          <c:yVal>
            <c:numRef>
              <c:f>Sheet1!$E$8:$E$22</c:f>
              <c:numCache>
                <c:formatCode>General</c:formatCode>
                <c:ptCount val="15"/>
                <c:pt idx="0">
                  <c:v>11</c:v>
                </c:pt>
                <c:pt idx="1">
                  <c:v>10.5</c:v>
                </c:pt>
                <c:pt idx="2">
                  <c:v>10</c:v>
                </c:pt>
                <c:pt idx="3">
                  <c:v>9.5</c:v>
                </c:pt>
                <c:pt idx="4">
                  <c:v>9</c:v>
                </c:pt>
                <c:pt idx="5">
                  <c:v>8.5</c:v>
                </c:pt>
                <c:pt idx="6">
                  <c:v>8</c:v>
                </c:pt>
                <c:pt idx="7">
                  <c:v>7.5</c:v>
                </c:pt>
                <c:pt idx="8">
                  <c:v>7</c:v>
                </c:pt>
                <c:pt idx="9">
                  <c:v>6.5</c:v>
                </c:pt>
                <c:pt idx="10">
                  <c:v>6</c:v>
                </c:pt>
                <c:pt idx="11">
                  <c:v>5.5</c:v>
                </c:pt>
                <c:pt idx="12">
                  <c:v>5</c:v>
                </c:pt>
                <c:pt idx="13">
                  <c:v>4.5</c:v>
                </c:pt>
                <c:pt idx="14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DC0-D44B-8C13-5932A081F191}"/>
            </c:ext>
          </c:extLst>
        </c:ser>
        <c:ser>
          <c:idx val="2"/>
          <c:order val="3"/>
          <c:tx>
            <c:strRef>
              <c:f>Sheet1!$E$29</c:f>
              <c:strCache>
                <c:ptCount val="1"/>
                <c:pt idx="0">
                  <c:v>-0.25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Sheet1!$E$30:$E$44</c:f>
              <c:numCache>
                <c:formatCode>General</c:formatCode>
                <c:ptCount val="15"/>
                <c:pt idx="0">
                  <c:v>23.251666606933792</c:v>
                </c:pt>
                <c:pt idx="1">
                  <c:v>21.11421322237701</c:v>
                </c:pt>
                <c:pt idx="2">
                  <c:v>19</c:v>
                </c:pt>
                <c:pt idx="3">
                  <c:v>16.917742166140258</c:v>
                </c:pt>
                <c:pt idx="4">
                  <c:v>14.880860190190621</c:v>
                </c:pt>
                <c:pt idx="5">
                  <c:v>12.91084815184502</c:v>
                </c:pt>
                <c:pt idx="6">
                  <c:v>11.043550153822819</c:v>
                </c:pt>
                <c:pt idx="7">
                  <c:v>9.3407708461347028</c:v>
                </c:pt>
                <c:pt idx="8">
                  <c:v>7.9094879733140759</c:v>
                </c:pt>
                <c:pt idx="9">
                  <c:v>6.9202601107183819</c:v>
                </c:pt>
                <c:pt idx="10">
                  <c:v>6.5757128891094387</c:v>
                </c:pt>
                <c:pt idx="11">
                  <c:v>6.9720872054213432</c:v>
                </c:pt>
                <c:pt idx="12">
                  <c:v>8</c:v>
                </c:pt>
                <c:pt idx="13">
                  <c:v>9.4556861200020812</c:v>
                </c:pt>
                <c:pt idx="14">
                  <c:v>11.173182178770737</c:v>
                </c:pt>
              </c:numCache>
            </c:numRef>
          </c:xVal>
          <c:yVal>
            <c:numRef>
              <c:f>Sheet1!$E$8:$E$22</c:f>
              <c:numCache>
                <c:formatCode>General</c:formatCode>
                <c:ptCount val="15"/>
                <c:pt idx="0">
                  <c:v>11</c:v>
                </c:pt>
                <c:pt idx="1">
                  <c:v>10.5</c:v>
                </c:pt>
                <c:pt idx="2">
                  <c:v>10</c:v>
                </c:pt>
                <c:pt idx="3">
                  <c:v>9.5</c:v>
                </c:pt>
                <c:pt idx="4">
                  <c:v>9</c:v>
                </c:pt>
                <c:pt idx="5">
                  <c:v>8.5</c:v>
                </c:pt>
                <c:pt idx="6">
                  <c:v>8</c:v>
                </c:pt>
                <c:pt idx="7">
                  <c:v>7.5</c:v>
                </c:pt>
                <c:pt idx="8">
                  <c:v>7</c:v>
                </c:pt>
                <c:pt idx="9">
                  <c:v>6.5</c:v>
                </c:pt>
                <c:pt idx="10">
                  <c:v>6</c:v>
                </c:pt>
                <c:pt idx="11">
                  <c:v>5.5</c:v>
                </c:pt>
                <c:pt idx="12">
                  <c:v>5</c:v>
                </c:pt>
                <c:pt idx="13">
                  <c:v>4.5</c:v>
                </c:pt>
                <c:pt idx="14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DC0-D44B-8C13-5932A081F191}"/>
            </c:ext>
          </c:extLst>
        </c:ser>
        <c:ser>
          <c:idx val="3"/>
          <c:order val="4"/>
          <c:tx>
            <c:strRef>
              <c:f>Sheet1!$F$29</c:f>
              <c:strCache>
                <c:ptCount val="1"/>
                <c:pt idx="0">
                  <c:v>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Sheet1!$F$30:$F$44</c:f>
              <c:numCache>
                <c:formatCode>General</c:formatCode>
                <c:ptCount val="15"/>
                <c:pt idx="0">
                  <c:v>22.856071403458643</c:v>
                </c:pt>
                <c:pt idx="1">
                  <c:v>20.915305400591215</c:v>
                </c:pt>
                <c:pt idx="2">
                  <c:v>19</c:v>
                </c:pt>
                <c:pt idx="3">
                  <c:v>17.118703221914913</c:v>
                </c:pt>
                <c:pt idx="4">
                  <c:v>15.283978539634241</c:v>
                </c:pt>
                <c:pt idx="5">
                  <c:v>13.514806694880987</c:v>
                </c:pt>
                <c:pt idx="6">
                  <c:v>11.840608092492548</c:v>
                </c:pt>
                <c:pt idx="7">
                  <c:v>10.307764064044152</c:v>
                </c:pt>
                <c:pt idx="8">
                  <c:v>8.9888820216976928</c:v>
                </c:pt>
                <c:pt idx="9">
                  <c:v>7.9906195003891902</c:v>
                </c:pt>
                <c:pt idx="10">
                  <c:v>7.4431176263713583</c:v>
                </c:pt>
                <c:pt idx="11">
                  <c:v>7.4464756764525859</c:v>
                </c:pt>
                <c:pt idx="12">
                  <c:v>8</c:v>
                </c:pt>
                <c:pt idx="13">
                  <c:v>9.0027773492406222</c:v>
                </c:pt>
                <c:pt idx="14">
                  <c:v>10.324727599312245</c:v>
                </c:pt>
              </c:numCache>
            </c:numRef>
          </c:xVal>
          <c:yVal>
            <c:numRef>
              <c:f>Sheet1!$E$8:$E$22</c:f>
              <c:numCache>
                <c:formatCode>General</c:formatCode>
                <c:ptCount val="15"/>
                <c:pt idx="0">
                  <c:v>11</c:v>
                </c:pt>
                <c:pt idx="1">
                  <c:v>10.5</c:v>
                </c:pt>
                <c:pt idx="2">
                  <c:v>10</c:v>
                </c:pt>
                <c:pt idx="3">
                  <c:v>9.5</c:v>
                </c:pt>
                <c:pt idx="4">
                  <c:v>9</c:v>
                </c:pt>
                <c:pt idx="5">
                  <c:v>8.5</c:v>
                </c:pt>
                <c:pt idx="6">
                  <c:v>8</c:v>
                </c:pt>
                <c:pt idx="7">
                  <c:v>7.5</c:v>
                </c:pt>
                <c:pt idx="8">
                  <c:v>7</c:v>
                </c:pt>
                <c:pt idx="9">
                  <c:v>6.5</c:v>
                </c:pt>
                <c:pt idx="10">
                  <c:v>6</c:v>
                </c:pt>
                <c:pt idx="11">
                  <c:v>5.5</c:v>
                </c:pt>
                <c:pt idx="12">
                  <c:v>5</c:v>
                </c:pt>
                <c:pt idx="13">
                  <c:v>4.5</c:v>
                </c:pt>
                <c:pt idx="14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DC0-D44B-8C13-5932A081F191}"/>
            </c:ext>
          </c:extLst>
        </c:ser>
        <c:ser>
          <c:idx val="4"/>
          <c:order val="5"/>
          <c:tx>
            <c:strRef>
              <c:f>Sheet1!$G$29</c:f>
              <c:strCache>
                <c:ptCount val="1"/>
                <c:pt idx="0">
                  <c:v>0.25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Sheet1!$G$30:$G$44</c:f>
              <c:numCache>
                <c:formatCode>General</c:formatCode>
                <c:ptCount val="15"/>
                <c:pt idx="0">
                  <c:v>22.453507521097901</c:v>
                </c:pt>
                <c:pt idx="1">
                  <c:v>20.714487683744441</c:v>
                </c:pt>
                <c:pt idx="2">
                  <c:v>19</c:v>
                </c:pt>
                <c:pt idx="3">
                  <c:v>17.317332358074093</c:v>
                </c:pt>
                <c:pt idx="4">
                  <c:v>15.676734353812341</c:v>
                </c:pt>
                <c:pt idx="5">
                  <c:v>14.092906016858267</c:v>
                </c:pt>
                <c:pt idx="6">
                  <c:v>12.587295182047651</c:v>
                </c:pt>
                <c:pt idx="7">
                  <c:v>11.191514642799696</c:v>
                </c:pt>
                <c:pt idx="8">
                  <c:v>9.9518842436997836</c:v>
                </c:pt>
                <c:pt idx="9">
                  <c:v>8.9336442731955685</c:v>
                </c:pt>
                <c:pt idx="10">
                  <c:v>8.2194890352138064</c:v>
                </c:pt>
                <c:pt idx="11">
                  <c:v>7.8924014089502572</c:v>
                </c:pt>
                <c:pt idx="12">
                  <c:v>8</c:v>
                </c:pt>
                <c:pt idx="13">
                  <c:v>8.5258430668174991</c:v>
                </c:pt>
                <c:pt idx="14">
                  <c:v>9.3999999999999986</c:v>
                </c:pt>
              </c:numCache>
            </c:numRef>
          </c:xVal>
          <c:yVal>
            <c:numRef>
              <c:f>Sheet1!$E$8:$E$22</c:f>
              <c:numCache>
                <c:formatCode>General</c:formatCode>
                <c:ptCount val="15"/>
                <c:pt idx="0">
                  <c:v>11</c:v>
                </c:pt>
                <c:pt idx="1">
                  <c:v>10.5</c:v>
                </c:pt>
                <c:pt idx="2">
                  <c:v>10</c:v>
                </c:pt>
                <c:pt idx="3">
                  <c:v>9.5</c:v>
                </c:pt>
                <c:pt idx="4">
                  <c:v>9</c:v>
                </c:pt>
                <c:pt idx="5">
                  <c:v>8.5</c:v>
                </c:pt>
                <c:pt idx="6">
                  <c:v>8</c:v>
                </c:pt>
                <c:pt idx="7">
                  <c:v>7.5</c:v>
                </c:pt>
                <c:pt idx="8">
                  <c:v>7</c:v>
                </c:pt>
                <c:pt idx="9">
                  <c:v>6.5</c:v>
                </c:pt>
                <c:pt idx="10">
                  <c:v>6</c:v>
                </c:pt>
                <c:pt idx="11">
                  <c:v>5.5</c:v>
                </c:pt>
                <c:pt idx="12">
                  <c:v>5</c:v>
                </c:pt>
                <c:pt idx="13">
                  <c:v>4.5</c:v>
                </c:pt>
                <c:pt idx="14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1DC0-D44B-8C13-5932A081F191}"/>
            </c:ext>
          </c:extLst>
        </c:ser>
        <c:ser>
          <c:idx val="5"/>
          <c:order val="6"/>
          <c:tx>
            <c:strRef>
              <c:f>Sheet1!$H$29</c:f>
              <c:strCache>
                <c:ptCount val="1"/>
                <c:pt idx="0">
                  <c:v>0.5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Sheet1!$H$30:$H$44</c:f>
              <c:numCache>
                <c:formatCode>General</c:formatCode>
                <c:ptCount val="15"/>
                <c:pt idx="0">
                  <c:v>22.043593173527768</c:v>
                </c:pt>
                <c:pt idx="1">
                  <c:v>20.511703976023057</c:v>
                </c:pt>
                <c:pt idx="2">
                  <c:v>19</c:v>
                </c:pt>
                <c:pt idx="3">
                  <c:v>17.513708916160507</c:v>
                </c:pt>
                <c:pt idx="4">
                  <c:v>16.059887919907787</c:v>
                </c:pt>
                <c:pt idx="5">
                  <c:v>14.648208081536797</c:v>
                </c:pt>
                <c:pt idx="6">
                  <c:v>13.292102918650608</c:v>
                </c:pt>
                <c:pt idx="7">
                  <c:v>12.010412149464313</c:v>
                </c:pt>
                <c:pt idx="8">
                  <c:v>10.829589096544707</c:v>
                </c:pt>
                <c:pt idx="9">
                  <c:v>9.7862147942909985</c:v>
                </c:pt>
                <c:pt idx="10">
                  <c:v>8.928605714219886</c:v>
                </c:pt>
                <c:pt idx="11">
                  <c:v>8.314445261110329</c:v>
                </c:pt>
                <c:pt idx="12">
                  <c:v>8</c:v>
                </c:pt>
                <c:pt idx="13">
                  <c:v>8.0205984814102251</c:v>
                </c:pt>
                <c:pt idx="14">
                  <c:v>8.3737685661833279</c:v>
                </c:pt>
              </c:numCache>
            </c:numRef>
          </c:xVal>
          <c:yVal>
            <c:numRef>
              <c:f>Sheet1!$E$8:$E$22</c:f>
              <c:numCache>
                <c:formatCode>General</c:formatCode>
                <c:ptCount val="15"/>
                <c:pt idx="0">
                  <c:v>11</c:v>
                </c:pt>
                <c:pt idx="1">
                  <c:v>10.5</c:v>
                </c:pt>
                <c:pt idx="2">
                  <c:v>10</c:v>
                </c:pt>
                <c:pt idx="3">
                  <c:v>9.5</c:v>
                </c:pt>
                <c:pt idx="4">
                  <c:v>9</c:v>
                </c:pt>
                <c:pt idx="5">
                  <c:v>8.5</c:v>
                </c:pt>
                <c:pt idx="6">
                  <c:v>8</c:v>
                </c:pt>
                <c:pt idx="7">
                  <c:v>7.5</c:v>
                </c:pt>
                <c:pt idx="8">
                  <c:v>7</c:v>
                </c:pt>
                <c:pt idx="9">
                  <c:v>6.5</c:v>
                </c:pt>
                <c:pt idx="10">
                  <c:v>6</c:v>
                </c:pt>
                <c:pt idx="11">
                  <c:v>5.5</c:v>
                </c:pt>
                <c:pt idx="12">
                  <c:v>5</c:v>
                </c:pt>
                <c:pt idx="13">
                  <c:v>4.5</c:v>
                </c:pt>
                <c:pt idx="14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DC0-D44B-8C13-5932A081F191}"/>
            </c:ext>
          </c:extLst>
        </c:ser>
        <c:ser>
          <c:idx val="6"/>
          <c:order val="7"/>
          <c:tx>
            <c:strRef>
              <c:f>Sheet1!$I$29</c:f>
              <c:strCache>
                <c:ptCount val="1"/>
                <c:pt idx="0">
                  <c:v>0.75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Sheet1!$I$30:$I$44</c:f>
              <c:numCache>
                <c:formatCode>General</c:formatCode>
                <c:ptCount val="15"/>
                <c:pt idx="0">
                  <c:v>21.625910385461232</c:v>
                </c:pt>
                <c:pt idx="1">
                  <c:v>20.306895380633645</c:v>
                </c:pt>
                <c:pt idx="2">
                  <c:v>19</c:v>
                </c:pt>
                <c:pt idx="3">
                  <c:v>17.70790783802536</c:v>
                </c:pt>
                <c:pt idx="4">
                  <c:v>16.43411086733931</c:v>
                </c:pt>
                <c:pt idx="5">
                  <c:v>15.183214415926555</c:v>
                </c:pt>
                <c:pt idx="6">
                  <c:v>13.961375290421786</c:v>
                </c:pt>
                <c:pt idx="7">
                  <c:v>12.776932339180638</c:v>
                </c:pt>
                <c:pt idx="8">
                  <c:v>11.6413057686842</c:v>
                </c:pt>
                <c:pt idx="9">
                  <c:v>10.570241246064349</c:v>
                </c:pt>
                <c:pt idx="10">
                  <c:v>9.5854055730574075</c:v>
                </c:pt>
                <c:pt idx="11">
                  <c:v>8.7160770992459682</c:v>
                </c:pt>
                <c:pt idx="12">
                  <c:v>8</c:v>
                </c:pt>
                <c:pt idx="13">
                  <c:v>7.4813100457072359</c:v>
                </c:pt>
                <c:pt idx="14">
                  <c:v>7.2027772421476417</c:v>
                </c:pt>
              </c:numCache>
            </c:numRef>
          </c:xVal>
          <c:yVal>
            <c:numRef>
              <c:f>Sheet1!$E$8:$E$22</c:f>
              <c:numCache>
                <c:formatCode>General</c:formatCode>
                <c:ptCount val="15"/>
                <c:pt idx="0">
                  <c:v>11</c:v>
                </c:pt>
                <c:pt idx="1">
                  <c:v>10.5</c:v>
                </c:pt>
                <c:pt idx="2">
                  <c:v>10</c:v>
                </c:pt>
                <c:pt idx="3">
                  <c:v>9.5</c:v>
                </c:pt>
                <c:pt idx="4">
                  <c:v>9</c:v>
                </c:pt>
                <c:pt idx="5">
                  <c:v>8.5</c:v>
                </c:pt>
                <c:pt idx="6">
                  <c:v>8</c:v>
                </c:pt>
                <c:pt idx="7">
                  <c:v>7.5</c:v>
                </c:pt>
                <c:pt idx="8">
                  <c:v>7</c:v>
                </c:pt>
                <c:pt idx="9">
                  <c:v>6.5</c:v>
                </c:pt>
                <c:pt idx="10">
                  <c:v>6</c:v>
                </c:pt>
                <c:pt idx="11">
                  <c:v>5.5</c:v>
                </c:pt>
                <c:pt idx="12">
                  <c:v>5</c:v>
                </c:pt>
                <c:pt idx="13">
                  <c:v>4.5</c:v>
                </c:pt>
                <c:pt idx="14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DC0-D44B-8C13-5932A081F191}"/>
            </c:ext>
          </c:extLst>
        </c:ser>
        <c:ser>
          <c:idx val="7"/>
          <c:order val="8"/>
          <c:tx>
            <c:strRef>
              <c:f>Sheet1!$J$29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Sheet1!$J$30:$J$44</c:f>
              <c:numCache>
                <c:formatCode>General</c:formatCode>
                <c:ptCount val="15"/>
                <c:pt idx="0">
                  <c:v>21.2</c:v>
                </c:pt>
                <c:pt idx="1">
                  <c:v>20.100000000000001</c:v>
                </c:pt>
                <c:pt idx="2">
                  <c:v>19</c:v>
                </c:pt>
                <c:pt idx="3">
                  <c:v>17.900000000000002</c:v>
                </c:pt>
                <c:pt idx="4">
                  <c:v>16.8</c:v>
                </c:pt>
                <c:pt idx="5">
                  <c:v>15.7</c:v>
                </c:pt>
                <c:pt idx="6">
                  <c:v>14.600000000000001</c:v>
                </c:pt>
                <c:pt idx="7">
                  <c:v>13.5</c:v>
                </c:pt>
                <c:pt idx="8">
                  <c:v>12.4</c:v>
                </c:pt>
                <c:pt idx="9">
                  <c:v>11.3</c:v>
                </c:pt>
                <c:pt idx="10">
                  <c:v>10.200000000000001</c:v>
                </c:pt>
                <c:pt idx="11">
                  <c:v>9.1</c:v>
                </c:pt>
                <c:pt idx="12">
                  <c:v>8</c:v>
                </c:pt>
                <c:pt idx="13">
                  <c:v>6.9</c:v>
                </c:pt>
                <c:pt idx="14">
                  <c:v>5.7999999999999989</c:v>
                </c:pt>
              </c:numCache>
            </c:numRef>
          </c:xVal>
          <c:yVal>
            <c:numRef>
              <c:f>Sheet1!$E$8:$E$22</c:f>
              <c:numCache>
                <c:formatCode>General</c:formatCode>
                <c:ptCount val="15"/>
                <c:pt idx="0">
                  <c:v>11</c:v>
                </c:pt>
                <c:pt idx="1">
                  <c:v>10.5</c:v>
                </c:pt>
                <c:pt idx="2">
                  <c:v>10</c:v>
                </c:pt>
                <c:pt idx="3">
                  <c:v>9.5</c:v>
                </c:pt>
                <c:pt idx="4">
                  <c:v>9</c:v>
                </c:pt>
                <c:pt idx="5">
                  <c:v>8.5</c:v>
                </c:pt>
                <c:pt idx="6">
                  <c:v>8</c:v>
                </c:pt>
                <c:pt idx="7">
                  <c:v>7.5</c:v>
                </c:pt>
                <c:pt idx="8">
                  <c:v>7</c:v>
                </c:pt>
                <c:pt idx="9">
                  <c:v>6.5</c:v>
                </c:pt>
                <c:pt idx="10">
                  <c:v>6</c:v>
                </c:pt>
                <c:pt idx="11">
                  <c:v>5.5</c:v>
                </c:pt>
                <c:pt idx="12">
                  <c:v>5</c:v>
                </c:pt>
                <c:pt idx="13">
                  <c:v>4.5</c:v>
                </c:pt>
                <c:pt idx="14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1DC0-D44B-8C13-5932A081F1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4125552"/>
        <c:axId val="264127280"/>
      </c:scatterChart>
      <c:valAx>
        <c:axId val="264125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127280"/>
        <c:crosses val="autoZero"/>
        <c:crossBetween val="midCat"/>
      </c:valAx>
      <c:valAx>
        <c:axId val="26412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125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43543</xdr:colOff>
      <xdr:row>7</xdr:row>
      <xdr:rowOff>16933</xdr:rowOff>
    </xdr:from>
    <xdr:to>
      <xdr:col>13</xdr:col>
      <xdr:colOff>466875</xdr:colOff>
      <xdr:row>20</xdr:row>
      <xdr:rowOff>118533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C5A297-6342-032D-06F2-28639B4A9C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574040</xdr:colOff>
      <xdr:row>28</xdr:row>
      <xdr:rowOff>187960</xdr:rowOff>
    </xdr:from>
    <xdr:to>
      <xdr:col>18</xdr:col>
      <xdr:colOff>812800</xdr:colOff>
      <xdr:row>49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11595C-CA46-524A-8C29-01650A4FC0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159C7-E425-744D-9EB2-8CD61F023F88}">
  <dimension ref="A1:J44"/>
  <sheetViews>
    <sheetView tabSelected="1" topLeftCell="A2" zoomScale="134" workbookViewId="0">
      <selection activeCell="J6" sqref="J6"/>
    </sheetView>
  </sheetViews>
  <sheetFormatPr baseColWidth="10" defaultRowHeight="16" x14ac:dyDescent="0.2"/>
  <cols>
    <col min="1" max="1" width="19.1640625" bestFit="1" customWidth="1"/>
    <col min="3" max="3" width="19.1640625" bestFit="1" customWidth="1"/>
    <col min="5" max="5" width="28.1640625" bestFit="1" customWidth="1"/>
  </cols>
  <sheetData>
    <row r="1" spans="1:7" x14ac:dyDescent="0.2">
      <c r="A1" s="1" t="s">
        <v>5</v>
      </c>
      <c r="B1" s="1"/>
      <c r="C1" s="1"/>
      <c r="D1" s="1"/>
      <c r="E1" s="1"/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7" x14ac:dyDescent="0.2">
      <c r="A3" s="2">
        <v>10</v>
      </c>
      <c r="B3" s="2">
        <v>19</v>
      </c>
      <c r="C3" s="2">
        <v>5</v>
      </c>
      <c r="D3" s="2">
        <v>8</v>
      </c>
      <c r="E3" s="2">
        <v>0.2</v>
      </c>
    </row>
    <row r="6" spans="1:7" x14ac:dyDescent="0.2">
      <c r="B6" s="1" t="s">
        <v>8</v>
      </c>
      <c r="C6" s="1"/>
    </row>
    <row r="7" spans="1:7" x14ac:dyDescent="0.2">
      <c r="B7" t="s">
        <v>6</v>
      </c>
      <c r="C7" t="s">
        <v>7</v>
      </c>
      <c r="E7" t="s">
        <v>9</v>
      </c>
      <c r="F7" t="s">
        <v>10</v>
      </c>
      <c r="G7" t="s">
        <v>13</v>
      </c>
    </row>
    <row r="8" spans="1:7" x14ac:dyDescent="0.2">
      <c r="B8">
        <v>1.2</v>
      </c>
      <c r="C8">
        <f t="shared" ref="C8:C9" si="0">1-B8</f>
        <v>-0.19999999999999996</v>
      </c>
      <c r="E8">
        <f t="shared" ref="E8:E9" si="1">(B8*$A$3)+(C8*$C$3)</f>
        <v>11</v>
      </c>
      <c r="F8">
        <f t="shared" ref="F8:F9" si="2">SQRT((B8*$B$3)^2+(C8*$D$3)^2+2*(B8*$B$3)*(C8*$D$3)*$E$3)</f>
        <v>22.534595625393415</v>
      </c>
      <c r="G8">
        <f>E8/F8</f>
        <v>0.48813833551131047</v>
      </c>
    </row>
    <row r="9" spans="1:7" x14ac:dyDescent="0.2">
      <c r="B9">
        <v>1.1000000000000001</v>
      </c>
      <c r="C9">
        <f t="shared" si="0"/>
        <v>-0.10000000000000009</v>
      </c>
      <c r="E9">
        <f t="shared" si="1"/>
        <v>10.5</v>
      </c>
      <c r="F9">
        <f t="shared" si="2"/>
        <v>20.754806672190423</v>
      </c>
      <c r="G9">
        <f t="shared" ref="G9:G22" si="3">E9/F9</f>
        <v>0.50590690464339794</v>
      </c>
    </row>
    <row r="10" spans="1:7" x14ac:dyDescent="0.2">
      <c r="B10">
        <v>1</v>
      </c>
      <c r="C10">
        <f>1-B10</f>
        <v>0</v>
      </c>
      <c r="E10">
        <f>(B10*$A$3)+(C10*$C$3)</f>
        <v>10</v>
      </c>
      <c r="F10">
        <f>SQRT((B10*$B$3)^2+(C10*$D$3)^2+2*(B10*$B$3)*(C10*$D$3)*$E$3)</f>
        <v>19</v>
      </c>
      <c r="G10">
        <f t="shared" si="3"/>
        <v>0.52631578947368418</v>
      </c>
    </row>
    <row r="11" spans="1:7" x14ac:dyDescent="0.2">
      <c r="B11">
        <v>0.9</v>
      </c>
      <c r="C11">
        <f t="shared" ref="C11:C22" si="4">1-B11</f>
        <v>9.9999999999999978E-2</v>
      </c>
      <c r="E11">
        <f t="shared" ref="E11:E22" si="5">(B11*$A$3)+(C11*$C$3)</f>
        <v>9.5</v>
      </c>
      <c r="F11">
        <f t="shared" ref="F11:F22" si="6">SQRT((B11*$B$3)^2+(C11*$D$3)^2+2*(B11*$B$3)*(C11*$D$3)*$E$3)</f>
        <v>17.277789210428516</v>
      </c>
      <c r="G11">
        <f t="shared" si="3"/>
        <v>0.54983886446918784</v>
      </c>
    </row>
    <row r="12" spans="1:7" x14ac:dyDescent="0.2">
      <c r="B12">
        <v>0.8</v>
      </c>
      <c r="C12">
        <f t="shared" si="4"/>
        <v>0.19999999999999996</v>
      </c>
      <c r="E12">
        <f t="shared" si="5"/>
        <v>9</v>
      </c>
      <c r="F12">
        <f t="shared" si="6"/>
        <v>15.598974325256133</v>
      </c>
      <c r="G12">
        <f t="shared" si="3"/>
        <v>0.57696101117547172</v>
      </c>
    </row>
    <row r="13" spans="1:7" x14ac:dyDescent="0.2">
      <c r="B13">
        <v>0.7</v>
      </c>
      <c r="C13">
        <f t="shared" si="4"/>
        <v>0.30000000000000004</v>
      </c>
      <c r="E13">
        <f t="shared" si="5"/>
        <v>8.5</v>
      </c>
      <c r="F13">
        <f t="shared" si="6"/>
        <v>13.979198832551168</v>
      </c>
      <c r="G13">
        <f t="shared" si="3"/>
        <v>0.60804629090813012</v>
      </c>
    </row>
    <row r="14" spans="1:7" x14ac:dyDescent="0.2">
      <c r="B14">
        <v>0.6</v>
      </c>
      <c r="C14">
        <f t="shared" si="4"/>
        <v>0.4</v>
      </c>
      <c r="E14">
        <f t="shared" si="5"/>
        <v>8</v>
      </c>
      <c r="F14">
        <f t="shared" si="6"/>
        <v>12.441543312628061</v>
      </c>
      <c r="G14">
        <f t="shared" si="3"/>
        <v>0.64300704494434124</v>
      </c>
    </row>
    <row r="15" spans="1:7" x14ac:dyDescent="0.2">
      <c r="B15">
        <v>0.5</v>
      </c>
      <c r="C15">
        <f t="shared" si="4"/>
        <v>0.5</v>
      </c>
      <c r="E15">
        <f t="shared" si="5"/>
        <v>7.5</v>
      </c>
      <c r="F15">
        <f t="shared" si="6"/>
        <v>11.020435563080072</v>
      </c>
      <c r="G15">
        <f t="shared" si="3"/>
        <v>0.68055386350844416</v>
      </c>
    </row>
    <row r="16" spans="1:7" x14ac:dyDescent="0.2">
      <c r="B16">
        <v>0.4</v>
      </c>
      <c r="C16">
        <f t="shared" si="4"/>
        <v>0.6</v>
      </c>
      <c r="E16">
        <f t="shared" si="5"/>
        <v>7</v>
      </c>
      <c r="F16">
        <f t="shared" si="6"/>
        <v>9.7668828189960379</v>
      </c>
      <c r="G16">
        <f t="shared" si="3"/>
        <v>0.71670768757309078</v>
      </c>
    </row>
    <row r="17" spans="1:10" x14ac:dyDescent="0.2">
      <c r="B17">
        <v>0.3</v>
      </c>
      <c r="C17">
        <f t="shared" si="4"/>
        <v>0.7</v>
      </c>
      <c r="E17">
        <f t="shared" si="5"/>
        <v>6.5</v>
      </c>
      <c r="F17">
        <f t="shared" si="6"/>
        <v>8.7531708540391229</v>
      </c>
      <c r="G17">
        <f t="shared" si="3"/>
        <v>0.74258804133825351</v>
      </c>
    </row>
    <row r="18" spans="1:10" x14ac:dyDescent="0.2">
      <c r="B18">
        <v>0.2</v>
      </c>
      <c r="C18">
        <f t="shared" si="4"/>
        <v>0.8</v>
      </c>
      <c r="E18">
        <f t="shared" si="5"/>
        <v>6</v>
      </c>
      <c r="F18">
        <f t="shared" si="6"/>
        <v>8.070192067107202</v>
      </c>
      <c r="G18">
        <f t="shared" si="3"/>
        <v>0.7434767289436679</v>
      </c>
    </row>
    <row r="19" spans="1:10" x14ac:dyDescent="0.2">
      <c r="B19">
        <v>0.1</v>
      </c>
      <c r="C19">
        <f t="shared" si="4"/>
        <v>0.9</v>
      </c>
      <c r="E19">
        <f t="shared" si="5"/>
        <v>5.5</v>
      </c>
      <c r="F19">
        <f t="shared" si="6"/>
        <v>7.8052546403048249</v>
      </c>
      <c r="G19">
        <f t="shared" si="3"/>
        <v>0.70465349991261839</v>
      </c>
    </row>
    <row r="20" spans="1:10" x14ac:dyDescent="0.2">
      <c r="B20">
        <v>0</v>
      </c>
      <c r="C20">
        <f t="shared" si="4"/>
        <v>1</v>
      </c>
      <c r="E20">
        <f t="shared" si="5"/>
        <v>5</v>
      </c>
      <c r="F20">
        <f t="shared" si="6"/>
        <v>8</v>
      </c>
      <c r="G20">
        <f t="shared" si="3"/>
        <v>0.625</v>
      </c>
    </row>
    <row r="21" spans="1:10" x14ac:dyDescent="0.2">
      <c r="B21">
        <v>-0.1</v>
      </c>
      <c r="C21">
        <f t="shared" si="4"/>
        <v>1.1000000000000001</v>
      </c>
      <c r="E21">
        <f t="shared" si="5"/>
        <v>4.5</v>
      </c>
      <c r="F21">
        <f t="shared" si="6"/>
        <v>8.6233404200460519</v>
      </c>
      <c r="G21">
        <f t="shared" si="3"/>
        <v>0.52183954022494317</v>
      </c>
    </row>
    <row r="22" spans="1:10" x14ac:dyDescent="0.2">
      <c r="B22">
        <v>-0.2</v>
      </c>
      <c r="C22">
        <f t="shared" si="4"/>
        <v>1.2</v>
      </c>
      <c r="E22">
        <f t="shared" si="5"/>
        <v>4</v>
      </c>
      <c r="F22">
        <f t="shared" si="6"/>
        <v>9.5920800663881032</v>
      </c>
      <c r="G22">
        <f t="shared" si="3"/>
        <v>0.41701069760838638</v>
      </c>
    </row>
    <row r="25" spans="1:10" x14ac:dyDescent="0.2">
      <c r="A25" t="s">
        <v>11</v>
      </c>
      <c r="B25" s="3">
        <v>9.2256706637381058E-2</v>
      </c>
      <c r="C25" s="3">
        <f>1-B25</f>
        <v>0.90774329336261894</v>
      </c>
      <c r="E25">
        <f>(B25*$A$3)+(C25*$C$3)</f>
        <v>5.4612835331869052</v>
      </c>
      <c r="F25">
        <f t="shared" ref="F25" si="7">SQRT((B25*$B$3)^2+(C25*$D$3)^2+2*(B25*$B$3)*(C25*$D$3)*$E$3)</f>
        <v>7.8038557613962531</v>
      </c>
      <c r="G25">
        <f t="shared" ref="G25" si="8">E25/F25</f>
        <v>0.69981861533147827</v>
      </c>
    </row>
    <row r="29" spans="1:10" x14ac:dyDescent="0.2">
      <c r="A29" t="s">
        <v>12</v>
      </c>
      <c r="B29">
        <v>-1</v>
      </c>
      <c r="C29">
        <v>-0.75</v>
      </c>
      <c r="D29">
        <v>-0.5</v>
      </c>
      <c r="E29">
        <v>-0.25</v>
      </c>
      <c r="F29">
        <v>0</v>
      </c>
      <c r="G29">
        <v>0.25</v>
      </c>
      <c r="H29">
        <v>0.5</v>
      </c>
      <c r="I29">
        <v>0.75</v>
      </c>
      <c r="J29">
        <v>1</v>
      </c>
    </row>
    <row r="30" spans="1:10" x14ac:dyDescent="0.2">
      <c r="B30">
        <v>24.4</v>
      </c>
      <c r="C30">
        <v>24.023322001754877</v>
      </c>
      <c r="D30">
        <v>23.640642969259527</v>
      </c>
      <c r="E30">
        <v>23.251666606933792</v>
      </c>
      <c r="F30">
        <v>22.856071403458643</v>
      </c>
      <c r="G30">
        <v>22.453507521097901</v>
      </c>
      <c r="H30">
        <v>22.043593173527768</v>
      </c>
      <c r="I30">
        <v>21.625910385461232</v>
      </c>
      <c r="J30">
        <v>21.2</v>
      </c>
    </row>
    <row r="31" spans="1:10" x14ac:dyDescent="0.2">
      <c r="B31">
        <v>21.700000000000003</v>
      </c>
      <c r="C31">
        <v>21.50651064212882</v>
      </c>
      <c r="D31">
        <v>21.311264626952575</v>
      </c>
      <c r="E31">
        <v>21.11421322237701</v>
      </c>
      <c r="F31">
        <v>20.915305400591215</v>
      </c>
      <c r="G31">
        <v>20.714487683744441</v>
      </c>
      <c r="H31">
        <v>20.511703976023057</v>
      </c>
      <c r="I31">
        <v>20.306895380633645</v>
      </c>
      <c r="J31">
        <v>20.100000000000001</v>
      </c>
    </row>
    <row r="32" spans="1:10" x14ac:dyDescent="0.2">
      <c r="B32">
        <v>19</v>
      </c>
      <c r="C32">
        <v>19</v>
      </c>
      <c r="D32">
        <v>19</v>
      </c>
      <c r="E32">
        <v>19</v>
      </c>
      <c r="F32">
        <v>19</v>
      </c>
      <c r="G32">
        <v>19</v>
      </c>
      <c r="H32">
        <v>19</v>
      </c>
      <c r="I32">
        <v>19</v>
      </c>
      <c r="J32">
        <v>19</v>
      </c>
    </row>
    <row r="33" spans="2:10" x14ac:dyDescent="0.2">
      <c r="B33">
        <v>16.3</v>
      </c>
      <c r="C33">
        <v>16.508482668010409</v>
      </c>
      <c r="D33">
        <v>16.714365079176655</v>
      </c>
      <c r="E33">
        <v>16.917742166140258</v>
      </c>
      <c r="F33">
        <v>17.118703221914913</v>
      </c>
      <c r="G33">
        <v>17.317332358074093</v>
      </c>
      <c r="H33">
        <v>17.513708916160507</v>
      </c>
      <c r="I33">
        <v>17.70790783802536</v>
      </c>
      <c r="J33">
        <v>17.900000000000002</v>
      </c>
    </row>
    <row r="34" spans="2:10" x14ac:dyDescent="0.2">
      <c r="B34">
        <v>13.600000000000001</v>
      </c>
      <c r="C34">
        <v>14.039943019827396</v>
      </c>
      <c r="D34">
        <v>14.466513056020101</v>
      </c>
      <c r="E34">
        <v>14.880860190190621</v>
      </c>
      <c r="F34">
        <v>15.283978539634241</v>
      </c>
      <c r="G34">
        <v>15.676734353812341</v>
      </c>
      <c r="H34">
        <v>16.059887919907787</v>
      </c>
      <c r="I34">
        <v>16.43411086733931</v>
      </c>
      <c r="J34">
        <v>16.8</v>
      </c>
    </row>
    <row r="35" spans="2:10" x14ac:dyDescent="0.2">
      <c r="B35">
        <v>10.899999999999997</v>
      </c>
      <c r="C35">
        <v>11.60904819526562</v>
      </c>
      <c r="D35">
        <v>12.277214667830808</v>
      </c>
      <c r="E35">
        <v>12.91084815184502</v>
      </c>
      <c r="F35">
        <v>13.514806694880987</v>
      </c>
      <c r="G35">
        <v>14.092906016858267</v>
      </c>
      <c r="H35">
        <v>14.648208081536797</v>
      </c>
      <c r="I35">
        <v>15.183214415926555</v>
      </c>
      <c r="J35">
        <v>15.7</v>
      </c>
    </row>
    <row r="36" spans="2:10" x14ac:dyDescent="0.2">
      <c r="B36">
        <v>8.2000000000000011</v>
      </c>
      <c r="C36">
        <v>9.2455394650609772</v>
      </c>
      <c r="D36">
        <v>10.184301645179213</v>
      </c>
      <c r="E36">
        <v>11.043550153822819</v>
      </c>
      <c r="F36">
        <v>11.840608092492548</v>
      </c>
      <c r="G36">
        <v>12.587295182047651</v>
      </c>
      <c r="H36">
        <v>13.292102918650608</v>
      </c>
      <c r="I36">
        <v>13.961375290421786</v>
      </c>
      <c r="J36">
        <v>14.600000000000001</v>
      </c>
    </row>
    <row r="37" spans="2:10" x14ac:dyDescent="0.2">
      <c r="B37">
        <v>5.5</v>
      </c>
      <c r="C37">
        <v>7.0178344238090995</v>
      </c>
      <c r="D37">
        <v>8.2613558209291522</v>
      </c>
      <c r="E37">
        <v>9.3407708461347028</v>
      </c>
      <c r="F37">
        <v>10.307764064044152</v>
      </c>
      <c r="G37">
        <v>11.191514642799696</v>
      </c>
      <c r="H37">
        <v>12.010412149464313</v>
      </c>
      <c r="I37">
        <v>12.776932339180638</v>
      </c>
      <c r="J37">
        <v>13.5</v>
      </c>
    </row>
    <row r="38" spans="2:10" x14ac:dyDescent="0.2">
      <c r="B38">
        <v>2.8000000000000007</v>
      </c>
      <c r="C38">
        <v>5.1068581339214827</v>
      </c>
      <c r="D38">
        <v>6.6573267908372955</v>
      </c>
      <c r="E38">
        <v>7.9094879733140759</v>
      </c>
      <c r="F38">
        <v>8.9888820216976928</v>
      </c>
      <c r="G38">
        <v>9.9518842436997836</v>
      </c>
      <c r="H38">
        <v>10.829589096544707</v>
      </c>
      <c r="I38">
        <v>11.6413057686842</v>
      </c>
      <c r="J38">
        <v>12.4</v>
      </c>
    </row>
    <row r="39" spans="2:10" x14ac:dyDescent="0.2">
      <c r="B39">
        <v>9.9999999999990055E-2</v>
      </c>
      <c r="C39">
        <v>3.996248240537617</v>
      </c>
      <c r="D39">
        <v>5.6506636778346664</v>
      </c>
      <c r="E39">
        <v>6.9202601107183819</v>
      </c>
      <c r="F39">
        <v>7.9906195003891902</v>
      </c>
      <c r="G39">
        <v>8.9336442731955685</v>
      </c>
      <c r="H39">
        <v>9.7862147942909985</v>
      </c>
      <c r="I39">
        <v>10.570241246064349</v>
      </c>
      <c r="J39">
        <v>11.3</v>
      </c>
    </row>
    <row r="40" spans="2:10" x14ac:dyDescent="0.2">
      <c r="B40">
        <v>2.5999999999999996</v>
      </c>
      <c r="C40">
        <v>4.349712634186309</v>
      </c>
      <c r="D40">
        <v>5.5749439459065417</v>
      </c>
      <c r="E40">
        <v>6.5757128891094387</v>
      </c>
      <c r="F40">
        <v>7.4431176263713583</v>
      </c>
      <c r="G40">
        <v>8.2194890352138064</v>
      </c>
      <c r="H40">
        <v>8.928605714219886</v>
      </c>
      <c r="I40">
        <v>9.5854055730574075</v>
      </c>
      <c r="J40">
        <v>10.200000000000001</v>
      </c>
    </row>
    <row r="41" spans="2:10" x14ac:dyDescent="0.2">
      <c r="B41">
        <v>5.3</v>
      </c>
      <c r="C41">
        <v>5.9101607423148819</v>
      </c>
      <c r="D41">
        <v>6.4629714528226101</v>
      </c>
      <c r="E41">
        <v>6.9720872054213432</v>
      </c>
      <c r="F41">
        <v>7.4464756764525859</v>
      </c>
      <c r="G41">
        <v>7.8924014089502572</v>
      </c>
      <c r="H41">
        <v>8.314445261110329</v>
      </c>
      <c r="I41">
        <v>8.7160770992459682</v>
      </c>
      <c r="J41">
        <v>9.1</v>
      </c>
    </row>
    <row r="42" spans="2:10" x14ac:dyDescent="0.2">
      <c r="B42">
        <v>8</v>
      </c>
      <c r="C42">
        <v>8</v>
      </c>
      <c r="D42">
        <v>8</v>
      </c>
      <c r="E42">
        <v>8</v>
      </c>
      <c r="F42">
        <v>8</v>
      </c>
      <c r="G42">
        <v>8</v>
      </c>
      <c r="H42">
        <v>8</v>
      </c>
      <c r="I42">
        <v>8</v>
      </c>
      <c r="J42">
        <v>8</v>
      </c>
    </row>
    <row r="43" spans="2:10" x14ac:dyDescent="0.2">
      <c r="B43">
        <v>10.700000000000001</v>
      </c>
      <c r="C43">
        <v>10.30194156457898</v>
      </c>
      <c r="D43">
        <v>9.8878713583864961</v>
      </c>
      <c r="E43">
        <v>9.4556861200020812</v>
      </c>
      <c r="F43">
        <v>9.0027773492406222</v>
      </c>
      <c r="G43">
        <v>8.5258430668174991</v>
      </c>
      <c r="H43">
        <v>8.0205984814102251</v>
      </c>
      <c r="I43">
        <v>7.4813100457072359</v>
      </c>
      <c r="J43">
        <v>6.9</v>
      </c>
    </row>
    <row r="44" spans="2:10" x14ac:dyDescent="0.2">
      <c r="B44">
        <v>13.4</v>
      </c>
      <c r="C44">
        <v>12.701181047445942</v>
      </c>
      <c r="D44">
        <v>11.961605243444543</v>
      </c>
      <c r="E44">
        <v>11.173182178770737</v>
      </c>
      <c r="F44">
        <v>10.324727599312245</v>
      </c>
      <c r="G44">
        <v>9.3999999999999986</v>
      </c>
      <c r="H44">
        <v>8.3737685661833279</v>
      </c>
      <c r="I44">
        <v>7.2027772421476417</v>
      </c>
      <c r="J44">
        <v>5.7999999999999989</v>
      </c>
    </row>
  </sheetData>
  <mergeCells count="2">
    <mergeCell ref="A1:E1"/>
    <mergeCell ref="B6:C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P. Balsamo</dc:creator>
  <cp:lastModifiedBy>Vincenzo P. Balsamo</cp:lastModifiedBy>
  <dcterms:created xsi:type="dcterms:W3CDTF">2023-12-18T21:33:59Z</dcterms:created>
  <dcterms:modified xsi:type="dcterms:W3CDTF">2023-12-19T04:41:49Z</dcterms:modified>
</cp:coreProperties>
</file>