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120" windowHeight="87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2" l="1"/>
  <c r="D16" i="2"/>
  <c r="L8" i="2"/>
  <c r="L9" i="2"/>
  <c r="L10" i="2"/>
  <c r="L11" i="2"/>
  <c r="L12" i="2"/>
  <c r="L13" i="2"/>
  <c r="K16" i="2" s="1"/>
  <c r="L7" i="2"/>
  <c r="L14" i="2" s="1"/>
  <c r="E14" i="2"/>
  <c r="F14" i="2"/>
  <c r="G14" i="2"/>
  <c r="H14" i="2"/>
  <c r="I14" i="2"/>
  <c r="J14" i="2"/>
  <c r="K14" i="2"/>
  <c r="D14" i="2"/>
  <c r="O16" i="1"/>
  <c r="N16" i="1"/>
  <c r="AA16" i="1" s="1"/>
  <c r="AA14" i="1"/>
  <c r="AA12" i="1"/>
  <c r="AA11" i="1"/>
  <c r="AA10" i="1"/>
  <c r="AA8" i="1"/>
  <c r="AA7" i="1"/>
  <c r="AA6" i="1"/>
  <c r="X16" i="1"/>
  <c r="Z16" i="1"/>
  <c r="Y16" i="1"/>
  <c r="W16" i="1"/>
  <c r="V16" i="1"/>
  <c r="U16" i="1"/>
  <c r="S16" i="1"/>
  <c r="R16" i="1"/>
  <c r="Q16" i="1"/>
  <c r="P16" i="1"/>
  <c r="J16" i="1"/>
  <c r="I16" i="1"/>
  <c r="O11" i="1"/>
  <c r="O8" i="1"/>
  <c r="M16" i="1"/>
  <c r="L16" i="1"/>
  <c r="N14" i="1"/>
  <c r="O14" i="1" s="1"/>
  <c r="N12" i="1"/>
  <c r="O12" i="1" s="1"/>
  <c r="N11" i="1"/>
  <c r="N10" i="1"/>
  <c r="O10" i="1" s="1"/>
  <c r="N6" i="1"/>
  <c r="O6" i="1" s="1"/>
  <c r="N7" i="1"/>
  <c r="O7" i="1" s="1"/>
  <c r="N8" i="1"/>
  <c r="E16" i="2" l="1"/>
  <c r="L16" i="2" s="1"/>
  <c r="I16" i="2"/>
  <c r="F16" i="2"/>
  <c r="J16" i="2"/>
  <c r="G16" i="2"/>
</calcChain>
</file>

<file path=xl/sharedStrings.xml><?xml version="1.0" encoding="utf-8"?>
<sst xmlns="http://schemas.openxmlformats.org/spreadsheetml/2006/main" count="74" uniqueCount="44">
  <si>
    <t>Number of households</t>
  </si>
  <si>
    <t>Share of households in panel of three waves</t>
  </si>
  <si>
    <t>%</t>
  </si>
  <si>
    <t>Only 2009</t>
  </si>
  <si>
    <t>Only 2010</t>
  </si>
  <si>
    <t>Only 2011</t>
  </si>
  <si>
    <t>2009 and 2010</t>
  </si>
  <si>
    <t>2009 and 2011</t>
  </si>
  <si>
    <t>2010 and 2011</t>
  </si>
  <si>
    <t>All three waves</t>
  </si>
  <si>
    <t>Rural</t>
  </si>
  <si>
    <t>Urban</t>
  </si>
  <si>
    <t>X</t>
  </si>
  <si>
    <t>x</t>
  </si>
  <si>
    <t>Total</t>
  </si>
  <si>
    <t>Switching between rural (2) and urban (1) from 2009-2010-2011</t>
  </si>
  <si>
    <t>2009-2010-2011</t>
  </si>
  <si>
    <t>2009-2011</t>
  </si>
  <si>
    <t>2010-2011</t>
  </si>
  <si>
    <t>2009-2010</t>
  </si>
  <si>
    <t>urban-urban-rural</t>
  </si>
  <si>
    <t>urban-rural-rural</t>
  </si>
  <si>
    <t>rural-urban-rural</t>
  </si>
  <si>
    <t>rural-urban-urban</t>
  </si>
  <si>
    <t>rural-urban</t>
  </si>
  <si>
    <t>urban-rural</t>
  </si>
  <si>
    <t>count</t>
  </si>
  <si>
    <t>LSMS 2008/2009, 2009/2010 and 2010/2011</t>
  </si>
  <si>
    <t>Rural_Code</t>
  </si>
  <si>
    <t>Freq.</t>
  </si>
  <si>
    <t>Cum.freq</t>
  </si>
  <si>
    <t>&gt; table(HHpanel2$respin_code,HHpanel2$maize_code)</t>
  </si>
  <si>
    <t xml:space="preserve">     </t>
  </si>
  <si>
    <t>No maize grower</t>
  </si>
  <si>
    <t>maize grower</t>
  </si>
  <si>
    <t>all</t>
  </si>
  <si>
    <t>All</t>
  </si>
  <si>
    <t>in 2009-2010</t>
  </si>
  <si>
    <t>in 2009-2011</t>
  </si>
  <si>
    <t>in 2009</t>
  </si>
  <si>
    <t>in 2010</t>
  </si>
  <si>
    <t>in 2011</t>
  </si>
  <si>
    <t>in 2010-2011</t>
  </si>
  <si>
    <t>Panel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</si>
</sst>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.5"/>
      <color theme="1"/>
      <name val="Verdana"/>
      <family val="2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9" fontId="0" fillId="0" borderId="0" xfId="1" applyFont="1"/>
    <xf numFmtId="168" fontId="0" fillId="0" borderId="0" xfId="1" applyNumberFormat="1" applyFont="1"/>
    <xf numFmtId="0" fontId="0" fillId="3" borderId="0" xfId="0" applyFill="1"/>
    <xf numFmtId="9" fontId="0" fillId="0" borderId="0" xfId="0" applyNumberFormat="1"/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P3" sqref="P3"/>
    </sheetView>
  </sheetViews>
  <sheetFormatPr defaultRowHeight="15" x14ac:dyDescent="0.25"/>
  <cols>
    <col min="8" max="8" width="13.7109375" bestFit="1" customWidth="1"/>
    <col min="9" max="10" width="14.28515625" customWidth="1"/>
    <col min="16" max="20" width="4.5703125" customWidth="1"/>
    <col min="21" max="26" width="6" customWidth="1"/>
  </cols>
  <sheetData>
    <row r="1" spans="1:27" x14ac:dyDescent="0.25">
      <c r="H1" t="s">
        <v>27</v>
      </c>
      <c r="P1" t="s">
        <v>15</v>
      </c>
    </row>
    <row r="2" spans="1:27" x14ac:dyDescent="0.25">
      <c r="A2" s="1"/>
      <c r="P2" t="s">
        <v>16</v>
      </c>
      <c r="U2" s="5"/>
      <c r="V2" s="6" t="s">
        <v>17</v>
      </c>
      <c r="W2" s="6"/>
      <c r="X2" s="6" t="s">
        <v>18</v>
      </c>
      <c r="Y2" s="6"/>
      <c r="Z2" s="6" t="s">
        <v>19</v>
      </c>
    </row>
    <row r="3" spans="1:27" s="4" customFormat="1" ht="89.25" x14ac:dyDescent="0.25">
      <c r="A3" s="3"/>
      <c r="B3" t="s">
        <v>28</v>
      </c>
      <c r="C3" t="s">
        <v>29</v>
      </c>
      <c r="D3" t="s">
        <v>29</v>
      </c>
      <c r="E3" t="s">
        <v>30</v>
      </c>
      <c r="I3" s="7" t="s">
        <v>0</v>
      </c>
      <c r="J3" s="7" t="s">
        <v>1</v>
      </c>
      <c r="P3" s="4" t="s">
        <v>20</v>
      </c>
      <c r="Q3" s="4" t="s">
        <v>21</v>
      </c>
      <c r="R3" s="4" t="s">
        <v>22</v>
      </c>
      <c r="S3" s="4" t="s">
        <v>23</v>
      </c>
      <c r="U3" s="4" t="s">
        <v>25</v>
      </c>
      <c r="V3" s="4" t="s">
        <v>24</v>
      </c>
      <c r="W3" s="4" t="s">
        <v>25</v>
      </c>
      <c r="X3" s="4" t="s">
        <v>24</v>
      </c>
      <c r="Y3" s="4" t="s">
        <v>25</v>
      </c>
      <c r="Z3" s="4" t="s">
        <v>24</v>
      </c>
    </row>
    <row r="4" spans="1:27" x14ac:dyDescent="0.25">
      <c r="L4" t="s">
        <v>10</v>
      </c>
      <c r="M4" t="s">
        <v>11</v>
      </c>
      <c r="P4">
        <v>112</v>
      </c>
      <c r="Q4">
        <v>122</v>
      </c>
      <c r="R4">
        <v>212</v>
      </c>
      <c r="S4">
        <v>211</v>
      </c>
      <c r="U4">
        <v>102</v>
      </c>
      <c r="V4">
        <v>201</v>
      </c>
      <c r="W4">
        <v>12</v>
      </c>
      <c r="Y4">
        <v>120</v>
      </c>
      <c r="Z4">
        <v>210</v>
      </c>
    </row>
    <row r="5" spans="1:27" x14ac:dyDescent="0.25">
      <c r="C5" s="7" t="s">
        <v>26</v>
      </c>
      <c r="D5" s="7" t="s">
        <v>2</v>
      </c>
      <c r="E5" s="7" t="s">
        <v>2</v>
      </c>
      <c r="I5" t="s">
        <v>26</v>
      </c>
      <c r="J5" t="s">
        <v>2</v>
      </c>
      <c r="L5" t="s">
        <v>26</v>
      </c>
      <c r="M5" t="s">
        <v>26</v>
      </c>
    </row>
    <row r="6" spans="1:27" x14ac:dyDescent="0.25">
      <c r="A6" s="1">
        <v>1</v>
      </c>
      <c r="B6">
        <v>1</v>
      </c>
      <c r="C6">
        <v>39</v>
      </c>
      <c r="D6">
        <v>1.2</v>
      </c>
      <c r="E6">
        <v>1.2</v>
      </c>
      <c r="F6" t="s">
        <v>12</v>
      </c>
      <c r="H6" t="s">
        <v>3</v>
      </c>
      <c r="I6">
        <v>203</v>
      </c>
      <c r="J6">
        <v>6.2</v>
      </c>
      <c r="L6">
        <v>107</v>
      </c>
      <c r="M6">
        <v>96</v>
      </c>
      <c r="N6">
        <f>SUM(L6:M6)</f>
        <v>203</v>
      </c>
      <c r="O6">
        <f>SUM(N6,P6:Z6)</f>
        <v>203</v>
      </c>
      <c r="AA6" s="9">
        <f>1-(N6)/O6</f>
        <v>0</v>
      </c>
    </row>
    <row r="7" spans="1:27" x14ac:dyDescent="0.25">
      <c r="A7" s="1">
        <v>2</v>
      </c>
      <c r="B7">
        <v>2</v>
      </c>
      <c r="C7">
        <v>176</v>
      </c>
      <c r="D7">
        <v>5.4</v>
      </c>
      <c r="E7">
        <v>6.6</v>
      </c>
      <c r="F7" t="s">
        <v>12</v>
      </c>
      <c r="H7" t="s">
        <v>4</v>
      </c>
      <c r="I7">
        <v>21</v>
      </c>
      <c r="J7">
        <v>0.6</v>
      </c>
      <c r="L7">
        <v>18</v>
      </c>
      <c r="M7">
        <v>3</v>
      </c>
      <c r="N7">
        <f>SUM(L7:M7)</f>
        <v>21</v>
      </c>
      <c r="O7">
        <f>SUM(N7,P7:Z7)</f>
        <v>21</v>
      </c>
      <c r="AA7" s="9">
        <f t="shared" ref="AA7:AA8" si="0">1-(N7)/O7</f>
        <v>0</v>
      </c>
    </row>
    <row r="8" spans="1:27" x14ac:dyDescent="0.25">
      <c r="A8" s="1">
        <v>3</v>
      </c>
      <c r="B8">
        <v>10</v>
      </c>
      <c r="C8">
        <v>3</v>
      </c>
      <c r="D8">
        <v>0.1</v>
      </c>
      <c r="E8">
        <v>6.7</v>
      </c>
      <c r="F8" t="s">
        <v>12</v>
      </c>
      <c r="H8" t="s">
        <v>5</v>
      </c>
      <c r="I8">
        <v>215</v>
      </c>
      <c r="J8">
        <v>6.6</v>
      </c>
      <c r="L8">
        <v>176</v>
      </c>
      <c r="M8">
        <v>39</v>
      </c>
      <c r="N8">
        <f>SUM(L8:M8)</f>
        <v>215</v>
      </c>
      <c r="O8">
        <f>SUM(N8,P8:Z8)</f>
        <v>215</v>
      </c>
      <c r="AA8" s="9">
        <f t="shared" si="0"/>
        <v>0</v>
      </c>
    </row>
    <row r="9" spans="1:27" x14ac:dyDescent="0.25">
      <c r="A9" s="1">
        <v>4</v>
      </c>
      <c r="B9">
        <v>11</v>
      </c>
      <c r="C9">
        <v>4</v>
      </c>
      <c r="D9">
        <v>0.1</v>
      </c>
      <c r="E9">
        <v>6.8</v>
      </c>
      <c r="F9" t="s">
        <v>13</v>
      </c>
    </row>
    <row r="10" spans="1:27" x14ac:dyDescent="0.25">
      <c r="A10" s="1">
        <v>5</v>
      </c>
      <c r="B10">
        <v>12</v>
      </c>
      <c r="C10">
        <v>4</v>
      </c>
      <c r="D10">
        <v>0.1</v>
      </c>
      <c r="E10">
        <v>6.9</v>
      </c>
      <c r="F10" t="s">
        <v>13</v>
      </c>
      <c r="H10" t="s">
        <v>6</v>
      </c>
      <c r="I10">
        <v>185</v>
      </c>
      <c r="J10">
        <v>5.7</v>
      </c>
      <c r="L10">
        <v>105</v>
      </c>
      <c r="M10">
        <v>65</v>
      </c>
      <c r="N10">
        <f t="shared" ref="N10:N12" si="1">SUM(L10:M10)</f>
        <v>170</v>
      </c>
      <c r="O10">
        <f>SUM(N10,P10:Z10)</f>
        <v>185</v>
      </c>
      <c r="Y10">
        <v>14</v>
      </c>
      <c r="Z10">
        <v>1</v>
      </c>
      <c r="AA10" s="9">
        <f>1-(N10)/O10</f>
        <v>8.108108108108103E-2</v>
      </c>
    </row>
    <row r="11" spans="1:27" x14ac:dyDescent="0.25">
      <c r="A11" s="1">
        <v>6</v>
      </c>
      <c r="B11">
        <v>20</v>
      </c>
      <c r="C11">
        <v>18</v>
      </c>
      <c r="D11">
        <v>0.6</v>
      </c>
      <c r="E11">
        <v>7.5</v>
      </c>
      <c r="F11" t="s">
        <v>12</v>
      </c>
      <c r="H11" t="s">
        <v>7</v>
      </c>
      <c r="I11">
        <v>125</v>
      </c>
      <c r="J11">
        <v>3.8</v>
      </c>
      <c r="L11">
        <v>28</v>
      </c>
      <c r="M11">
        <v>78</v>
      </c>
      <c r="N11">
        <f t="shared" si="1"/>
        <v>106</v>
      </c>
      <c r="O11">
        <f>SUM(N11,P11:Z11)</f>
        <v>125</v>
      </c>
      <c r="U11">
        <v>17</v>
      </c>
      <c r="V11">
        <v>2</v>
      </c>
      <c r="AA11" s="9">
        <f t="shared" ref="AA11:AA12" si="2">1-(N11)/O11</f>
        <v>0.15200000000000002</v>
      </c>
    </row>
    <row r="12" spans="1:27" x14ac:dyDescent="0.25">
      <c r="A12" s="1">
        <v>7</v>
      </c>
      <c r="B12">
        <v>22</v>
      </c>
      <c r="C12">
        <v>40</v>
      </c>
      <c r="D12">
        <v>1.2</v>
      </c>
      <c r="E12">
        <v>8.6999999999999993</v>
      </c>
      <c r="F12" t="s">
        <v>13</v>
      </c>
      <c r="H12" t="s">
        <v>8</v>
      </c>
      <c r="I12">
        <v>48</v>
      </c>
      <c r="J12">
        <v>1.5</v>
      </c>
      <c r="L12">
        <v>40</v>
      </c>
      <c r="M12">
        <v>4</v>
      </c>
      <c r="N12">
        <f t="shared" si="1"/>
        <v>44</v>
      </c>
      <c r="O12">
        <f>SUM(N12,P12:Z12)</f>
        <v>48</v>
      </c>
      <c r="W12">
        <v>4</v>
      </c>
      <c r="AA12" s="9">
        <f t="shared" si="2"/>
        <v>8.333333333333337E-2</v>
      </c>
    </row>
    <row r="13" spans="1:27" x14ac:dyDescent="0.25">
      <c r="A13" s="1">
        <v>8</v>
      </c>
      <c r="B13">
        <v>100</v>
      </c>
      <c r="C13">
        <v>96</v>
      </c>
      <c r="D13">
        <v>2.9</v>
      </c>
      <c r="E13">
        <v>11.7</v>
      </c>
      <c r="F13" t="s">
        <v>12</v>
      </c>
    </row>
    <row r="14" spans="1:27" x14ac:dyDescent="0.25">
      <c r="A14" s="1">
        <v>9</v>
      </c>
      <c r="B14">
        <v>101</v>
      </c>
      <c r="C14">
        <v>28</v>
      </c>
      <c r="D14">
        <v>0.9</v>
      </c>
      <c r="E14">
        <v>12.5</v>
      </c>
      <c r="F14" t="s">
        <v>13</v>
      </c>
      <c r="H14" t="s">
        <v>9</v>
      </c>
      <c r="I14">
        <v>2462</v>
      </c>
      <c r="J14">
        <v>75.5</v>
      </c>
      <c r="L14">
        <v>1869</v>
      </c>
      <c r="M14">
        <v>481</v>
      </c>
      <c r="N14">
        <f>SUM(L14:M14)</f>
        <v>2350</v>
      </c>
      <c r="O14">
        <f>SUM(N14,P14:Z14)</f>
        <v>2462</v>
      </c>
      <c r="P14">
        <v>9</v>
      </c>
      <c r="Q14">
        <v>59</v>
      </c>
      <c r="R14">
        <v>14</v>
      </c>
      <c r="S14">
        <v>30</v>
      </c>
      <c r="AA14" s="9">
        <f>1-(N14)/O14</f>
        <v>4.549147034930956E-2</v>
      </c>
    </row>
    <row r="15" spans="1:27" x14ac:dyDescent="0.25">
      <c r="A15" s="1">
        <v>10</v>
      </c>
      <c r="B15">
        <v>102</v>
      </c>
      <c r="C15">
        <v>17</v>
      </c>
      <c r="D15">
        <v>0.5</v>
      </c>
      <c r="E15">
        <v>13</v>
      </c>
      <c r="F15" t="s">
        <v>13</v>
      </c>
      <c r="AA15" s="9"/>
    </row>
    <row r="16" spans="1:27" x14ac:dyDescent="0.25">
      <c r="A16" s="1">
        <v>11</v>
      </c>
      <c r="B16">
        <v>110</v>
      </c>
      <c r="C16">
        <v>65</v>
      </c>
      <c r="D16">
        <v>2</v>
      </c>
      <c r="E16">
        <v>15</v>
      </c>
      <c r="F16" t="s">
        <v>13</v>
      </c>
      <c r="H16" s="2" t="s">
        <v>14</v>
      </c>
      <c r="I16">
        <f>SUM(I6:I14)</f>
        <v>3259</v>
      </c>
      <c r="J16">
        <f>SUM(J6:J14)</f>
        <v>99.9</v>
      </c>
      <c r="L16">
        <f>SUM(L6:L14)</f>
        <v>2343</v>
      </c>
      <c r="M16">
        <f>SUM(M6:M14)</f>
        <v>766</v>
      </c>
      <c r="N16">
        <f>SUM(N6:N14)</f>
        <v>3109</v>
      </c>
      <c r="O16">
        <f>SUM(O6:O14)</f>
        <v>3259</v>
      </c>
      <c r="P16">
        <f>SUM(P6:P14)</f>
        <v>9</v>
      </c>
      <c r="Q16">
        <f t="shared" ref="Q16:S16" si="3">SUM(Q6:Q14)</f>
        <v>59</v>
      </c>
      <c r="R16">
        <f t="shared" si="3"/>
        <v>14</v>
      </c>
      <c r="S16">
        <f t="shared" si="3"/>
        <v>30</v>
      </c>
      <c r="U16">
        <f t="shared" ref="U16:Z16" si="4">SUM(U6:U14)</f>
        <v>17</v>
      </c>
      <c r="V16">
        <f t="shared" si="4"/>
        <v>2</v>
      </c>
      <c r="W16">
        <f t="shared" si="4"/>
        <v>4</v>
      </c>
      <c r="X16">
        <f t="shared" ref="X16" si="5">SUM(X6:X14)</f>
        <v>0</v>
      </c>
      <c r="Y16">
        <f t="shared" si="4"/>
        <v>14</v>
      </c>
      <c r="Z16">
        <f t="shared" si="4"/>
        <v>1</v>
      </c>
      <c r="AA16" s="9">
        <f>1-(N16)/O16</f>
        <v>4.602638846271867E-2</v>
      </c>
    </row>
    <row r="17" spans="1:27" x14ac:dyDescent="0.25">
      <c r="A17" s="1">
        <v>12</v>
      </c>
      <c r="B17">
        <v>111</v>
      </c>
      <c r="C17">
        <v>481</v>
      </c>
      <c r="D17">
        <v>14.8</v>
      </c>
      <c r="E17">
        <v>29.8</v>
      </c>
      <c r="F17" t="s">
        <v>13</v>
      </c>
      <c r="AA17" s="9"/>
    </row>
    <row r="18" spans="1:27" x14ac:dyDescent="0.25">
      <c r="A18" s="1">
        <v>13</v>
      </c>
      <c r="B18">
        <v>112</v>
      </c>
      <c r="C18">
        <v>9</v>
      </c>
      <c r="D18">
        <v>0.3</v>
      </c>
      <c r="E18">
        <v>30.1</v>
      </c>
      <c r="F18" t="s">
        <v>13</v>
      </c>
    </row>
    <row r="19" spans="1:27" x14ac:dyDescent="0.25">
      <c r="A19" s="1">
        <v>14</v>
      </c>
      <c r="B19">
        <v>120</v>
      </c>
      <c r="C19">
        <v>14</v>
      </c>
      <c r="D19">
        <v>0.4</v>
      </c>
      <c r="E19">
        <v>30.5</v>
      </c>
    </row>
    <row r="20" spans="1:27" x14ac:dyDescent="0.25">
      <c r="A20" s="1">
        <v>15</v>
      </c>
      <c r="B20">
        <v>122</v>
      </c>
      <c r="C20">
        <v>59</v>
      </c>
      <c r="D20">
        <v>1.8</v>
      </c>
      <c r="E20">
        <v>32.299999999999997</v>
      </c>
    </row>
    <row r="21" spans="1:27" x14ac:dyDescent="0.25">
      <c r="A21" s="1">
        <v>16</v>
      </c>
      <c r="B21">
        <v>200</v>
      </c>
      <c r="C21">
        <v>107</v>
      </c>
      <c r="D21">
        <v>3.3</v>
      </c>
      <c r="E21">
        <v>35.6</v>
      </c>
      <c r="F21" t="s">
        <v>12</v>
      </c>
    </row>
    <row r="22" spans="1:27" x14ac:dyDescent="0.25">
      <c r="A22" s="1">
        <v>17</v>
      </c>
      <c r="B22">
        <v>201</v>
      </c>
      <c r="C22">
        <v>2</v>
      </c>
      <c r="D22">
        <v>0.1</v>
      </c>
      <c r="E22">
        <v>35.700000000000003</v>
      </c>
    </row>
    <row r="23" spans="1:27" x14ac:dyDescent="0.25">
      <c r="A23" s="1">
        <v>18</v>
      </c>
      <c r="B23">
        <v>202</v>
      </c>
      <c r="C23">
        <v>78</v>
      </c>
      <c r="D23">
        <v>2.4</v>
      </c>
      <c r="E23">
        <v>38</v>
      </c>
    </row>
    <row r="24" spans="1:27" x14ac:dyDescent="0.25">
      <c r="A24" s="1">
        <v>19</v>
      </c>
      <c r="B24">
        <v>210</v>
      </c>
      <c r="C24">
        <v>1</v>
      </c>
      <c r="D24">
        <v>0</v>
      </c>
      <c r="E24">
        <v>38.1</v>
      </c>
    </row>
    <row r="25" spans="1:27" x14ac:dyDescent="0.25">
      <c r="A25" s="1">
        <v>20</v>
      </c>
      <c r="B25">
        <v>211</v>
      </c>
      <c r="C25">
        <v>30</v>
      </c>
      <c r="D25">
        <v>0.9</v>
      </c>
      <c r="E25">
        <v>39</v>
      </c>
    </row>
    <row r="26" spans="1:27" x14ac:dyDescent="0.25">
      <c r="A26" s="1">
        <v>21</v>
      </c>
      <c r="B26">
        <v>212</v>
      </c>
      <c r="C26">
        <v>14</v>
      </c>
      <c r="D26">
        <v>0.4</v>
      </c>
      <c r="E26">
        <v>39.4</v>
      </c>
    </row>
    <row r="27" spans="1:27" x14ac:dyDescent="0.25">
      <c r="A27" s="1">
        <v>22</v>
      </c>
      <c r="B27">
        <v>220</v>
      </c>
      <c r="C27">
        <v>105</v>
      </c>
      <c r="D27">
        <v>3.2</v>
      </c>
      <c r="E27">
        <v>42.7</v>
      </c>
      <c r="F27" t="s">
        <v>13</v>
      </c>
    </row>
    <row r="28" spans="1:27" x14ac:dyDescent="0.25">
      <c r="A28" s="1">
        <v>23</v>
      </c>
      <c r="B28">
        <v>222</v>
      </c>
      <c r="C28">
        <v>1869</v>
      </c>
      <c r="D28">
        <v>57.3</v>
      </c>
      <c r="E28">
        <v>100</v>
      </c>
      <c r="F28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9"/>
  <sheetViews>
    <sheetView tabSelected="1" topLeftCell="A2" workbookViewId="0">
      <selection activeCell="J7" sqref="J7"/>
    </sheetView>
  </sheetViews>
  <sheetFormatPr defaultRowHeight="15" x14ac:dyDescent="0.25"/>
  <cols>
    <col min="1" max="1" width="11.85546875" bestFit="1" customWidth="1"/>
  </cols>
  <sheetData>
    <row r="4" spans="1:12" x14ac:dyDescent="0.25">
      <c r="D4" t="s">
        <v>33</v>
      </c>
      <c r="G4" t="s">
        <v>34</v>
      </c>
      <c r="L4" t="s">
        <v>14</v>
      </c>
    </row>
    <row r="5" spans="1:12" x14ac:dyDescent="0.25">
      <c r="A5" t="s">
        <v>32</v>
      </c>
      <c r="E5">
        <v>2009</v>
      </c>
      <c r="F5">
        <v>2010</v>
      </c>
      <c r="G5">
        <v>2011</v>
      </c>
      <c r="H5" t="s">
        <v>19</v>
      </c>
      <c r="I5" t="s">
        <v>17</v>
      </c>
      <c r="J5" t="s">
        <v>18</v>
      </c>
      <c r="K5" t="s">
        <v>35</v>
      </c>
    </row>
    <row r="6" spans="1:12" x14ac:dyDescent="0.25">
      <c r="D6">
        <v>0</v>
      </c>
      <c r="E6">
        <v>1</v>
      </c>
      <c r="F6">
        <v>10</v>
      </c>
      <c r="G6">
        <v>100</v>
      </c>
      <c r="H6">
        <v>11</v>
      </c>
      <c r="I6">
        <v>101</v>
      </c>
      <c r="J6">
        <v>110</v>
      </c>
      <c r="K6">
        <v>111</v>
      </c>
    </row>
    <row r="7" spans="1:12" x14ac:dyDescent="0.25">
      <c r="A7" t="s">
        <v>39</v>
      </c>
      <c r="C7">
        <v>1</v>
      </c>
      <c r="D7" s="10">
        <v>176</v>
      </c>
      <c r="E7" s="10">
        <v>27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>
        <f>SUM(D7:K7)</f>
        <v>203</v>
      </c>
    </row>
    <row r="8" spans="1:12" x14ac:dyDescent="0.25">
      <c r="A8" t="s">
        <v>40</v>
      </c>
      <c r="C8">
        <v>10</v>
      </c>
      <c r="D8" s="10">
        <v>18</v>
      </c>
      <c r="E8" s="10">
        <v>0</v>
      </c>
      <c r="F8" s="10">
        <v>3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>
        <f t="shared" ref="L8:L13" si="0">SUM(D8:K8)</f>
        <v>21</v>
      </c>
    </row>
    <row r="9" spans="1:12" x14ac:dyDescent="0.25">
      <c r="A9" t="s">
        <v>41</v>
      </c>
      <c r="C9">
        <v>100</v>
      </c>
      <c r="D9" s="10">
        <v>187</v>
      </c>
      <c r="E9" s="10">
        <v>0</v>
      </c>
      <c r="F9" s="10">
        <v>0</v>
      </c>
      <c r="G9" s="10">
        <v>28</v>
      </c>
      <c r="H9" s="10">
        <v>0</v>
      </c>
      <c r="I9" s="10">
        <v>0</v>
      </c>
      <c r="J9" s="10">
        <v>0</v>
      </c>
      <c r="K9" s="10">
        <v>0</v>
      </c>
      <c r="L9">
        <f t="shared" si="0"/>
        <v>215</v>
      </c>
    </row>
    <row r="10" spans="1:12" x14ac:dyDescent="0.25">
      <c r="A10" t="s">
        <v>37</v>
      </c>
      <c r="C10">
        <v>11</v>
      </c>
      <c r="D10" s="10">
        <v>121</v>
      </c>
      <c r="E10" s="10">
        <v>23</v>
      </c>
      <c r="F10" s="10">
        <v>18</v>
      </c>
      <c r="G10" s="10">
        <v>0</v>
      </c>
      <c r="H10" s="10">
        <v>23</v>
      </c>
      <c r="I10" s="10">
        <v>0</v>
      </c>
      <c r="J10" s="10">
        <v>0</v>
      </c>
      <c r="K10" s="10">
        <v>0</v>
      </c>
      <c r="L10">
        <f t="shared" si="0"/>
        <v>185</v>
      </c>
    </row>
    <row r="11" spans="1:12" x14ac:dyDescent="0.25">
      <c r="A11" t="s">
        <v>38</v>
      </c>
      <c r="C11">
        <v>101</v>
      </c>
      <c r="D11" s="10">
        <v>86</v>
      </c>
      <c r="E11" s="10">
        <v>22</v>
      </c>
      <c r="F11" s="10">
        <v>0</v>
      </c>
      <c r="G11" s="10">
        <v>5</v>
      </c>
      <c r="H11" s="10">
        <v>0</v>
      </c>
      <c r="I11" s="10">
        <v>12</v>
      </c>
      <c r="J11" s="10">
        <v>0</v>
      </c>
      <c r="K11" s="10">
        <v>0</v>
      </c>
      <c r="L11">
        <f t="shared" si="0"/>
        <v>125</v>
      </c>
    </row>
    <row r="12" spans="1:12" x14ac:dyDescent="0.25">
      <c r="A12" t="s">
        <v>42</v>
      </c>
      <c r="C12">
        <v>110</v>
      </c>
      <c r="D12" s="10">
        <v>37</v>
      </c>
      <c r="E12" s="10">
        <v>0</v>
      </c>
      <c r="F12" s="10">
        <v>5</v>
      </c>
      <c r="G12" s="10">
        <v>4</v>
      </c>
      <c r="H12" s="10">
        <v>0</v>
      </c>
      <c r="I12" s="10">
        <v>0</v>
      </c>
      <c r="J12" s="10">
        <v>2</v>
      </c>
      <c r="K12" s="10">
        <v>0</v>
      </c>
      <c r="L12">
        <f t="shared" si="0"/>
        <v>48</v>
      </c>
    </row>
    <row r="13" spans="1:12" x14ac:dyDescent="0.25">
      <c r="A13" t="s">
        <v>36</v>
      </c>
      <c r="C13">
        <v>111</v>
      </c>
      <c r="D13" s="10">
        <v>1104</v>
      </c>
      <c r="E13" s="10">
        <v>212</v>
      </c>
      <c r="F13" s="10">
        <v>253</v>
      </c>
      <c r="G13" s="10">
        <v>141</v>
      </c>
      <c r="H13" s="10">
        <v>292</v>
      </c>
      <c r="I13" s="10">
        <v>114</v>
      </c>
      <c r="J13" s="10">
        <v>104</v>
      </c>
      <c r="K13" s="10">
        <v>242</v>
      </c>
      <c r="L13">
        <f t="shared" si="0"/>
        <v>2462</v>
      </c>
    </row>
    <row r="14" spans="1:12" x14ac:dyDescent="0.25">
      <c r="A14" t="s">
        <v>14</v>
      </c>
      <c r="D14">
        <f>SUM(D7:D13)</f>
        <v>1729</v>
      </c>
      <c r="E14">
        <f t="shared" ref="E14:K14" si="1">SUM(E7:E13)</f>
        <v>284</v>
      </c>
      <c r="F14">
        <f t="shared" si="1"/>
        <v>279</v>
      </c>
      <c r="G14">
        <f t="shared" si="1"/>
        <v>178</v>
      </c>
      <c r="H14">
        <f t="shared" si="1"/>
        <v>315</v>
      </c>
      <c r="I14">
        <f t="shared" si="1"/>
        <v>126</v>
      </c>
      <c r="J14">
        <f t="shared" si="1"/>
        <v>106</v>
      </c>
      <c r="K14">
        <f t="shared" si="1"/>
        <v>242</v>
      </c>
      <c r="L14">
        <f>SUM(L7:L13)</f>
        <v>3259</v>
      </c>
    </row>
    <row r="16" spans="1:12" x14ac:dyDescent="0.25">
      <c r="A16" t="s">
        <v>43</v>
      </c>
      <c r="D16" s="8">
        <f>D13/$L13</f>
        <v>0.44841592201462227</v>
      </c>
      <c r="E16" s="8">
        <f t="shared" ref="E16:K16" si="2">E13/$L13</f>
        <v>8.6108854589764416E-2</v>
      </c>
      <c r="F16" s="8">
        <f t="shared" si="2"/>
        <v>0.10276198212835093</v>
      </c>
      <c r="G16" s="8">
        <f t="shared" si="2"/>
        <v>5.7270511779041432E-2</v>
      </c>
      <c r="H16" s="8">
        <f t="shared" si="2"/>
        <v>0.11860276198212835</v>
      </c>
      <c r="I16" s="8">
        <f t="shared" si="2"/>
        <v>4.63038180341186E-2</v>
      </c>
      <c r="J16" s="8">
        <f t="shared" si="2"/>
        <v>4.2242079610073112E-2</v>
      </c>
      <c r="K16" s="8">
        <f t="shared" si="2"/>
        <v>9.8294069861900896E-2</v>
      </c>
      <c r="L16" s="11">
        <f>SUM(D16:K16)</f>
        <v>1</v>
      </c>
    </row>
    <row r="20" spans="1:9" x14ac:dyDescent="0.25">
      <c r="A20" s="12" t="s">
        <v>31</v>
      </c>
    </row>
    <row r="21" spans="1:9" x14ac:dyDescent="0.25">
      <c r="A21" s="13" t="s">
        <v>32</v>
      </c>
    </row>
    <row r="22" spans="1:9" x14ac:dyDescent="0.25">
      <c r="A22" s="13"/>
      <c r="B22">
        <v>0</v>
      </c>
      <c r="C22">
        <v>1</v>
      </c>
      <c r="D22">
        <v>10</v>
      </c>
      <c r="E22">
        <v>11</v>
      </c>
      <c r="F22">
        <v>100</v>
      </c>
      <c r="G22">
        <v>101</v>
      </c>
      <c r="H22">
        <v>110</v>
      </c>
      <c r="I22">
        <v>111</v>
      </c>
    </row>
    <row r="23" spans="1:9" x14ac:dyDescent="0.25">
      <c r="A23" s="13">
        <v>1</v>
      </c>
      <c r="B23">
        <v>176</v>
      </c>
      <c r="C23">
        <v>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3">
        <v>10</v>
      </c>
      <c r="B24">
        <v>18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3">
        <v>11</v>
      </c>
      <c r="B25">
        <v>121</v>
      </c>
      <c r="C25">
        <v>23</v>
      </c>
      <c r="D25">
        <v>18</v>
      </c>
      <c r="E25">
        <v>23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3">
        <v>100</v>
      </c>
      <c r="B26">
        <v>187</v>
      </c>
      <c r="C26">
        <v>0</v>
      </c>
      <c r="D26">
        <v>0</v>
      </c>
      <c r="E26">
        <v>0</v>
      </c>
      <c r="F26">
        <v>28</v>
      </c>
      <c r="G26">
        <v>0</v>
      </c>
      <c r="H26">
        <v>0</v>
      </c>
      <c r="I26">
        <v>0</v>
      </c>
    </row>
    <row r="27" spans="1:9" x14ac:dyDescent="0.25">
      <c r="A27" s="13">
        <v>101</v>
      </c>
      <c r="B27">
        <v>86</v>
      </c>
      <c r="C27">
        <v>22</v>
      </c>
      <c r="D27">
        <v>0</v>
      </c>
      <c r="E27">
        <v>0</v>
      </c>
      <c r="F27">
        <v>5</v>
      </c>
      <c r="G27">
        <v>12</v>
      </c>
      <c r="H27">
        <v>0</v>
      </c>
      <c r="I27">
        <v>0</v>
      </c>
    </row>
    <row r="28" spans="1:9" x14ac:dyDescent="0.25">
      <c r="A28" s="13">
        <v>110</v>
      </c>
      <c r="B28">
        <v>37</v>
      </c>
      <c r="C28">
        <v>0</v>
      </c>
      <c r="D28">
        <v>5</v>
      </c>
      <c r="E28">
        <v>0</v>
      </c>
      <c r="F28">
        <v>4</v>
      </c>
      <c r="G28">
        <v>0</v>
      </c>
      <c r="H28">
        <v>2</v>
      </c>
      <c r="I28">
        <v>0</v>
      </c>
    </row>
    <row r="29" spans="1:9" x14ac:dyDescent="0.25">
      <c r="A29" s="13">
        <v>111</v>
      </c>
      <c r="B29">
        <v>1104</v>
      </c>
      <c r="C29">
        <v>212</v>
      </c>
      <c r="D29">
        <v>253</v>
      </c>
      <c r="E29">
        <v>292</v>
      </c>
      <c r="F29">
        <v>141</v>
      </c>
      <c r="G29">
        <v>114</v>
      </c>
      <c r="H29">
        <v>104</v>
      </c>
      <c r="I29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I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Linderhof, Vincent</dc:creator>
  <cp:lastModifiedBy>Linderhof, Vincent</cp:lastModifiedBy>
  <dcterms:created xsi:type="dcterms:W3CDTF">2016-11-05T21:34:37Z</dcterms:created>
  <dcterms:modified xsi:type="dcterms:W3CDTF">2016-11-09T15:47:02Z</dcterms:modified>
</cp:coreProperties>
</file>