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Documents/Cornell/22 Q1 Spring/ECE5960 Fast Robots/LAB/lab9/"/>
    </mc:Choice>
  </mc:AlternateContent>
  <xr:revisionPtr revIDLastSave="0" documentId="13_ncr:1_{4FC9C571-DD08-7F49-8302-3C15A239FA6B}" xr6:coauthVersionLast="47" xr6:coauthVersionMax="47" xr10:uidLastSave="{00000000-0000-0000-0000-000000000000}"/>
  <bookViews>
    <workbookView xWindow="0" yWindow="740" windowWidth="34560" windowHeight="21600" xr2:uid="{B9EB8310-F3D4-494F-82C2-4A148053F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0" i="1" l="1"/>
  <c r="J53" i="1"/>
  <c r="J58" i="1"/>
  <c r="J63" i="1"/>
  <c r="J30" i="1"/>
  <c r="J40" i="1"/>
  <c r="D4" i="1"/>
  <c r="H4" i="1" s="1"/>
  <c r="K4" i="1" s="1"/>
  <c r="D5" i="1"/>
  <c r="H5" i="1" s="1"/>
  <c r="K5" i="1" s="1"/>
  <c r="D6" i="1"/>
  <c r="H6" i="1" s="1"/>
  <c r="K6" i="1" s="1"/>
  <c r="D7" i="1"/>
  <c r="H7" i="1" s="1"/>
  <c r="K7" i="1" s="1"/>
  <c r="D8" i="1"/>
  <c r="G8" i="1" s="1"/>
  <c r="J8" i="1" s="1"/>
  <c r="D9" i="1"/>
  <c r="G9" i="1" s="1"/>
  <c r="J9" i="1" s="1"/>
  <c r="D14" i="1"/>
  <c r="D15" i="1"/>
  <c r="H15" i="1" s="1"/>
  <c r="K15" i="1" s="1"/>
  <c r="D16" i="1"/>
  <c r="D17" i="1"/>
  <c r="D18" i="1"/>
  <c r="D19" i="1"/>
  <c r="G19" i="1" s="1"/>
  <c r="J19" i="1" s="1"/>
  <c r="D26" i="1"/>
  <c r="D27" i="1"/>
  <c r="D28" i="1"/>
  <c r="D29" i="1"/>
  <c r="G29" i="1" s="1"/>
  <c r="J29" i="1" s="1"/>
  <c r="D30" i="1"/>
  <c r="G30" i="1" s="1"/>
  <c r="D31" i="1"/>
  <c r="G31" i="1" s="1"/>
  <c r="J31" i="1" s="1"/>
  <c r="D36" i="1"/>
  <c r="D37" i="1"/>
  <c r="D38" i="1"/>
  <c r="D39" i="1"/>
  <c r="D40" i="1"/>
  <c r="G40" i="1" s="1"/>
  <c r="D41" i="1"/>
  <c r="G41" i="1" s="1"/>
  <c r="J41" i="1" s="1"/>
  <c r="D48" i="1"/>
  <c r="D49" i="1"/>
  <c r="H49" i="1" s="1"/>
  <c r="K49" i="1" s="1"/>
  <c r="D50" i="1"/>
  <c r="H50" i="1" s="1"/>
  <c r="K50" i="1" s="1"/>
  <c r="D51" i="1"/>
  <c r="G51" i="1" s="1"/>
  <c r="J51" i="1" s="1"/>
  <c r="D52" i="1"/>
  <c r="H52" i="1" s="1"/>
  <c r="K52" i="1" s="1"/>
  <c r="D53" i="1"/>
  <c r="G53" i="1" s="1"/>
  <c r="D58" i="1"/>
  <c r="D59" i="1"/>
  <c r="G59" i="1" s="1"/>
  <c r="J59" i="1" s="1"/>
  <c r="D60" i="1"/>
  <c r="H60" i="1" s="1"/>
  <c r="K60" i="1" s="1"/>
  <c r="D61" i="1"/>
  <c r="G61" i="1" s="1"/>
  <c r="J61" i="1" s="1"/>
  <c r="D62" i="1"/>
  <c r="D63" i="1"/>
  <c r="G63" i="1" s="1"/>
  <c r="D70" i="1"/>
  <c r="H70" i="1" s="1"/>
  <c r="D71" i="1"/>
  <c r="H71" i="1" s="1"/>
  <c r="K71" i="1" s="1"/>
  <c r="D72" i="1"/>
  <c r="D73" i="1"/>
  <c r="G73" i="1" s="1"/>
  <c r="J73" i="1" s="1"/>
  <c r="D74" i="1"/>
  <c r="D75" i="1"/>
  <c r="D80" i="1"/>
  <c r="H80" i="1" s="1"/>
  <c r="K80" i="1" s="1"/>
  <c r="D81" i="1"/>
  <c r="H81" i="1" s="1"/>
  <c r="K81" i="1" s="1"/>
  <c r="D82" i="1"/>
  <c r="G82" i="1" s="1"/>
  <c r="J82" i="1" s="1"/>
  <c r="D83" i="1"/>
  <c r="G83" i="1" s="1"/>
  <c r="J83" i="1" s="1"/>
  <c r="D84" i="1"/>
  <c r="H84" i="1" s="1"/>
  <c r="K84" i="1" s="1"/>
  <c r="D85" i="1"/>
  <c r="H85" i="1" s="1"/>
  <c r="K85" i="1" s="1"/>
  <c r="D92" i="1"/>
  <c r="D93" i="1"/>
  <c r="D94" i="1"/>
  <c r="H94" i="1" s="1"/>
  <c r="K94" i="1" s="1"/>
  <c r="D95" i="1"/>
  <c r="D96" i="1"/>
  <c r="D97" i="1"/>
  <c r="G97" i="1" s="1"/>
  <c r="J97" i="1" s="1"/>
  <c r="D102" i="1"/>
  <c r="D103" i="1"/>
  <c r="D104" i="1"/>
  <c r="D105" i="1"/>
  <c r="D106" i="1"/>
  <c r="D107" i="1"/>
  <c r="G107" i="1" s="1"/>
  <c r="J107" i="1" s="1"/>
  <c r="E4" i="1"/>
  <c r="E3" i="1"/>
  <c r="D3" i="1" s="1"/>
  <c r="G3" i="1" s="1"/>
  <c r="J3" i="1" s="1"/>
  <c r="G26" i="1"/>
  <c r="J26" i="1" s="1"/>
  <c r="G27" i="1"/>
  <c r="J27" i="1" s="1"/>
  <c r="G28" i="1"/>
  <c r="J28" i="1" s="1"/>
  <c r="G36" i="1"/>
  <c r="J36" i="1" s="1"/>
  <c r="G37" i="1"/>
  <c r="J37" i="1" s="1"/>
  <c r="G38" i="1"/>
  <c r="J38" i="1" s="1"/>
  <c r="G39" i="1"/>
  <c r="J39" i="1" s="1"/>
  <c r="G58" i="1"/>
  <c r="G71" i="1"/>
  <c r="J71" i="1" s="1"/>
  <c r="G72" i="1"/>
  <c r="J72" i="1" s="1"/>
  <c r="G74" i="1"/>
  <c r="J74" i="1" s="1"/>
  <c r="G102" i="1"/>
  <c r="J102" i="1" s="1"/>
  <c r="G103" i="1"/>
  <c r="J103" i="1" s="1"/>
  <c r="G104" i="1"/>
  <c r="J104" i="1" s="1"/>
  <c r="G105" i="1"/>
  <c r="J105" i="1" s="1"/>
  <c r="H14" i="1"/>
  <c r="K14" i="1" s="1"/>
  <c r="H26" i="1"/>
  <c r="K26" i="1" s="1"/>
  <c r="H27" i="1"/>
  <c r="K27" i="1" s="1"/>
  <c r="H28" i="1"/>
  <c r="K28" i="1" s="1"/>
  <c r="H36" i="1"/>
  <c r="K36" i="1" s="1"/>
  <c r="H37" i="1"/>
  <c r="K37" i="1" s="1"/>
  <c r="H38" i="1"/>
  <c r="K38" i="1" s="1"/>
  <c r="H39" i="1"/>
  <c r="K39" i="1" s="1"/>
  <c r="H40" i="1"/>
  <c r="K40" i="1" s="1"/>
  <c r="H72" i="1"/>
  <c r="K72" i="1" s="1"/>
  <c r="H73" i="1"/>
  <c r="K73" i="1" s="1"/>
  <c r="H74" i="1"/>
  <c r="K74" i="1" s="1"/>
  <c r="H92" i="1"/>
  <c r="K92" i="1" s="1"/>
  <c r="H93" i="1"/>
  <c r="K93" i="1" s="1"/>
  <c r="H102" i="1"/>
  <c r="K102" i="1" s="1"/>
  <c r="H103" i="1"/>
  <c r="K103" i="1" s="1"/>
  <c r="H104" i="1"/>
  <c r="K104" i="1" s="1"/>
  <c r="H105" i="1"/>
  <c r="K105" i="1" s="1"/>
  <c r="H106" i="1"/>
  <c r="K106" i="1" s="1"/>
  <c r="E5" i="1"/>
  <c r="E6" i="1"/>
  <c r="E7" i="1"/>
  <c r="E8" i="1"/>
  <c r="E9" i="1"/>
  <c r="E10" i="1"/>
  <c r="D10" i="1" s="1"/>
  <c r="G10" i="1" s="1"/>
  <c r="J10" i="1" s="1"/>
  <c r="E11" i="1"/>
  <c r="D11" i="1" s="1"/>
  <c r="H11" i="1" s="1"/>
  <c r="K11" i="1" s="1"/>
  <c r="E12" i="1"/>
  <c r="D12" i="1" s="1"/>
  <c r="E13" i="1"/>
  <c r="E14" i="1"/>
  <c r="G14" i="1" s="1"/>
  <c r="J14" i="1" s="1"/>
  <c r="E15" i="1"/>
  <c r="G15" i="1" s="1"/>
  <c r="J15" i="1" s="1"/>
  <c r="E16" i="1"/>
  <c r="H16" i="1" s="1"/>
  <c r="K16" i="1" s="1"/>
  <c r="E17" i="1"/>
  <c r="H17" i="1" s="1"/>
  <c r="K17" i="1" s="1"/>
  <c r="E18" i="1"/>
  <c r="G18" i="1" s="1"/>
  <c r="J18" i="1" s="1"/>
  <c r="E19" i="1"/>
  <c r="H19" i="1" s="1"/>
  <c r="K19" i="1" s="1"/>
  <c r="E20" i="1"/>
  <c r="D20" i="1" s="1"/>
  <c r="G20" i="1" s="1"/>
  <c r="J20" i="1" s="1"/>
  <c r="E21" i="1"/>
  <c r="D21" i="1" s="1"/>
  <c r="H21" i="1" s="1"/>
  <c r="K21" i="1" s="1"/>
  <c r="E22" i="1"/>
  <c r="E25" i="1"/>
  <c r="E26" i="1"/>
  <c r="E27" i="1"/>
  <c r="E28" i="1"/>
  <c r="E29" i="1"/>
  <c r="E30" i="1"/>
  <c r="H30" i="1" s="1"/>
  <c r="K30" i="1" s="1"/>
  <c r="E31" i="1"/>
  <c r="E32" i="1"/>
  <c r="E33" i="1"/>
  <c r="D33" i="1" s="1"/>
  <c r="H33" i="1" s="1"/>
  <c r="K33" i="1" s="1"/>
  <c r="E34" i="1"/>
  <c r="D34" i="1" s="1"/>
  <c r="E35" i="1"/>
  <c r="D35" i="1" s="1"/>
  <c r="E36" i="1"/>
  <c r="E37" i="1"/>
  <c r="E38" i="1"/>
  <c r="E39" i="1"/>
  <c r="E40" i="1"/>
  <c r="E41" i="1"/>
  <c r="E42" i="1"/>
  <c r="D42" i="1" s="1"/>
  <c r="G42" i="1" s="1"/>
  <c r="J42" i="1" s="1"/>
  <c r="E43" i="1"/>
  <c r="D43" i="1" s="1"/>
  <c r="H43" i="1" s="1"/>
  <c r="K43" i="1" s="1"/>
  <c r="E44" i="1"/>
  <c r="E45" i="1"/>
  <c r="E48" i="1"/>
  <c r="G48" i="1" s="1"/>
  <c r="J48" i="1" s="1"/>
  <c r="E49" i="1"/>
  <c r="G49" i="1" s="1"/>
  <c r="J49" i="1" s="1"/>
  <c r="E50" i="1"/>
  <c r="G50" i="1" s="1"/>
  <c r="J50" i="1" s="1"/>
  <c r="E51" i="1"/>
  <c r="E52" i="1"/>
  <c r="G52" i="1" s="1"/>
  <c r="J52" i="1" s="1"/>
  <c r="E53" i="1"/>
  <c r="E54" i="1"/>
  <c r="E55" i="1"/>
  <c r="D55" i="1" s="1"/>
  <c r="H55" i="1" s="1"/>
  <c r="K55" i="1" s="1"/>
  <c r="E56" i="1"/>
  <c r="E57" i="1"/>
  <c r="E58" i="1"/>
  <c r="H58" i="1" s="1"/>
  <c r="K58" i="1" s="1"/>
  <c r="E59" i="1"/>
  <c r="H59" i="1" s="1"/>
  <c r="K59" i="1" s="1"/>
  <c r="E60" i="1"/>
  <c r="G60" i="1" s="1"/>
  <c r="J60" i="1" s="1"/>
  <c r="E61" i="1"/>
  <c r="H61" i="1" s="1"/>
  <c r="K61" i="1" s="1"/>
  <c r="E62" i="1"/>
  <c r="G62" i="1" s="1"/>
  <c r="J62" i="1" s="1"/>
  <c r="E63" i="1"/>
  <c r="E64" i="1"/>
  <c r="E65" i="1"/>
  <c r="D65" i="1" s="1"/>
  <c r="E66" i="1"/>
  <c r="D66" i="1" s="1"/>
  <c r="H66" i="1" s="1"/>
  <c r="K66" i="1" s="1"/>
  <c r="E67" i="1"/>
  <c r="D67" i="1" s="1"/>
  <c r="E70" i="1"/>
  <c r="E71" i="1"/>
  <c r="E72" i="1"/>
  <c r="E73" i="1"/>
  <c r="E74" i="1"/>
  <c r="E75" i="1"/>
  <c r="G75" i="1" s="1"/>
  <c r="J75" i="1" s="1"/>
  <c r="E76" i="1"/>
  <c r="E77" i="1"/>
  <c r="D77" i="1" s="1"/>
  <c r="H77" i="1" s="1"/>
  <c r="K77" i="1" s="1"/>
  <c r="E78" i="1"/>
  <c r="D78" i="1" s="1"/>
  <c r="H78" i="1" s="1"/>
  <c r="K78" i="1" s="1"/>
  <c r="E79" i="1"/>
  <c r="E80" i="1"/>
  <c r="E81" i="1"/>
  <c r="E82" i="1"/>
  <c r="H82" i="1" s="1"/>
  <c r="K82" i="1" s="1"/>
  <c r="E83" i="1"/>
  <c r="E84" i="1"/>
  <c r="E85" i="1"/>
  <c r="E86" i="1"/>
  <c r="D86" i="1" s="1"/>
  <c r="E87" i="1"/>
  <c r="D87" i="1" s="1"/>
  <c r="E88" i="1"/>
  <c r="D88" i="1" s="1"/>
  <c r="E91" i="1"/>
  <c r="D91" i="1" s="1"/>
  <c r="H91" i="1" s="1"/>
  <c r="K91" i="1" s="1"/>
  <c r="E92" i="1"/>
  <c r="G92" i="1" s="1"/>
  <c r="J92" i="1" s="1"/>
  <c r="E93" i="1"/>
  <c r="G93" i="1" s="1"/>
  <c r="J93" i="1" s="1"/>
  <c r="E94" i="1"/>
  <c r="G94" i="1" s="1"/>
  <c r="J94" i="1" s="1"/>
  <c r="E95" i="1"/>
  <c r="H95" i="1" s="1"/>
  <c r="K95" i="1" s="1"/>
  <c r="E96" i="1"/>
  <c r="H96" i="1" s="1"/>
  <c r="K96" i="1" s="1"/>
  <c r="E97" i="1"/>
  <c r="E98" i="1"/>
  <c r="E99" i="1"/>
  <c r="D99" i="1" s="1"/>
  <c r="H99" i="1" s="1"/>
  <c r="K99" i="1" s="1"/>
  <c r="E100" i="1"/>
  <c r="D100" i="1" s="1"/>
  <c r="G100" i="1" s="1"/>
  <c r="J100" i="1" s="1"/>
  <c r="E101" i="1"/>
  <c r="D101" i="1" s="1"/>
  <c r="H101" i="1" s="1"/>
  <c r="K101" i="1" s="1"/>
  <c r="E102" i="1"/>
  <c r="E103" i="1"/>
  <c r="E104" i="1"/>
  <c r="E105" i="1"/>
  <c r="E106" i="1"/>
  <c r="G106" i="1" s="1"/>
  <c r="J106" i="1" s="1"/>
  <c r="E107" i="1"/>
  <c r="E108" i="1"/>
  <c r="D108" i="1" s="1"/>
  <c r="E109" i="1"/>
  <c r="D109" i="1" s="1"/>
  <c r="H109" i="1" s="1"/>
  <c r="K109" i="1" s="1"/>
  <c r="H88" i="1" l="1"/>
  <c r="K88" i="1" s="1"/>
  <c r="G88" i="1"/>
  <c r="J88" i="1" s="1"/>
  <c r="G56" i="1"/>
  <c r="J56" i="1" s="1"/>
  <c r="H22" i="1"/>
  <c r="K22" i="1" s="1"/>
  <c r="H98" i="1"/>
  <c r="K98" i="1" s="1"/>
  <c r="H87" i="1"/>
  <c r="K87" i="1" s="1"/>
  <c r="G87" i="1"/>
  <c r="J87" i="1" s="1"/>
  <c r="G108" i="1"/>
  <c r="J108" i="1" s="1"/>
  <c r="H108" i="1"/>
  <c r="K108" i="1" s="1"/>
  <c r="G86" i="1"/>
  <c r="J86" i="1" s="1"/>
  <c r="H86" i="1"/>
  <c r="K86" i="1" s="1"/>
  <c r="H57" i="1"/>
  <c r="K57" i="1" s="1"/>
  <c r="H67" i="1"/>
  <c r="K67" i="1" s="1"/>
  <c r="H8" i="1"/>
  <c r="K8" i="1" s="1"/>
  <c r="H65" i="1"/>
  <c r="K65" i="1" s="1"/>
  <c r="G99" i="1"/>
  <c r="J99" i="1" s="1"/>
  <c r="H83" i="1"/>
  <c r="K83" i="1" s="1"/>
  <c r="G96" i="1"/>
  <c r="J96" i="1" s="1"/>
  <c r="H3" i="1"/>
  <c r="K3" i="1" s="1"/>
  <c r="H75" i="1"/>
  <c r="K75" i="1" s="1"/>
  <c r="H42" i="1"/>
  <c r="K42" i="1" s="1"/>
  <c r="H29" i="1"/>
  <c r="K29" i="1" s="1"/>
  <c r="D98" i="1"/>
  <c r="G98" i="1" s="1"/>
  <c r="J98" i="1" s="1"/>
  <c r="D76" i="1"/>
  <c r="G76" i="1" s="1"/>
  <c r="J76" i="1" s="1"/>
  <c r="D64" i="1"/>
  <c r="H64" i="1" s="1"/>
  <c r="K64" i="1" s="1"/>
  <c r="D54" i="1"/>
  <c r="H54" i="1" s="1"/>
  <c r="K54" i="1" s="1"/>
  <c r="D32" i="1"/>
  <c r="G32" i="1" s="1"/>
  <c r="J32" i="1" s="1"/>
  <c r="H12" i="1"/>
  <c r="K12" i="1" s="1"/>
  <c r="G57" i="1"/>
  <c r="J57" i="1" s="1"/>
  <c r="G67" i="1"/>
  <c r="J67" i="1" s="1"/>
  <c r="G7" i="1"/>
  <c r="J7" i="1" s="1"/>
  <c r="H51" i="1"/>
  <c r="K51" i="1" s="1"/>
  <c r="H35" i="1"/>
  <c r="K35" i="1" s="1"/>
  <c r="G5" i="1"/>
  <c r="J5" i="1" s="1"/>
  <c r="H62" i="1"/>
  <c r="K62" i="1" s="1"/>
  <c r="H48" i="1"/>
  <c r="K48" i="1" s="1"/>
  <c r="H34" i="1"/>
  <c r="K34" i="1" s="1"/>
  <c r="H18" i="1"/>
  <c r="K18" i="1" s="1"/>
  <c r="G95" i="1"/>
  <c r="J95" i="1" s="1"/>
  <c r="G35" i="1"/>
  <c r="J35" i="1" s="1"/>
  <c r="G17" i="1"/>
  <c r="J17" i="1" s="1"/>
  <c r="G4" i="1"/>
  <c r="J4" i="1" s="1"/>
  <c r="D79" i="1"/>
  <c r="G79" i="1" s="1"/>
  <c r="J79" i="1" s="1"/>
  <c r="D57" i="1"/>
  <c r="D45" i="1"/>
  <c r="G45" i="1" s="1"/>
  <c r="J45" i="1" s="1"/>
  <c r="D25" i="1"/>
  <c r="H25" i="1" s="1"/>
  <c r="K25" i="1" s="1"/>
  <c r="D13" i="1"/>
  <c r="H13" i="1" s="1"/>
  <c r="K13" i="1" s="1"/>
  <c r="G12" i="1"/>
  <c r="J12" i="1" s="1"/>
  <c r="G85" i="1"/>
  <c r="J85" i="1" s="1"/>
  <c r="G84" i="1"/>
  <c r="J84" i="1" s="1"/>
  <c r="G66" i="1"/>
  <c r="J66" i="1" s="1"/>
  <c r="G81" i="1"/>
  <c r="J81" i="1" s="1"/>
  <c r="G65" i="1"/>
  <c r="J65" i="1" s="1"/>
  <c r="H32" i="1"/>
  <c r="K32" i="1" s="1"/>
  <c r="G78" i="1"/>
  <c r="J78" i="1" s="1"/>
  <c r="G34" i="1"/>
  <c r="J34" i="1" s="1"/>
  <c r="G16" i="1"/>
  <c r="J16" i="1" s="1"/>
  <c r="D56" i="1"/>
  <c r="H56" i="1" s="1"/>
  <c r="K56" i="1" s="1"/>
  <c r="D44" i="1"/>
  <c r="G44" i="1" s="1"/>
  <c r="J44" i="1" s="1"/>
  <c r="D22" i="1"/>
  <c r="G22" i="1" s="1"/>
  <c r="J22" i="1" s="1"/>
  <c r="H9" i="1"/>
  <c r="K9" i="1" s="1"/>
  <c r="G55" i="1"/>
  <c r="J55" i="1" s="1"/>
  <c r="G6" i="1"/>
  <c r="J6" i="1" s="1"/>
  <c r="G109" i="1"/>
  <c r="J109" i="1" s="1"/>
  <c r="G77" i="1"/>
  <c r="J77" i="1" s="1"/>
  <c r="H10" i="1"/>
  <c r="K10" i="1" s="1"/>
  <c r="H20" i="1"/>
  <c r="K20" i="1" s="1"/>
  <c r="H107" i="1"/>
  <c r="K107" i="1" s="1"/>
  <c r="H97" i="1"/>
  <c r="K97" i="1" s="1"/>
  <c r="H63" i="1"/>
  <c r="K63" i="1" s="1"/>
  <c r="H53" i="1"/>
  <c r="K53" i="1" s="1"/>
  <c r="H41" i="1"/>
  <c r="K41" i="1" s="1"/>
  <c r="H31" i="1"/>
  <c r="K31" i="1" s="1"/>
  <c r="G80" i="1"/>
  <c r="J80" i="1" s="1"/>
  <c r="G70" i="1"/>
  <c r="J70" i="1" s="1"/>
  <c r="G101" i="1"/>
  <c r="J101" i="1" s="1"/>
  <c r="G91" i="1"/>
  <c r="J91" i="1" s="1"/>
  <c r="G43" i="1"/>
  <c r="J43" i="1" s="1"/>
  <c r="G21" i="1"/>
  <c r="J21" i="1" s="1"/>
  <c r="H100" i="1"/>
  <c r="K100" i="1" s="1"/>
  <c r="G33" i="1"/>
  <c r="J33" i="1" s="1"/>
  <c r="G11" i="1"/>
  <c r="J11" i="1" s="1"/>
  <c r="G25" i="1" l="1"/>
  <c r="J25" i="1" s="1"/>
  <c r="H79" i="1"/>
  <c r="K79" i="1" s="1"/>
  <c r="H44" i="1"/>
  <c r="K44" i="1" s="1"/>
  <c r="H45" i="1"/>
  <c r="K45" i="1" s="1"/>
  <c r="G64" i="1"/>
  <c r="J64" i="1" s="1"/>
  <c r="G54" i="1"/>
  <c r="J54" i="1" s="1"/>
  <c r="G13" i="1"/>
  <c r="J13" i="1" s="1"/>
  <c r="H76" i="1"/>
  <c r="K76" i="1" s="1"/>
</calcChain>
</file>

<file path=xl/sharedStrings.xml><?xml version="1.0" encoding="utf-8"?>
<sst xmlns="http://schemas.openxmlformats.org/spreadsheetml/2006/main" count="8" uniqueCount="8">
  <si>
    <t>x</t>
  </si>
  <si>
    <t>y</t>
  </si>
  <si>
    <t>actual distance</t>
  </si>
  <si>
    <t>actual degree</t>
  </si>
  <si>
    <t>TOF Reading</t>
  </si>
  <si>
    <t>Rotation Degree</t>
  </si>
  <si>
    <t>x after shifting</t>
  </si>
  <si>
    <t>y after 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</si>
</sst>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Robot Scan at (0,3)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Sheet1!$G$3:$G$22</c:f>
              <c:numCache>
                <c:formatCode>General</c:formatCode>
                <c:ptCount val="20"/>
                <c:pt idx="0">
                  <c:v>509.24961453911465</c:v>
                </c:pt>
                <c:pt idx="1">
                  <c:v>776.55198022084971</c:v>
                </c:pt>
                <c:pt idx="2">
                  <c:v>438.24123687541743</c:v>
                </c:pt>
                <c:pt idx="3">
                  <c:v>169.46205406696711</c:v>
                </c:pt>
                <c:pt idx="4">
                  <c:v>-6.7563840768877288</c:v>
                </c:pt>
                <c:pt idx="5">
                  <c:v>-147.21321341660538</c:v>
                </c:pt>
                <c:pt idx="6">
                  <c:v>-282.62973254861788</c:v>
                </c:pt>
                <c:pt idx="7">
                  <c:v>-448.64596830956856</c:v>
                </c:pt>
                <c:pt idx="8">
                  <c:v>-721.01010615754842</c:v>
                </c:pt>
                <c:pt idx="9">
                  <c:v>-766.81658860036111</c:v>
                </c:pt>
                <c:pt idx="10">
                  <c:v>-693.4191838735187</c:v>
                </c:pt>
                <c:pt idx="11">
                  <c:v>-589.23077367537826</c:v>
                </c:pt>
                <c:pt idx="12">
                  <c:v>-491.21329933664492</c:v>
                </c:pt>
                <c:pt idx="13">
                  <c:v>-311.88993252814657</c:v>
                </c:pt>
                <c:pt idx="14">
                  <c:v>13.910764737162095</c:v>
                </c:pt>
                <c:pt idx="15">
                  <c:v>315.32635097393137</c:v>
                </c:pt>
                <c:pt idx="16">
                  <c:v>411.54813817001718</c:v>
                </c:pt>
                <c:pt idx="17">
                  <c:v>528.28923569704637</c:v>
                </c:pt>
                <c:pt idx="18">
                  <c:v>952.67446916505912</c:v>
                </c:pt>
                <c:pt idx="19">
                  <c:v>893.74848339411005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135.62385517217535</c:v>
                </c:pt>
                <c:pt idx="1">
                  <c:v>511.72944220073663</c:v>
                </c:pt>
                <c:pt idx="2">
                  <c:v>564.95098752184174</c:v>
                </c:pt>
                <c:pt idx="3">
                  <c:v>520.08808122413677</c:v>
                </c:pt>
                <c:pt idx="4">
                  <c:v>479.95244688844497</c:v>
                </c:pt>
                <c:pt idx="5">
                  <c:v>433.69605692876314</c:v>
                </c:pt>
                <c:pt idx="6">
                  <c:v>391.67516423625426</c:v>
                </c:pt>
                <c:pt idx="7">
                  <c:v>314.67569833015324</c:v>
                </c:pt>
                <c:pt idx="8">
                  <c:v>217.14839814900961</c:v>
                </c:pt>
                <c:pt idx="9">
                  <c:v>-16.772580222034577</c:v>
                </c:pt>
                <c:pt idx="10">
                  <c:v>-228.18815796658535</c:v>
                </c:pt>
                <c:pt idx="11">
                  <c:v>-447.66851056771367</c:v>
                </c:pt>
                <c:pt idx="12">
                  <c:v>-659.08534694287334</c:v>
                </c:pt>
                <c:pt idx="13">
                  <c:v>-875.08037915815953</c:v>
                </c:pt>
                <c:pt idx="14">
                  <c:v>-684.85873771488627</c:v>
                </c:pt>
                <c:pt idx="15">
                  <c:v>-849.35581023588986</c:v>
                </c:pt>
                <c:pt idx="16">
                  <c:v>-583.45876458306157</c:v>
                </c:pt>
                <c:pt idx="17">
                  <c:v>-382.11841547697054</c:v>
                </c:pt>
                <c:pt idx="18">
                  <c:v>-320.05680089801666</c:v>
                </c:pt>
                <c:pt idx="19">
                  <c:v>21.204915249256523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F-A249-A9B1-A1C113F7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16560"/>
        <c:axId val="1684297232"/>
      </c:scatterChart>
      <c:valAx>
        <c:axId val="11912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97232"/>
        <c:crosses val="autoZero"/>
        <c:crossBetween val="midCat"/>
      </c:valAx>
      <c:valAx>
        <c:axId val="16842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Robot Scan at (5,3)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Sheet1!$G$25:$G$45</c:f>
              <c:numCache>
                <c:formatCode>General</c:formatCode>
                <c:ptCount val="21"/>
                <c:pt idx="0">
                  <c:v>1494.3163985207952</c:v>
                </c:pt>
                <c:pt idx="1">
                  <c:v>395.35293233765043</c:v>
                </c:pt>
                <c:pt idx="2">
                  <c:v>369.02411920057909</c:v>
                </c:pt>
                <c:pt idx="3">
                  <c:v>181.32265394884783</c:v>
                </c:pt>
                <c:pt idx="4">
                  <c:v>9.9977081461351762</c:v>
                </c:pt>
                <c:pt idx="5">
                  <c:v>-122.26653942314856</c:v>
                </c:pt>
                <c:pt idx="6">
                  <c:v>-261.74370406591953</c:v>
                </c:pt>
                <c:pt idx="7">
                  <c:v>-431.562261023975</c:v>
                </c:pt>
                <c:pt idx="8">
                  <c:v>-640.57340928076826</c:v>
                </c:pt>
                <c:pt idx="9">
                  <c:v>-825.63916810731587</c:v>
                </c:pt>
                <c:pt idx="10">
                  <c:v>-786.86029372343774</c:v>
                </c:pt>
                <c:pt idx="11">
                  <c:v>-640.58012535245098</c:v>
                </c:pt>
                <c:pt idx="12">
                  <c:v>-356.98633372626267</c:v>
                </c:pt>
                <c:pt idx="13">
                  <c:v>-247.26408326345231</c:v>
                </c:pt>
                <c:pt idx="14">
                  <c:v>-49.589632824529296</c:v>
                </c:pt>
                <c:pt idx="15">
                  <c:v>151.30663453220885</c:v>
                </c:pt>
                <c:pt idx="16">
                  <c:v>426.20178145053404</c:v>
                </c:pt>
                <c:pt idx="17">
                  <c:v>676.84123539493135</c:v>
                </c:pt>
                <c:pt idx="18">
                  <c:v>633.93655477318759</c:v>
                </c:pt>
                <c:pt idx="19">
                  <c:v>576.80599821917292</c:v>
                </c:pt>
                <c:pt idx="20">
                  <c:v>502.98054205459277</c:v>
                </c:pt>
              </c:numCache>
            </c:numRef>
          </c:xVal>
          <c:yVal>
            <c:numRef>
              <c:f>Sheet1!$H$25:$H$45</c:f>
              <c:numCache>
                <c:formatCode>General</c:formatCode>
                <c:ptCount val="21"/>
                <c:pt idx="0">
                  <c:v>475.01842186576278</c:v>
                </c:pt>
                <c:pt idx="1">
                  <c:v>296.19598054670018</c:v>
                </c:pt>
                <c:pt idx="2">
                  <c:v>473.09745237977853</c:v>
                </c:pt>
                <c:pt idx="3">
                  <c:v>495.88919645919526</c:v>
                </c:pt>
                <c:pt idx="4">
                  <c:v>466.8929704245125</c:v>
                </c:pt>
                <c:pt idx="5">
                  <c:v>434.11046213779235</c:v>
                </c:pt>
                <c:pt idx="6">
                  <c:v>405.93008435179121</c:v>
                </c:pt>
                <c:pt idx="7">
                  <c:v>337.72476198803446</c:v>
                </c:pt>
                <c:pt idx="8">
                  <c:v>231.14217988591653</c:v>
                </c:pt>
                <c:pt idx="9">
                  <c:v>24.412375694705485</c:v>
                </c:pt>
                <c:pt idx="10">
                  <c:v>-200.48660344637841</c:v>
                </c:pt>
                <c:pt idx="11">
                  <c:v>-420.01559852395729</c:v>
                </c:pt>
                <c:pt idx="12">
                  <c:v>-424.95382988353151</c:v>
                </c:pt>
                <c:pt idx="13">
                  <c:v>-616.24384226366476</c:v>
                </c:pt>
                <c:pt idx="14">
                  <c:v>-565.83113056487832</c:v>
                </c:pt>
                <c:pt idx="15">
                  <c:v>-603.3160882543549</c:v>
                </c:pt>
                <c:pt idx="16">
                  <c:v>-674.65253389310794</c:v>
                </c:pt>
                <c:pt idx="17">
                  <c:v>-580.99048363038014</c:v>
                </c:pt>
                <c:pt idx="18">
                  <c:v>-279.95257548788743</c:v>
                </c:pt>
                <c:pt idx="19">
                  <c:v>-50.35712877422084</c:v>
                </c:pt>
                <c:pt idx="20">
                  <c:v>105.86110860211157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C-A642-8F3E-2D00035FB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08688"/>
        <c:axId val="1243782832"/>
      </c:scatterChart>
      <c:valAx>
        <c:axId val="11615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2832"/>
        <c:crosses val="autoZero"/>
        <c:crossBetween val="midCat"/>
      </c:valAx>
      <c:valAx>
        <c:axId val="12437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Robot Scan at (5,-3)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Sheet1!$G$48:$G$67</c:f>
              <c:numCache>
                <c:formatCode>General</c:formatCode>
                <c:ptCount val="20"/>
                <c:pt idx="0">
                  <c:v>477.57148369816065</c:v>
                </c:pt>
                <c:pt idx="1">
                  <c:v>406.85246086852828</c:v>
                </c:pt>
                <c:pt idx="2">
                  <c:v>322.05025921362687</c:v>
                </c:pt>
                <c:pt idx="3">
                  <c:v>190.64349910173479</c:v>
                </c:pt>
                <c:pt idx="4">
                  <c:v>-50.17024691459352</c:v>
                </c:pt>
                <c:pt idx="5">
                  <c:v>-323.93402943433296</c:v>
                </c:pt>
                <c:pt idx="6">
                  <c:v>-559.84810037530997</c:v>
                </c:pt>
                <c:pt idx="7">
                  <c:v>-756.11234542593866</c:v>
                </c:pt>
                <c:pt idx="8">
                  <c:v>-564.83341212994935</c:v>
                </c:pt>
                <c:pt idx="9">
                  <c:v>-651.67093939611482</c:v>
                </c:pt>
                <c:pt idx="10">
                  <c:v>-1208.2566203535816</c:v>
                </c:pt>
                <c:pt idx="11">
                  <c:v>-846.3117121186981</c:v>
                </c:pt>
                <c:pt idx="12">
                  <c:v>-353.51905168737738</c:v>
                </c:pt>
                <c:pt idx="13">
                  <c:v>-82.182297712385207</c:v>
                </c:pt>
                <c:pt idx="14">
                  <c:v>62.177400435186321</c:v>
                </c:pt>
                <c:pt idx="15">
                  <c:v>216.22528172396915</c:v>
                </c:pt>
                <c:pt idx="16">
                  <c:v>364.88384302630891</c:v>
                </c:pt>
                <c:pt idx="17">
                  <c:v>540.21193453672799</c:v>
                </c:pt>
                <c:pt idx="18">
                  <c:v>581.79231668493594</c:v>
                </c:pt>
                <c:pt idx="19">
                  <c:v>505.34066179594231</c:v>
                </c:pt>
              </c:numCache>
            </c:numRef>
          </c:xVal>
          <c:yVal>
            <c:numRef>
              <c:f>Sheet1!$H$48:$H$67</c:f>
              <c:numCache>
                <c:formatCode>General</c:formatCode>
                <c:ptCount val="20"/>
                <c:pt idx="0">
                  <c:v>144.65986989603397</c:v>
                </c:pt>
                <c:pt idx="1">
                  <c:v>294.06644671778292</c:v>
                </c:pt>
                <c:pt idx="2">
                  <c:v>477.55589258267531</c:v>
                </c:pt>
                <c:pt idx="3">
                  <c:v>723.29734981558374</c:v>
                </c:pt>
                <c:pt idx="4">
                  <c:v>688.17363094245968</c:v>
                </c:pt>
                <c:pt idx="5">
                  <c:v>718.33887864603071</c:v>
                </c:pt>
                <c:pt idx="6">
                  <c:v>554.53954277955404</c:v>
                </c:pt>
                <c:pt idx="7">
                  <c:v>363.61397263373408</c:v>
                </c:pt>
                <c:pt idx="8">
                  <c:v>49.519860072892222</c:v>
                </c:pt>
                <c:pt idx="9">
                  <c:v>-116.48599377858808</c:v>
                </c:pt>
                <c:pt idx="10">
                  <c:v>-604.41454265408004</c:v>
                </c:pt>
                <c:pt idx="11">
                  <c:v>-861.98636064076902</c:v>
                </c:pt>
                <c:pt idx="12">
                  <c:v>-702.01159541282323</c:v>
                </c:pt>
                <c:pt idx="13">
                  <c:v>-587.27767703422273</c:v>
                </c:pt>
                <c:pt idx="14">
                  <c:v>-514.25477234063908</c:v>
                </c:pt>
                <c:pt idx="15">
                  <c:v>-446.38842675789675</c:v>
                </c:pt>
                <c:pt idx="16">
                  <c:v>-366.26326747075251</c:v>
                </c:pt>
                <c:pt idx="17">
                  <c:v>-274.60347008748079</c:v>
                </c:pt>
                <c:pt idx="18">
                  <c:v>-91.862398435786616</c:v>
                </c:pt>
                <c:pt idx="19">
                  <c:v>60.924670993276877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F-604D-B40B-F0DE98B92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44976"/>
        <c:axId val="1161687232"/>
      </c:scatterChart>
      <c:valAx>
        <c:axId val="11615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232"/>
        <c:crosses val="autoZero"/>
        <c:crossBetween val="midCat"/>
      </c:valAx>
      <c:valAx>
        <c:axId val="11616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Robot Scan at (-3,-2)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Sheet1!$G$70:$G$88</c:f>
              <c:numCache>
                <c:formatCode>General</c:formatCode>
                <c:ptCount val="19"/>
                <c:pt idx="0">
                  <c:v>468.05894591033064</c:v>
                </c:pt>
                <c:pt idx="1">
                  <c:v>1006.6763852575507</c:v>
                </c:pt>
                <c:pt idx="2">
                  <c:v>302.93050369557426</c:v>
                </c:pt>
                <c:pt idx="3">
                  <c:v>166.96740223529207</c:v>
                </c:pt>
                <c:pt idx="4">
                  <c:v>-120.03003337613212</c:v>
                </c:pt>
                <c:pt idx="5">
                  <c:v>-354.34462843896688</c:v>
                </c:pt>
                <c:pt idx="6">
                  <c:v>-609.99144546724858</c:v>
                </c:pt>
                <c:pt idx="7">
                  <c:v>-878.88447766194508</c:v>
                </c:pt>
                <c:pt idx="8">
                  <c:v>-782.93615085023737</c:v>
                </c:pt>
                <c:pt idx="9">
                  <c:v>-695.39371174011978</c:v>
                </c:pt>
                <c:pt idx="10">
                  <c:v>-610.96796768420961</c:v>
                </c:pt>
                <c:pt idx="11">
                  <c:v>-484.22481910663811</c:v>
                </c:pt>
                <c:pt idx="12">
                  <c:v>-292.85563518666589</c:v>
                </c:pt>
                <c:pt idx="13">
                  <c:v>19.494801356847336</c:v>
                </c:pt>
                <c:pt idx="14">
                  <c:v>234.59406655653061</c:v>
                </c:pt>
                <c:pt idx="15">
                  <c:v>505.24439933357559</c:v>
                </c:pt>
                <c:pt idx="16">
                  <c:v>800.50536840524285</c:v>
                </c:pt>
                <c:pt idx="17">
                  <c:v>892.87261601844625</c:v>
                </c:pt>
                <c:pt idx="18">
                  <c:v>814.50333391022696</c:v>
                </c:pt>
              </c:numCache>
            </c:numRef>
          </c:xVal>
          <c:yVal>
            <c:numRef>
              <c:f>Sheet1!$H$70:$H$88</c:f>
              <c:numCache>
                <c:formatCode>General</c:formatCode>
                <c:ptCount val="19"/>
                <c:pt idx="0">
                  <c:v>141.56914619121693</c:v>
                </c:pt>
                <c:pt idx="1">
                  <c:v>746.06410942008972</c:v>
                </c:pt>
                <c:pt idx="2">
                  <c:v>431.23324307240699</c:v>
                </c:pt>
                <c:pt idx="3">
                  <c:v>678.76570817241361</c:v>
                </c:pt>
                <c:pt idx="4">
                  <c:v>738.30670529782174</c:v>
                </c:pt>
                <c:pt idx="5">
                  <c:v>659.87944679043494</c:v>
                </c:pt>
                <c:pt idx="6">
                  <c:v>543.50661123557347</c:v>
                </c:pt>
                <c:pt idx="7">
                  <c:v>365.87713091267386</c:v>
                </c:pt>
                <c:pt idx="8">
                  <c:v>9.9991845574744005</c:v>
                </c:pt>
                <c:pt idx="9">
                  <c:v>-215.43348317357518</c:v>
                </c:pt>
                <c:pt idx="10">
                  <c:v>-431.53463645902929</c:v>
                </c:pt>
                <c:pt idx="11">
                  <c:v>-674.11150751277319</c:v>
                </c:pt>
                <c:pt idx="12">
                  <c:v>-923.68640616792368</c:v>
                </c:pt>
                <c:pt idx="13">
                  <c:v>-844.77509002104057</c:v>
                </c:pt>
                <c:pt idx="14">
                  <c:v>-754.36438405883803</c:v>
                </c:pt>
                <c:pt idx="15">
                  <c:v>-617.68284494719001</c:v>
                </c:pt>
                <c:pt idx="16">
                  <c:v>-436.96127420446129</c:v>
                </c:pt>
                <c:pt idx="17">
                  <c:v>-200.00872872046409</c:v>
                </c:pt>
                <c:pt idx="18">
                  <c:v>75.553418513826458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EE44-8229-C9CFB138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53552"/>
        <c:axId val="494064896"/>
      </c:scatterChart>
      <c:valAx>
        <c:axId val="4940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64896"/>
        <c:crosses val="autoZero"/>
        <c:crossBetween val="midCat"/>
      </c:valAx>
      <c:valAx>
        <c:axId val="4940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</a:t>
            </a:r>
            <a:r>
              <a:rPr lang="en-US" baseline="0"/>
              <a:t> Scan at (0,0)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Sheet1!$G$91:$G$109</c:f>
              <c:numCache>
                <c:formatCode>General</c:formatCode>
                <c:ptCount val="19"/>
                <c:pt idx="0">
                  <c:v>572.80073017334757</c:v>
                </c:pt>
                <c:pt idx="1">
                  <c:v>657.79342043763404</c:v>
                </c:pt>
                <c:pt idx="2">
                  <c:v>631.974298933471</c:v>
                </c:pt>
                <c:pt idx="3">
                  <c:v>385.57160836803962</c:v>
                </c:pt>
                <c:pt idx="4">
                  <c:v>-83.146919306748259</c:v>
                </c:pt>
                <c:pt idx="5">
                  <c:v>-475.82951342444909</c:v>
                </c:pt>
                <c:pt idx="6">
                  <c:v>-903.81095407333908</c:v>
                </c:pt>
                <c:pt idx="7">
                  <c:v>-912.64556347411906</c:v>
                </c:pt>
                <c:pt idx="8">
                  <c:v>-823.52753330987082</c:v>
                </c:pt>
                <c:pt idx="9">
                  <c:v>-741.49383738466031</c:v>
                </c:pt>
                <c:pt idx="10">
                  <c:v>-1398.9365568841497</c:v>
                </c:pt>
                <c:pt idx="11">
                  <c:v>-1189.5192098306102</c:v>
                </c:pt>
                <c:pt idx="12">
                  <c:v>-719.28583617236416</c:v>
                </c:pt>
                <c:pt idx="13">
                  <c:v>-192.11583210992052</c:v>
                </c:pt>
                <c:pt idx="14">
                  <c:v>225.06217557148685</c:v>
                </c:pt>
                <c:pt idx="15">
                  <c:v>529.89182543433026</c:v>
                </c:pt>
                <c:pt idx="16">
                  <c:v>1063.7089591872173</c:v>
                </c:pt>
                <c:pt idx="17">
                  <c:v>765.76095684519885</c:v>
                </c:pt>
                <c:pt idx="18">
                  <c:v>1012.970883537332</c:v>
                </c:pt>
              </c:numCache>
            </c:numRef>
          </c:xVal>
          <c:yVal>
            <c:numRef>
              <c:f>Sheet1!$H$91:$H$109</c:f>
              <c:numCache>
                <c:formatCode>General</c:formatCode>
                <c:ptCount val="19"/>
                <c:pt idx="0">
                  <c:v>164.66731161004577</c:v>
                </c:pt>
                <c:pt idx="1">
                  <c:v>501.23529008735812</c:v>
                </c:pt>
                <c:pt idx="2">
                  <c:v>954.79499657651536</c:v>
                </c:pt>
                <c:pt idx="3">
                  <c:v>1308.3694183297328</c:v>
                </c:pt>
                <c:pt idx="4">
                  <c:v>1332.4081918878303</c:v>
                </c:pt>
                <c:pt idx="5">
                  <c:v>1204.4132489117894</c:v>
                </c:pt>
                <c:pt idx="6">
                  <c:v>983.88096805306714</c:v>
                </c:pt>
                <c:pt idx="7">
                  <c:v>496.58742983588286</c:v>
                </c:pt>
                <c:pt idx="8">
                  <c:v>111.19083541623181</c:v>
                </c:pt>
                <c:pt idx="9">
                  <c:v>-147.38686888787259</c:v>
                </c:pt>
                <c:pt idx="10">
                  <c:v>-701.57074469587189</c:v>
                </c:pt>
                <c:pt idx="11">
                  <c:v>-1134.8039696105934</c:v>
                </c:pt>
                <c:pt idx="12">
                  <c:v>-1590.9569088702003</c:v>
                </c:pt>
                <c:pt idx="13">
                  <c:v>-1482.6046361227638</c:v>
                </c:pt>
                <c:pt idx="14">
                  <c:v>-1210.2512206674403</c:v>
                </c:pt>
                <c:pt idx="15">
                  <c:v>-866.87407005739487</c:v>
                </c:pt>
                <c:pt idx="16">
                  <c:v>-905.61153379627797</c:v>
                </c:pt>
                <c:pt idx="17">
                  <c:v>-320.17207400322314</c:v>
                </c:pt>
                <c:pt idx="18">
                  <c:v>7.6804365498824456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0-624A-A491-A8C30F18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22176"/>
        <c:axId val="1142919775"/>
      </c:scatterChart>
      <c:valAx>
        <c:axId val="12439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19775"/>
        <c:crosses val="autoZero"/>
        <c:crossBetween val="midCat"/>
      </c:valAx>
      <c:valAx>
        <c:axId val="11429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Sheet1!$J$3:$J$22</c:f>
              <c:numCache>
                <c:formatCode>General</c:formatCode>
                <c:ptCount val="20"/>
                <c:pt idx="0">
                  <c:v>509.24961453911465</c:v>
                </c:pt>
                <c:pt idx="1">
                  <c:v>776.55198022084971</c:v>
                </c:pt>
                <c:pt idx="2">
                  <c:v>438.24123687541743</c:v>
                </c:pt>
                <c:pt idx="3">
                  <c:v>169.46205406696711</c:v>
                </c:pt>
                <c:pt idx="4">
                  <c:v>-6.7563840768877288</c:v>
                </c:pt>
                <c:pt idx="5">
                  <c:v>-147.21321341660538</c:v>
                </c:pt>
                <c:pt idx="6">
                  <c:v>-282.62973254861788</c:v>
                </c:pt>
                <c:pt idx="7">
                  <c:v>-448.64596830956856</c:v>
                </c:pt>
                <c:pt idx="8">
                  <c:v>-721.01010615754842</c:v>
                </c:pt>
                <c:pt idx="9">
                  <c:v>-766.81658860036111</c:v>
                </c:pt>
                <c:pt idx="10">
                  <c:v>-693.4191838735187</c:v>
                </c:pt>
                <c:pt idx="11">
                  <c:v>-589.23077367537826</c:v>
                </c:pt>
                <c:pt idx="12">
                  <c:v>-491.21329933664492</c:v>
                </c:pt>
                <c:pt idx="13">
                  <c:v>-311.88993252814657</c:v>
                </c:pt>
                <c:pt idx="14">
                  <c:v>13.910764737162095</c:v>
                </c:pt>
                <c:pt idx="15">
                  <c:v>315.32635097393137</c:v>
                </c:pt>
                <c:pt idx="16">
                  <c:v>411.54813817001718</c:v>
                </c:pt>
                <c:pt idx="17">
                  <c:v>528.28923569704637</c:v>
                </c:pt>
                <c:pt idx="18">
                  <c:v>952.67446916505912</c:v>
                </c:pt>
                <c:pt idx="19">
                  <c:v>893.74848339411005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1050.0238551721754</c:v>
                </c:pt>
                <c:pt idx="1">
                  <c:v>1426.1294422007368</c:v>
                </c:pt>
                <c:pt idx="2">
                  <c:v>1479.3509875218419</c:v>
                </c:pt>
                <c:pt idx="3">
                  <c:v>1434.4880812241367</c:v>
                </c:pt>
                <c:pt idx="4">
                  <c:v>1394.352446888445</c:v>
                </c:pt>
                <c:pt idx="5">
                  <c:v>1348.0960569287631</c:v>
                </c:pt>
                <c:pt idx="6">
                  <c:v>1306.0751642362543</c:v>
                </c:pt>
                <c:pt idx="7">
                  <c:v>1229.0756983301533</c:v>
                </c:pt>
                <c:pt idx="8">
                  <c:v>1131.5483981490097</c:v>
                </c:pt>
                <c:pt idx="9">
                  <c:v>897.62741977796554</c:v>
                </c:pt>
                <c:pt idx="10">
                  <c:v>686.21184203341477</c:v>
                </c:pt>
                <c:pt idx="11">
                  <c:v>466.73148943228642</c:v>
                </c:pt>
                <c:pt idx="12">
                  <c:v>255.31465305712675</c:v>
                </c:pt>
                <c:pt idx="13">
                  <c:v>39.31962084184056</c:v>
                </c:pt>
                <c:pt idx="14">
                  <c:v>229.54126228511382</c:v>
                </c:pt>
                <c:pt idx="15">
                  <c:v>65.044189764110229</c:v>
                </c:pt>
                <c:pt idx="16">
                  <c:v>330.94123541693853</c:v>
                </c:pt>
                <c:pt idx="17">
                  <c:v>532.28158452302955</c:v>
                </c:pt>
                <c:pt idx="18">
                  <c:v>594.34319910198337</c:v>
                </c:pt>
                <c:pt idx="19">
                  <c:v>935.60491524925658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2-494A-AFCA-C26AB03570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Sheet1!$J$25:$J$45</c:f>
              <c:numCache>
                <c:formatCode>General</c:formatCode>
                <c:ptCount val="21"/>
                <c:pt idx="0">
                  <c:v>3018.3163985207952</c:v>
                </c:pt>
                <c:pt idx="1">
                  <c:v>1919.3529323376504</c:v>
                </c:pt>
                <c:pt idx="2">
                  <c:v>1893.0241192005792</c:v>
                </c:pt>
                <c:pt idx="3">
                  <c:v>1705.3226539488478</c:v>
                </c:pt>
                <c:pt idx="4">
                  <c:v>1533.9977081461352</c:v>
                </c:pt>
                <c:pt idx="5">
                  <c:v>1401.7334605768515</c:v>
                </c:pt>
                <c:pt idx="6">
                  <c:v>1262.2562959340805</c:v>
                </c:pt>
                <c:pt idx="7">
                  <c:v>1092.437738976025</c:v>
                </c:pt>
                <c:pt idx="8">
                  <c:v>883.42659071923174</c:v>
                </c:pt>
                <c:pt idx="9">
                  <c:v>698.36083189268413</c:v>
                </c:pt>
                <c:pt idx="10">
                  <c:v>737.13970627656226</c:v>
                </c:pt>
                <c:pt idx="11">
                  <c:v>883.41987464754902</c:v>
                </c:pt>
                <c:pt idx="12">
                  <c:v>1167.0136662737373</c:v>
                </c:pt>
                <c:pt idx="13">
                  <c:v>1276.7359167365478</c:v>
                </c:pt>
                <c:pt idx="14">
                  <c:v>1474.4103671754708</c:v>
                </c:pt>
                <c:pt idx="15">
                  <c:v>1675.3066345322088</c:v>
                </c:pt>
                <c:pt idx="16">
                  <c:v>1950.2017814505341</c:v>
                </c:pt>
                <c:pt idx="17">
                  <c:v>2200.8412353949316</c:v>
                </c:pt>
                <c:pt idx="18">
                  <c:v>2157.9365547731877</c:v>
                </c:pt>
                <c:pt idx="19">
                  <c:v>2100.805998219173</c:v>
                </c:pt>
                <c:pt idx="20">
                  <c:v>2026.9805420545927</c:v>
                </c:pt>
              </c:numCache>
            </c:numRef>
          </c:xVal>
          <c:yVal>
            <c:numRef>
              <c:f>Sheet1!$K$25:$K$45</c:f>
              <c:numCache>
                <c:formatCode>General</c:formatCode>
                <c:ptCount val="21"/>
                <c:pt idx="0">
                  <c:v>1389.4184218657629</c:v>
                </c:pt>
                <c:pt idx="1">
                  <c:v>1210.5959805467003</c:v>
                </c:pt>
                <c:pt idx="2">
                  <c:v>1387.4974523797787</c:v>
                </c:pt>
                <c:pt idx="3">
                  <c:v>1410.2891964591954</c:v>
                </c:pt>
                <c:pt idx="4">
                  <c:v>1381.2929704245125</c:v>
                </c:pt>
                <c:pt idx="5">
                  <c:v>1348.5104621377925</c:v>
                </c:pt>
                <c:pt idx="6">
                  <c:v>1320.3300843517914</c:v>
                </c:pt>
                <c:pt idx="7">
                  <c:v>1252.1247619880346</c:v>
                </c:pt>
                <c:pt idx="8">
                  <c:v>1145.5421798859165</c:v>
                </c:pt>
                <c:pt idx="9">
                  <c:v>938.81237569470557</c:v>
                </c:pt>
                <c:pt idx="10">
                  <c:v>713.91339655362162</c:v>
                </c:pt>
                <c:pt idx="11">
                  <c:v>494.3844014760428</c:v>
                </c:pt>
                <c:pt idx="12">
                  <c:v>489.44617011646858</c:v>
                </c:pt>
                <c:pt idx="13">
                  <c:v>298.15615773633533</c:v>
                </c:pt>
                <c:pt idx="14">
                  <c:v>348.56886943512177</c:v>
                </c:pt>
                <c:pt idx="15">
                  <c:v>311.0839117456452</c:v>
                </c:pt>
                <c:pt idx="16">
                  <c:v>239.74746610689215</c:v>
                </c:pt>
                <c:pt idx="17">
                  <c:v>333.40951636961995</c:v>
                </c:pt>
                <c:pt idx="18">
                  <c:v>634.44742451211266</c:v>
                </c:pt>
                <c:pt idx="19">
                  <c:v>864.04287122577921</c:v>
                </c:pt>
                <c:pt idx="20">
                  <c:v>1020.2611086021117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72-494A-AFCA-C26AB035700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Sheet1!$J$48:$J$67</c:f>
              <c:numCache>
                <c:formatCode>General</c:formatCode>
                <c:ptCount val="20"/>
                <c:pt idx="0">
                  <c:v>2001.5714836981606</c:v>
                </c:pt>
                <c:pt idx="1">
                  <c:v>1930.8524608685284</c:v>
                </c:pt>
                <c:pt idx="2">
                  <c:v>1846.0502592136268</c:v>
                </c:pt>
                <c:pt idx="3">
                  <c:v>1714.6434991017347</c:v>
                </c:pt>
                <c:pt idx="4">
                  <c:v>1473.8297530854065</c:v>
                </c:pt>
                <c:pt idx="5">
                  <c:v>1200.0659705656672</c:v>
                </c:pt>
                <c:pt idx="6">
                  <c:v>964.15189962469003</c:v>
                </c:pt>
                <c:pt idx="7">
                  <c:v>767.88765457406134</c:v>
                </c:pt>
                <c:pt idx="8">
                  <c:v>959.16658787005065</c:v>
                </c:pt>
                <c:pt idx="9">
                  <c:v>872.32906060388518</c:v>
                </c:pt>
                <c:pt idx="10">
                  <c:v>315.74337964641836</c:v>
                </c:pt>
                <c:pt idx="11">
                  <c:v>677.6882878813019</c:v>
                </c:pt>
                <c:pt idx="12">
                  <c:v>1170.4809483126226</c:v>
                </c:pt>
                <c:pt idx="13">
                  <c:v>1441.8177022876148</c:v>
                </c:pt>
                <c:pt idx="14">
                  <c:v>1586.1774004351864</c:v>
                </c:pt>
                <c:pt idx="15">
                  <c:v>1740.2252817239691</c:v>
                </c:pt>
                <c:pt idx="16">
                  <c:v>1888.883843026309</c:v>
                </c:pt>
                <c:pt idx="17">
                  <c:v>2064.2119345367282</c:v>
                </c:pt>
                <c:pt idx="18">
                  <c:v>2105.7923166849359</c:v>
                </c:pt>
                <c:pt idx="19">
                  <c:v>2029.3406617959422</c:v>
                </c:pt>
              </c:numCache>
            </c:numRef>
          </c:xVal>
          <c:yVal>
            <c:numRef>
              <c:f>Sheet1!$K$48:$K$67</c:f>
              <c:numCache>
                <c:formatCode>General</c:formatCode>
                <c:ptCount val="20"/>
                <c:pt idx="0">
                  <c:v>-769.74013010396607</c:v>
                </c:pt>
                <c:pt idx="1">
                  <c:v>-620.33355328221717</c:v>
                </c:pt>
                <c:pt idx="2">
                  <c:v>-436.84410741732478</c:v>
                </c:pt>
                <c:pt idx="3">
                  <c:v>-191.10265018441635</c:v>
                </c:pt>
                <c:pt idx="4">
                  <c:v>-226.22636905754041</c:v>
                </c:pt>
                <c:pt idx="5">
                  <c:v>-196.06112135396938</c:v>
                </c:pt>
                <c:pt idx="6">
                  <c:v>-359.86045722044605</c:v>
                </c:pt>
                <c:pt idx="7">
                  <c:v>-550.78602736626601</c:v>
                </c:pt>
                <c:pt idx="8">
                  <c:v>-864.88013992710785</c:v>
                </c:pt>
                <c:pt idx="9">
                  <c:v>-1030.8859937785883</c:v>
                </c:pt>
                <c:pt idx="10">
                  <c:v>-1518.81454265408</c:v>
                </c:pt>
                <c:pt idx="11">
                  <c:v>-1776.386360640769</c:v>
                </c:pt>
                <c:pt idx="12">
                  <c:v>-1616.4115954128233</c:v>
                </c:pt>
                <c:pt idx="13">
                  <c:v>-1501.6776770342228</c:v>
                </c:pt>
                <c:pt idx="14">
                  <c:v>-1428.6547723406393</c:v>
                </c:pt>
                <c:pt idx="15">
                  <c:v>-1360.7884267578968</c:v>
                </c:pt>
                <c:pt idx="16">
                  <c:v>-1280.6632674707525</c:v>
                </c:pt>
                <c:pt idx="17">
                  <c:v>-1189.0034700874808</c:v>
                </c:pt>
                <c:pt idx="18">
                  <c:v>-1006.2623984357867</c:v>
                </c:pt>
                <c:pt idx="19">
                  <c:v>-853.4753290067232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72-494A-AFCA-C26AB035700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Sheet1!$J$70:$J$88</c:f>
              <c:numCache>
                <c:formatCode>General</c:formatCode>
                <c:ptCount val="19"/>
                <c:pt idx="0">
                  <c:v>-446.34105408966946</c:v>
                </c:pt>
                <c:pt idx="1">
                  <c:v>92.276385257550601</c:v>
                </c:pt>
                <c:pt idx="2">
                  <c:v>-611.46949630442577</c:v>
                </c:pt>
                <c:pt idx="3">
                  <c:v>-747.43259776470802</c:v>
                </c:pt>
                <c:pt idx="4">
                  <c:v>-1034.4300333761323</c:v>
                </c:pt>
                <c:pt idx="5">
                  <c:v>-1268.7446284389671</c:v>
                </c:pt>
                <c:pt idx="6">
                  <c:v>-1524.3914454672486</c:v>
                </c:pt>
                <c:pt idx="7">
                  <c:v>-1793.2844776619452</c:v>
                </c:pt>
                <c:pt idx="8">
                  <c:v>-1697.3361508502376</c:v>
                </c:pt>
                <c:pt idx="9">
                  <c:v>-1609.7937117401198</c:v>
                </c:pt>
                <c:pt idx="10">
                  <c:v>-1525.3679676842098</c:v>
                </c:pt>
                <c:pt idx="11">
                  <c:v>-1398.6248191066381</c:v>
                </c:pt>
                <c:pt idx="12">
                  <c:v>-1207.255635186666</c:v>
                </c:pt>
                <c:pt idx="13">
                  <c:v>-894.90519864315274</c:v>
                </c:pt>
                <c:pt idx="14">
                  <c:v>-679.80593344346948</c:v>
                </c:pt>
                <c:pt idx="15">
                  <c:v>-409.1556006664245</c:v>
                </c:pt>
                <c:pt idx="16">
                  <c:v>-113.89463159475724</c:v>
                </c:pt>
                <c:pt idx="17">
                  <c:v>-21.527383981553839</c:v>
                </c:pt>
                <c:pt idx="18">
                  <c:v>-99.896666089773134</c:v>
                </c:pt>
              </c:numCache>
            </c:numRef>
          </c:xVal>
          <c:yVal>
            <c:numRef>
              <c:f>Sheet1!$K$70:$K$88</c:f>
              <c:numCache>
                <c:formatCode>General</c:formatCode>
                <c:ptCount val="19"/>
                <c:pt idx="0">
                  <c:v>-468.03085380878309</c:v>
                </c:pt>
                <c:pt idx="1">
                  <c:v>136.4641094200897</c:v>
                </c:pt>
                <c:pt idx="2">
                  <c:v>-178.36675692759303</c:v>
                </c:pt>
                <c:pt idx="3">
                  <c:v>69.165708172413588</c:v>
                </c:pt>
                <c:pt idx="4">
                  <c:v>128.70670529782171</c:v>
                </c:pt>
                <c:pt idx="5">
                  <c:v>50.279446790434918</c:v>
                </c:pt>
                <c:pt idx="6">
                  <c:v>-66.09338876442655</c:v>
                </c:pt>
                <c:pt idx="7">
                  <c:v>-243.72286908732616</c:v>
                </c:pt>
                <c:pt idx="8">
                  <c:v>-599.60081544252557</c:v>
                </c:pt>
                <c:pt idx="9">
                  <c:v>-825.03348317357518</c:v>
                </c:pt>
                <c:pt idx="10">
                  <c:v>-1041.1346364590293</c:v>
                </c:pt>
                <c:pt idx="11">
                  <c:v>-1283.7115075127731</c:v>
                </c:pt>
                <c:pt idx="12">
                  <c:v>-1533.2864061679238</c:v>
                </c:pt>
                <c:pt idx="13">
                  <c:v>-1454.3750900210407</c:v>
                </c:pt>
                <c:pt idx="14">
                  <c:v>-1363.964384058838</c:v>
                </c:pt>
                <c:pt idx="15">
                  <c:v>-1227.2828449471899</c:v>
                </c:pt>
                <c:pt idx="16">
                  <c:v>-1046.5612742044614</c:v>
                </c:pt>
                <c:pt idx="17">
                  <c:v>-809.60872872046411</c:v>
                </c:pt>
                <c:pt idx="18">
                  <c:v>-534.04658148617352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72-494A-AFCA-C26AB035700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Sheet1!$J$91:$J$109</c:f>
              <c:numCache>
                <c:formatCode>General</c:formatCode>
                <c:ptCount val="19"/>
                <c:pt idx="0">
                  <c:v>572.80073017334757</c:v>
                </c:pt>
                <c:pt idx="1">
                  <c:v>657.79342043763404</c:v>
                </c:pt>
                <c:pt idx="2">
                  <c:v>631.974298933471</c:v>
                </c:pt>
                <c:pt idx="3">
                  <c:v>385.57160836803962</c:v>
                </c:pt>
                <c:pt idx="4">
                  <c:v>-83.146919306748259</c:v>
                </c:pt>
                <c:pt idx="5">
                  <c:v>-475.82951342444909</c:v>
                </c:pt>
                <c:pt idx="6">
                  <c:v>-903.81095407333908</c:v>
                </c:pt>
                <c:pt idx="7">
                  <c:v>-912.64556347411906</c:v>
                </c:pt>
                <c:pt idx="8">
                  <c:v>-823.52753330987082</c:v>
                </c:pt>
                <c:pt idx="9">
                  <c:v>-741.49383738466031</c:v>
                </c:pt>
                <c:pt idx="10">
                  <c:v>-1398.9365568841497</c:v>
                </c:pt>
                <c:pt idx="11">
                  <c:v>-1189.5192098306102</c:v>
                </c:pt>
                <c:pt idx="12">
                  <c:v>-719.28583617236416</c:v>
                </c:pt>
                <c:pt idx="13">
                  <c:v>-192.11583210992052</c:v>
                </c:pt>
                <c:pt idx="14">
                  <c:v>225.06217557148685</c:v>
                </c:pt>
                <c:pt idx="15">
                  <c:v>529.89182543433026</c:v>
                </c:pt>
                <c:pt idx="16">
                  <c:v>1063.7089591872173</c:v>
                </c:pt>
                <c:pt idx="17">
                  <c:v>765.76095684519885</c:v>
                </c:pt>
                <c:pt idx="18">
                  <c:v>1012.970883537332</c:v>
                </c:pt>
              </c:numCache>
            </c:numRef>
          </c:xVal>
          <c:yVal>
            <c:numRef>
              <c:f>Sheet1!$K$91:$K$109</c:f>
              <c:numCache>
                <c:formatCode>General</c:formatCode>
                <c:ptCount val="19"/>
                <c:pt idx="0">
                  <c:v>164.66731161004577</c:v>
                </c:pt>
                <c:pt idx="1">
                  <c:v>501.23529008735812</c:v>
                </c:pt>
                <c:pt idx="2">
                  <c:v>954.79499657651536</c:v>
                </c:pt>
                <c:pt idx="3">
                  <c:v>1308.3694183297328</c:v>
                </c:pt>
                <c:pt idx="4">
                  <c:v>1332.4081918878303</c:v>
                </c:pt>
                <c:pt idx="5">
                  <c:v>1204.4132489117894</c:v>
                </c:pt>
                <c:pt idx="6">
                  <c:v>983.88096805306714</c:v>
                </c:pt>
                <c:pt idx="7">
                  <c:v>496.58742983588286</c:v>
                </c:pt>
                <c:pt idx="8">
                  <c:v>111.19083541623181</c:v>
                </c:pt>
                <c:pt idx="9">
                  <c:v>-147.38686888787259</c:v>
                </c:pt>
                <c:pt idx="10">
                  <c:v>-701.57074469587189</c:v>
                </c:pt>
                <c:pt idx="11">
                  <c:v>-1134.8039696105934</c:v>
                </c:pt>
                <c:pt idx="12">
                  <c:v>-1590.9569088702003</c:v>
                </c:pt>
                <c:pt idx="13">
                  <c:v>-1482.6046361227638</c:v>
                </c:pt>
                <c:pt idx="14">
                  <c:v>-1210.2512206674403</c:v>
                </c:pt>
                <c:pt idx="15">
                  <c:v>-866.87407005739487</c:v>
                </c:pt>
                <c:pt idx="16">
                  <c:v>-905.61153379627797</c:v>
                </c:pt>
                <c:pt idx="17">
                  <c:v>-320.17207400322314</c:v>
                </c:pt>
                <c:pt idx="18">
                  <c:v>7.6804365498824456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72-494A-AFCA-C26AB035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10928"/>
        <c:axId val="856968655"/>
      </c:scatterChart>
      <c:valAx>
        <c:axId val="11890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68655"/>
        <c:crosses val="autoZero"/>
        <c:crossBetween val="midCat"/>
      </c:valAx>
      <c:valAx>
        <c:axId val="856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Five 360° rotation trails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140884855760743E-2"/>
          <c:y val="9.0896413326303979E-2"/>
          <c:w val="0.9493594354517344"/>
          <c:h val="0.869816329654257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Sheet1!$B$3:$B$22</c:f>
              <c:numCache>
                <c:formatCode>General</c:formatCode>
                <c:ptCount val="20"/>
                <c:pt idx="0">
                  <c:v>16</c:v>
                </c:pt>
                <c:pt idx="1">
                  <c:v>34</c:v>
                </c:pt>
                <c:pt idx="2">
                  <c:v>53</c:v>
                </c:pt>
                <c:pt idx="3">
                  <c:v>73</c:v>
                </c:pt>
                <c:pt idx="4">
                  <c:v>92</c:v>
                </c:pt>
                <c:pt idx="5">
                  <c:v>110</c:v>
                </c:pt>
                <c:pt idx="6">
                  <c:v>127</c:v>
                </c:pt>
                <c:pt idx="7">
                  <c:v>146</c:v>
                </c:pt>
                <c:pt idx="8">
                  <c:v>164</c:v>
                </c:pt>
                <c:pt idx="9">
                  <c:v>182</c:v>
                </c:pt>
                <c:pt idx="10">
                  <c:v>199</c:v>
                </c:pt>
                <c:pt idx="11">
                  <c:v>218</c:v>
                </c:pt>
                <c:pt idx="12">
                  <c:v>234</c:v>
                </c:pt>
                <c:pt idx="13">
                  <c:v>251</c:v>
                </c:pt>
                <c:pt idx="14">
                  <c:v>272</c:v>
                </c:pt>
                <c:pt idx="15">
                  <c:v>291</c:v>
                </c:pt>
                <c:pt idx="16">
                  <c:v>306</c:v>
                </c:pt>
                <c:pt idx="17">
                  <c:v>325</c:v>
                </c:pt>
                <c:pt idx="18">
                  <c:v>342</c:v>
                </c:pt>
                <c:pt idx="19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9-924B-9069-411421CA9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Sheet1!$B$25:$B$45</c:f>
              <c:numCache>
                <c:formatCode>General</c:formatCode>
                <c:ptCount val="21"/>
                <c:pt idx="0">
                  <c:v>18</c:v>
                </c:pt>
                <c:pt idx="1">
                  <c:v>38</c:v>
                </c:pt>
                <c:pt idx="2">
                  <c:v>53</c:v>
                </c:pt>
                <c:pt idx="3">
                  <c:v>71</c:v>
                </c:pt>
                <c:pt idx="4">
                  <c:v>90</c:v>
                </c:pt>
                <c:pt idx="5">
                  <c:v>107</c:v>
                </c:pt>
                <c:pt idx="6">
                  <c:v>124</c:v>
                </c:pt>
                <c:pt idx="7">
                  <c:v>143</c:v>
                </c:pt>
                <c:pt idx="8">
                  <c:v>161</c:v>
                </c:pt>
                <c:pt idx="9">
                  <c:v>179</c:v>
                </c:pt>
                <c:pt idx="10">
                  <c:v>195</c:v>
                </c:pt>
                <c:pt idx="11">
                  <c:v>214</c:v>
                </c:pt>
                <c:pt idx="12">
                  <c:v>231</c:v>
                </c:pt>
                <c:pt idx="13">
                  <c:v>249</c:v>
                </c:pt>
                <c:pt idx="14">
                  <c:v>266</c:v>
                </c:pt>
                <c:pt idx="15">
                  <c:v>285</c:v>
                </c:pt>
                <c:pt idx="16">
                  <c:v>303</c:v>
                </c:pt>
                <c:pt idx="17">
                  <c:v>320</c:v>
                </c:pt>
                <c:pt idx="18">
                  <c:v>337</c:v>
                </c:pt>
                <c:pt idx="19">
                  <c:v>356</c:v>
                </c:pt>
                <c:pt idx="2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9-924B-9069-411421CA9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Sheet1!$B$48:$B$67</c:f>
              <c:numCache>
                <c:formatCode>General</c:formatCode>
                <c:ptCount val="20"/>
                <c:pt idx="0">
                  <c:v>18</c:v>
                </c:pt>
                <c:pt idx="1">
                  <c:v>37</c:v>
                </c:pt>
                <c:pt idx="2">
                  <c:v>57</c:v>
                </c:pt>
                <c:pt idx="3">
                  <c:v>76</c:v>
                </c:pt>
                <c:pt idx="4">
                  <c:v>95</c:v>
                </c:pt>
                <c:pt idx="5">
                  <c:v>115</c:v>
                </c:pt>
                <c:pt idx="6">
                  <c:v>136</c:v>
                </c:pt>
                <c:pt idx="7">
                  <c:v>155</c:v>
                </c:pt>
                <c:pt idx="8">
                  <c:v>176</c:v>
                </c:pt>
                <c:pt idx="9">
                  <c:v>191</c:v>
                </c:pt>
                <c:pt idx="10">
                  <c:v>207</c:v>
                </c:pt>
                <c:pt idx="11">
                  <c:v>226</c:v>
                </c:pt>
                <c:pt idx="12">
                  <c:v>244</c:v>
                </c:pt>
                <c:pt idx="13">
                  <c:v>263</c:v>
                </c:pt>
                <c:pt idx="14">
                  <c:v>278</c:v>
                </c:pt>
                <c:pt idx="15">
                  <c:v>297</c:v>
                </c:pt>
                <c:pt idx="16">
                  <c:v>316</c:v>
                </c:pt>
                <c:pt idx="17">
                  <c:v>334</c:v>
                </c:pt>
                <c:pt idx="18">
                  <c:v>352</c:v>
                </c:pt>
                <c:pt idx="19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9-924B-9069-411421CA9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Sheet1!$B$70:$B$88</c:f>
              <c:numCache>
                <c:formatCode>General</c:formatCode>
                <c:ptCount val="19"/>
                <c:pt idx="0">
                  <c:v>18</c:v>
                </c:pt>
                <c:pt idx="1">
                  <c:v>37</c:v>
                </c:pt>
                <c:pt idx="2">
                  <c:v>56</c:v>
                </c:pt>
                <c:pt idx="3">
                  <c:v>77</c:v>
                </c:pt>
                <c:pt idx="4">
                  <c:v>100</c:v>
                </c:pt>
                <c:pt idx="5">
                  <c:v>119</c:v>
                </c:pt>
                <c:pt idx="6">
                  <c:v>139</c:v>
                </c:pt>
                <c:pt idx="7">
                  <c:v>158</c:v>
                </c:pt>
                <c:pt idx="8">
                  <c:v>180</c:v>
                </c:pt>
                <c:pt idx="9">
                  <c:v>198</c:v>
                </c:pt>
                <c:pt idx="10">
                  <c:v>216</c:v>
                </c:pt>
                <c:pt idx="11">
                  <c:v>235</c:v>
                </c:pt>
                <c:pt idx="12">
                  <c:v>253</c:v>
                </c:pt>
                <c:pt idx="13">
                  <c:v>272</c:v>
                </c:pt>
                <c:pt idx="14">
                  <c:v>288</c:v>
                </c:pt>
                <c:pt idx="15">
                  <c:v>310</c:v>
                </c:pt>
                <c:pt idx="16">
                  <c:v>332</c:v>
                </c:pt>
                <c:pt idx="17">
                  <c:v>348</c:v>
                </c:pt>
                <c:pt idx="18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9-924B-9069-411421CA953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Sheet1!$B$91:$B$109</c:f>
              <c:numCache>
                <c:formatCode>General</c:formatCode>
                <c:ptCount val="19"/>
                <c:pt idx="0">
                  <c:v>17</c:v>
                </c:pt>
                <c:pt idx="1">
                  <c:v>38</c:v>
                </c:pt>
                <c:pt idx="2">
                  <c:v>57</c:v>
                </c:pt>
                <c:pt idx="3">
                  <c:v>74</c:v>
                </c:pt>
                <c:pt idx="4">
                  <c:v>94</c:v>
                </c:pt>
                <c:pt idx="5">
                  <c:v>112</c:v>
                </c:pt>
                <c:pt idx="6">
                  <c:v>133</c:v>
                </c:pt>
                <c:pt idx="7">
                  <c:v>152</c:v>
                </c:pt>
                <c:pt idx="8">
                  <c:v>173</c:v>
                </c:pt>
                <c:pt idx="9">
                  <c:v>192</c:v>
                </c:pt>
                <c:pt idx="10">
                  <c:v>207</c:v>
                </c:pt>
                <c:pt idx="11">
                  <c:v>224</c:v>
                </c:pt>
                <c:pt idx="12">
                  <c:v>246</c:v>
                </c:pt>
                <c:pt idx="13">
                  <c:v>263</c:v>
                </c:pt>
                <c:pt idx="14">
                  <c:v>281</c:v>
                </c:pt>
                <c:pt idx="15">
                  <c:v>302</c:v>
                </c:pt>
                <c:pt idx="16">
                  <c:v>320</c:v>
                </c:pt>
                <c:pt idx="17">
                  <c:v>338</c:v>
                </c:pt>
                <c:pt idx="18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F9-924B-9069-411421CA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81072"/>
        <c:axId val="1467344128"/>
      </c:lineChart>
      <c:catAx>
        <c:axId val="58458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4128"/>
        <c:crosses val="autoZero"/>
        <c:auto val="1"/>
        <c:lblAlgn val="ctr"/>
        <c:lblOffset val="100"/>
        <c:noMultiLvlLbl val="0"/>
      </c:catAx>
      <c:valAx>
        <c:axId val="1467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546100</xdr:colOff>
      <xdr:row>2</xdr:row>
      <xdr:rowOff>38100</xdr:rowOff>
    </xdr:from>
    <xdr:to>
      <xdr:col>22</xdr:col>
      <xdr:colOff>50800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7B5F8-476A-254C-9095-15070215B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558800</xdr:colOff>
      <xdr:row>23</xdr:row>
      <xdr:rowOff>50800</xdr:rowOff>
    </xdr:from>
    <xdr:to>
      <xdr:col>22</xdr:col>
      <xdr:colOff>0</xdr:colOff>
      <xdr:row>42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B17BD-1B32-1D42-8E60-084A16F48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46</xdr:row>
      <xdr:rowOff>114300</xdr:rowOff>
    </xdr:from>
    <xdr:to>
      <xdr:col>21</xdr:col>
      <xdr:colOff>635000</xdr:colOff>
      <xdr:row>66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6E694-0CE8-F34D-96CD-AA4F106FA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660400</xdr:colOff>
      <xdr:row>69</xdr:row>
      <xdr:rowOff>63500</xdr:rowOff>
    </xdr:from>
    <xdr:to>
      <xdr:col>21</xdr:col>
      <xdr:colOff>635000</xdr:colOff>
      <xdr:row>88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21BA3-9A49-EC40-AE5B-E55C7CE6E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673100</xdr:colOff>
      <xdr:row>89</xdr:row>
      <xdr:rowOff>177800</xdr:rowOff>
    </xdr:from>
    <xdr:to>
      <xdr:col>21</xdr:col>
      <xdr:colOff>673100</xdr:colOff>
      <xdr:row>108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9E4A45-D5FF-1146-99B3-A85D97503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393700</xdr:colOff>
      <xdr:row>3</xdr:row>
      <xdr:rowOff>114300</xdr:rowOff>
    </xdr:from>
    <xdr:to>
      <xdr:col>28</xdr:col>
      <xdr:colOff>330200</xdr:colOff>
      <xdr:row>43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FDD832-DC3B-0048-736A-55B0F620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781050</xdr:colOff>
      <xdr:row>44</xdr:row>
      <xdr:rowOff>177800</xdr:rowOff>
    </xdr:from>
    <xdr:to>
      <xdr:col>26</xdr:col>
      <xdr:colOff>787400</xdr:colOff>
      <xdr:row>73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A16AC6-DA3F-4ADB-C155-A496799BF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26D6-BE86-6747-B270-3DBF7D395974}">
  <dimension ref="A1:K109"/>
  <sheetViews>
    <sheetView tabSelected="1" workbookViewId="0">
      <selection activeCell="M11" sqref="M11"/>
    </sheetView>
  </sheetViews>
  <sheetFormatPr baseColWidth="10" defaultRowHeight="16"/>
  <cols>
    <col min="2" max="2" width="15" customWidth="1"/>
    <col min="3" max="3" width="12.83203125" customWidth="1"/>
    <col min="4" max="4" width="13.83203125" customWidth="1"/>
    <col min="5" max="5" width="13.6640625" customWidth="1"/>
    <col min="10" max="11" width="13.1640625" customWidth="1"/>
  </cols>
  <sheetData>
    <row r="1" spans="1:11">
      <c r="B1" t="s">
        <v>5</v>
      </c>
      <c r="C1" t="s">
        <v>4</v>
      </c>
      <c r="D1" t="s">
        <v>3</v>
      </c>
      <c r="E1" t="s">
        <v>2</v>
      </c>
      <c r="G1" t="s">
        <v>0</v>
      </c>
      <c r="H1" t="s">
        <v>1</v>
      </c>
      <c r="J1" t="s">
        <v>6</v>
      </c>
      <c r="K1" t="s">
        <v>7</v>
      </c>
    </row>
    <row r="2" spans="1:11">
      <c r="A2">
        <v>0</v>
      </c>
      <c r="B2">
        <v>3</v>
      </c>
    </row>
    <row r="3" spans="1:11">
      <c r="A3" s="1"/>
      <c r="B3">
        <v>16</v>
      </c>
      <c r="C3">
        <v>449</v>
      </c>
      <c r="D3">
        <f>B3-DEGREES(ATAN(10/E3))</f>
        <v>14.912924017130202</v>
      </c>
      <c r="E3">
        <f>C3+78</f>
        <v>527</v>
      </c>
      <c r="G3">
        <f>E3*COS((RADIANS(D3)))</f>
        <v>509.24961453911465</v>
      </c>
      <c r="H3">
        <f>E3*SIN((RADIANS(D3)))</f>
        <v>135.62385517217535</v>
      </c>
      <c r="J3">
        <f>G3+0</f>
        <v>509.24961453911465</v>
      </c>
      <c r="K3">
        <f>H3+3000*0.3048</f>
        <v>1050.0238551721754</v>
      </c>
    </row>
    <row r="4" spans="1:11">
      <c r="A4" s="1"/>
      <c r="B4">
        <v>34</v>
      </c>
      <c r="C4">
        <v>852</v>
      </c>
      <c r="D4">
        <f t="shared" ref="D4:D67" si="0">B4-DEGREES(ATAN(10/E4))</f>
        <v>33.38394009160077</v>
      </c>
      <c r="E4">
        <f>C4+78</f>
        <v>930</v>
      </c>
      <c r="G4">
        <f t="shared" ref="G4:G67" si="1">E4*COS((RADIANS(D4)))</f>
        <v>776.55198022084971</v>
      </c>
      <c r="H4">
        <f t="shared" ref="H4:H67" si="2">E4*SIN((RADIANS(D4)))</f>
        <v>511.72944220073663</v>
      </c>
      <c r="J4">
        <f t="shared" ref="J4:J22" si="3">G4+0</f>
        <v>776.55198022084971</v>
      </c>
      <c r="K4">
        <f t="shared" ref="K4:K22" si="4">H4+3000*0.3048</f>
        <v>1426.1294422007368</v>
      </c>
    </row>
    <row r="5" spans="1:11">
      <c r="A5" s="1"/>
      <c r="B5">
        <v>53</v>
      </c>
      <c r="C5">
        <v>637</v>
      </c>
      <c r="D5">
        <f t="shared" si="0"/>
        <v>52.198712669892984</v>
      </c>
      <c r="E5">
        <f t="shared" ref="E5:E67" si="5">C5+78</f>
        <v>715</v>
      </c>
      <c r="G5">
        <f t="shared" si="1"/>
        <v>438.24123687541743</v>
      </c>
      <c r="H5">
        <f t="shared" si="2"/>
        <v>564.95098752184174</v>
      </c>
      <c r="J5">
        <f t="shared" si="3"/>
        <v>438.24123687541743</v>
      </c>
      <c r="K5">
        <f t="shared" si="4"/>
        <v>1479.3509875218419</v>
      </c>
    </row>
    <row r="6" spans="1:11">
      <c r="A6" s="1"/>
      <c r="B6">
        <v>73</v>
      </c>
      <c r="C6">
        <v>469</v>
      </c>
      <c r="D6">
        <f t="shared" si="0"/>
        <v>71.952661832447575</v>
      </c>
      <c r="E6">
        <f t="shared" si="5"/>
        <v>547</v>
      </c>
      <c r="G6">
        <f t="shared" si="1"/>
        <v>169.46205406696711</v>
      </c>
      <c r="H6">
        <f t="shared" si="2"/>
        <v>520.08808122413677</v>
      </c>
      <c r="J6">
        <f t="shared" si="3"/>
        <v>169.46205406696711</v>
      </c>
      <c r="K6">
        <f t="shared" si="4"/>
        <v>1434.4880812241367</v>
      </c>
    </row>
    <row r="7" spans="1:11">
      <c r="A7" s="1"/>
      <c r="B7">
        <v>92</v>
      </c>
      <c r="C7">
        <v>402</v>
      </c>
      <c r="D7">
        <f t="shared" si="0"/>
        <v>90.80651057601797</v>
      </c>
      <c r="E7">
        <f t="shared" si="5"/>
        <v>480</v>
      </c>
      <c r="G7">
        <f t="shared" si="1"/>
        <v>-6.7563840768877288</v>
      </c>
      <c r="H7">
        <f t="shared" si="2"/>
        <v>479.95244688844497</v>
      </c>
      <c r="J7">
        <f t="shared" si="3"/>
        <v>-6.7563840768877288</v>
      </c>
      <c r="K7">
        <f t="shared" si="4"/>
        <v>1394.352446888445</v>
      </c>
    </row>
    <row r="8" spans="1:11">
      <c r="A8" s="1"/>
      <c r="B8">
        <v>110</v>
      </c>
      <c r="C8">
        <v>380</v>
      </c>
      <c r="D8">
        <f t="shared" si="0"/>
        <v>108.74919918523459</v>
      </c>
      <c r="E8">
        <f t="shared" si="5"/>
        <v>458</v>
      </c>
      <c r="G8">
        <f t="shared" si="1"/>
        <v>-147.21321341660538</v>
      </c>
      <c r="H8">
        <f t="shared" si="2"/>
        <v>433.69605692876314</v>
      </c>
      <c r="J8">
        <f t="shared" si="3"/>
        <v>-147.21321341660538</v>
      </c>
      <c r="K8">
        <f t="shared" si="4"/>
        <v>1348.0960569287631</v>
      </c>
    </row>
    <row r="9" spans="1:11">
      <c r="A9" s="1"/>
      <c r="B9">
        <v>127</v>
      </c>
      <c r="C9">
        <v>405</v>
      </c>
      <c r="D9">
        <f t="shared" si="0"/>
        <v>125.81392142958271</v>
      </c>
      <c r="E9">
        <f t="shared" si="5"/>
        <v>483</v>
      </c>
      <c r="G9">
        <f t="shared" si="1"/>
        <v>-282.62973254861788</v>
      </c>
      <c r="H9">
        <f t="shared" si="2"/>
        <v>391.67516423625426</v>
      </c>
      <c r="J9">
        <f t="shared" si="3"/>
        <v>-282.62973254861788</v>
      </c>
      <c r="K9">
        <f t="shared" si="4"/>
        <v>1306.0751642362543</v>
      </c>
    </row>
    <row r="10" spans="1:11">
      <c r="A10" s="1"/>
      <c r="B10">
        <v>146</v>
      </c>
      <c r="C10">
        <v>470</v>
      </c>
      <c r="D10">
        <f t="shared" si="0"/>
        <v>144.9545726089367</v>
      </c>
      <c r="E10">
        <f t="shared" si="5"/>
        <v>548</v>
      </c>
      <c r="G10">
        <f t="shared" si="1"/>
        <v>-448.64596830956856</v>
      </c>
      <c r="H10">
        <f t="shared" si="2"/>
        <v>314.67569833015324</v>
      </c>
      <c r="J10">
        <f t="shared" si="3"/>
        <v>-448.64596830956856</v>
      </c>
      <c r="K10">
        <f t="shared" si="4"/>
        <v>1229.0756983301533</v>
      </c>
    </row>
    <row r="11" spans="1:11">
      <c r="A11" s="1"/>
      <c r="B11">
        <v>164</v>
      </c>
      <c r="C11">
        <v>675</v>
      </c>
      <c r="D11">
        <f t="shared" si="0"/>
        <v>163.23914460073908</v>
      </c>
      <c r="E11">
        <f t="shared" si="5"/>
        <v>753</v>
      </c>
      <c r="G11">
        <f t="shared" si="1"/>
        <v>-721.01010615754842</v>
      </c>
      <c r="H11">
        <f t="shared" si="2"/>
        <v>217.14839814900961</v>
      </c>
      <c r="J11">
        <f t="shared" si="3"/>
        <v>-721.01010615754842</v>
      </c>
      <c r="K11">
        <f t="shared" si="4"/>
        <v>1131.5483981490097</v>
      </c>
    </row>
    <row r="12" spans="1:11">
      <c r="A12" s="1"/>
      <c r="B12">
        <v>182</v>
      </c>
      <c r="C12">
        <v>689</v>
      </c>
      <c r="D12">
        <f t="shared" si="0"/>
        <v>181.25303085554478</v>
      </c>
      <c r="E12">
        <f t="shared" si="5"/>
        <v>767</v>
      </c>
      <c r="G12">
        <f t="shared" si="1"/>
        <v>-766.81658860036111</v>
      </c>
      <c r="H12">
        <f t="shared" si="2"/>
        <v>-16.772580222034577</v>
      </c>
      <c r="J12">
        <f t="shared" si="3"/>
        <v>-766.81658860036111</v>
      </c>
      <c r="K12">
        <f t="shared" si="4"/>
        <v>897.62741977796554</v>
      </c>
    </row>
    <row r="13" spans="1:11">
      <c r="A13" s="1"/>
      <c r="B13">
        <v>199</v>
      </c>
      <c r="C13">
        <v>652</v>
      </c>
      <c r="D13">
        <f t="shared" si="0"/>
        <v>198.21517539700812</v>
      </c>
      <c r="E13">
        <f t="shared" si="5"/>
        <v>730</v>
      </c>
      <c r="G13">
        <f t="shared" si="1"/>
        <v>-693.4191838735187</v>
      </c>
      <c r="H13">
        <f t="shared" si="2"/>
        <v>-228.18815796658535</v>
      </c>
      <c r="J13">
        <f t="shared" si="3"/>
        <v>-693.4191838735187</v>
      </c>
      <c r="K13">
        <f t="shared" si="4"/>
        <v>686.21184203341477</v>
      </c>
    </row>
    <row r="14" spans="1:11">
      <c r="A14" s="1"/>
      <c r="B14">
        <v>218</v>
      </c>
      <c r="C14">
        <v>662</v>
      </c>
      <c r="D14">
        <f t="shared" si="0"/>
        <v>217.22577983507193</v>
      </c>
      <c r="E14">
        <f t="shared" si="5"/>
        <v>740</v>
      </c>
      <c r="G14">
        <f t="shared" si="1"/>
        <v>-589.23077367537826</v>
      </c>
      <c r="H14">
        <f t="shared" si="2"/>
        <v>-447.66851056771367</v>
      </c>
      <c r="J14">
        <f t="shared" si="3"/>
        <v>-589.23077367537826</v>
      </c>
      <c r="K14">
        <f t="shared" si="4"/>
        <v>466.73148943228642</v>
      </c>
    </row>
    <row r="15" spans="1:11">
      <c r="A15" s="1"/>
      <c r="B15">
        <v>234</v>
      </c>
      <c r="C15">
        <v>744</v>
      </c>
      <c r="D15">
        <f t="shared" si="0"/>
        <v>233.30300543543692</v>
      </c>
      <c r="E15">
        <f t="shared" si="5"/>
        <v>822</v>
      </c>
      <c r="G15">
        <f t="shared" si="1"/>
        <v>-491.21329933664492</v>
      </c>
      <c r="H15">
        <f t="shared" si="2"/>
        <v>-659.08534694287334</v>
      </c>
      <c r="J15">
        <f t="shared" si="3"/>
        <v>-491.21329933664492</v>
      </c>
      <c r="K15">
        <f t="shared" si="4"/>
        <v>255.31465305712675</v>
      </c>
    </row>
    <row r="16" spans="1:11">
      <c r="A16" s="1"/>
      <c r="B16">
        <v>251</v>
      </c>
      <c r="C16">
        <v>851</v>
      </c>
      <c r="D16">
        <f t="shared" si="0"/>
        <v>250.38327699972731</v>
      </c>
      <c r="E16">
        <f t="shared" si="5"/>
        <v>929</v>
      </c>
      <c r="G16">
        <f t="shared" si="1"/>
        <v>-311.88993252814657</v>
      </c>
      <c r="H16">
        <f t="shared" si="2"/>
        <v>-875.08037915815953</v>
      </c>
      <c r="J16">
        <f t="shared" si="3"/>
        <v>-311.88993252814657</v>
      </c>
      <c r="K16">
        <f t="shared" si="4"/>
        <v>39.31962084184056</v>
      </c>
    </row>
    <row r="17" spans="1:11">
      <c r="A17" s="1"/>
      <c r="B17">
        <v>272</v>
      </c>
      <c r="C17">
        <v>607</v>
      </c>
      <c r="D17">
        <f t="shared" si="0"/>
        <v>271.16362467457759</v>
      </c>
      <c r="E17">
        <f t="shared" si="5"/>
        <v>685</v>
      </c>
      <c r="G17">
        <f t="shared" si="1"/>
        <v>13.910764737162095</v>
      </c>
      <c r="H17">
        <f t="shared" si="2"/>
        <v>-684.85873771488627</v>
      </c>
      <c r="J17">
        <f t="shared" si="3"/>
        <v>13.910764737162095</v>
      </c>
      <c r="K17">
        <f t="shared" si="4"/>
        <v>229.54126228511382</v>
      </c>
    </row>
    <row r="18" spans="1:11">
      <c r="A18" s="1"/>
      <c r="B18">
        <v>291</v>
      </c>
      <c r="C18">
        <v>828</v>
      </c>
      <c r="D18">
        <f t="shared" si="0"/>
        <v>290.36762193202497</v>
      </c>
      <c r="E18">
        <f t="shared" si="5"/>
        <v>906</v>
      </c>
      <c r="G18">
        <f t="shared" si="1"/>
        <v>315.32635097393137</v>
      </c>
      <c r="H18">
        <f t="shared" si="2"/>
        <v>-849.35581023588986</v>
      </c>
      <c r="J18">
        <f t="shared" si="3"/>
        <v>315.32635097393137</v>
      </c>
      <c r="K18">
        <f t="shared" si="4"/>
        <v>65.044189764110229</v>
      </c>
    </row>
    <row r="19" spans="1:11">
      <c r="A19" s="1"/>
      <c r="B19">
        <v>306</v>
      </c>
      <c r="C19">
        <v>636</v>
      </c>
      <c r="D19">
        <f t="shared" si="0"/>
        <v>305.19759056536105</v>
      </c>
      <c r="E19">
        <f t="shared" si="5"/>
        <v>714</v>
      </c>
      <c r="G19">
        <f t="shared" si="1"/>
        <v>411.54813817001718</v>
      </c>
      <c r="H19">
        <f t="shared" si="2"/>
        <v>-583.45876458306157</v>
      </c>
      <c r="J19">
        <f t="shared" si="3"/>
        <v>411.54813817001718</v>
      </c>
      <c r="K19">
        <f t="shared" si="4"/>
        <v>330.94123541693853</v>
      </c>
    </row>
    <row r="20" spans="1:11">
      <c r="A20" s="1"/>
      <c r="B20">
        <v>325</v>
      </c>
      <c r="C20">
        <v>574</v>
      </c>
      <c r="D20">
        <f t="shared" si="0"/>
        <v>324.12129927208832</v>
      </c>
      <c r="E20">
        <f t="shared" si="5"/>
        <v>652</v>
      </c>
      <c r="G20">
        <f t="shared" si="1"/>
        <v>528.28923569704637</v>
      </c>
      <c r="H20">
        <f t="shared" si="2"/>
        <v>-382.11841547697054</v>
      </c>
      <c r="J20">
        <f t="shared" si="3"/>
        <v>528.28923569704637</v>
      </c>
      <c r="K20">
        <f t="shared" si="4"/>
        <v>532.28158452302955</v>
      </c>
    </row>
    <row r="21" spans="1:11">
      <c r="A21" s="1"/>
      <c r="B21">
        <v>342</v>
      </c>
      <c r="C21">
        <v>927</v>
      </c>
      <c r="D21">
        <f t="shared" si="0"/>
        <v>341.42991155500113</v>
      </c>
      <c r="E21">
        <f t="shared" si="5"/>
        <v>1005</v>
      </c>
      <c r="G21">
        <f t="shared" si="1"/>
        <v>952.67446916505912</v>
      </c>
      <c r="H21">
        <f t="shared" si="2"/>
        <v>-320.05680089801666</v>
      </c>
      <c r="J21">
        <f t="shared" si="3"/>
        <v>952.67446916505912</v>
      </c>
      <c r="K21">
        <f t="shared" si="4"/>
        <v>594.34319910198337</v>
      </c>
    </row>
    <row r="22" spans="1:11">
      <c r="A22" s="1"/>
      <c r="B22">
        <v>362</v>
      </c>
      <c r="C22">
        <v>816</v>
      </c>
      <c r="D22">
        <f t="shared" si="0"/>
        <v>361.35913433908013</v>
      </c>
      <c r="E22">
        <f t="shared" si="5"/>
        <v>894</v>
      </c>
      <c r="G22">
        <f t="shared" si="1"/>
        <v>893.74848339411005</v>
      </c>
      <c r="H22">
        <f t="shared" si="2"/>
        <v>21.204915249256523</v>
      </c>
      <c r="J22">
        <f t="shared" si="3"/>
        <v>893.74848339411005</v>
      </c>
      <c r="K22">
        <f t="shared" si="4"/>
        <v>935.60491524925658</v>
      </c>
    </row>
    <row r="24" spans="1:11">
      <c r="A24" s="1">
        <v>5</v>
      </c>
      <c r="B24">
        <v>3</v>
      </c>
    </row>
    <row r="25" spans="1:11">
      <c r="A25" s="1"/>
      <c r="B25">
        <v>18</v>
      </c>
      <c r="C25">
        <v>1490</v>
      </c>
      <c r="D25">
        <f t="shared" si="0"/>
        <v>17.634598196862502</v>
      </c>
      <c r="E25">
        <f t="shared" si="5"/>
        <v>1568</v>
      </c>
      <c r="G25">
        <f t="shared" si="1"/>
        <v>1494.3163985207952</v>
      </c>
      <c r="H25">
        <f t="shared" si="2"/>
        <v>475.01842186576278</v>
      </c>
      <c r="J25">
        <f>G25+5000*0.3048</f>
        <v>3018.3163985207952</v>
      </c>
      <c r="K25">
        <f>H25+3000*0.3048</f>
        <v>1389.4184218657629</v>
      </c>
    </row>
    <row r="26" spans="1:11">
      <c r="A26" s="1"/>
      <c r="B26">
        <v>38</v>
      </c>
      <c r="C26">
        <v>416</v>
      </c>
      <c r="D26">
        <f t="shared" si="0"/>
        <v>36.84032479151643</v>
      </c>
      <c r="E26">
        <f t="shared" si="5"/>
        <v>494</v>
      </c>
      <c r="G26">
        <f t="shared" si="1"/>
        <v>395.35293233765043</v>
      </c>
      <c r="H26">
        <f t="shared" si="2"/>
        <v>296.19598054670018</v>
      </c>
      <c r="J26">
        <f t="shared" ref="J26:J45" si="6">G26+5000*0.3048</f>
        <v>1919.3529323376504</v>
      </c>
      <c r="K26">
        <f t="shared" ref="K26:K45" si="7">H26+3000*0.3048</f>
        <v>1210.5959805467003</v>
      </c>
    </row>
    <row r="27" spans="1:11">
      <c r="A27" s="1"/>
      <c r="B27">
        <v>53</v>
      </c>
      <c r="C27">
        <v>522</v>
      </c>
      <c r="D27">
        <f t="shared" si="0"/>
        <v>52.045158746127811</v>
      </c>
      <c r="E27">
        <f t="shared" si="5"/>
        <v>600</v>
      </c>
      <c r="G27">
        <f t="shared" si="1"/>
        <v>369.02411920057909</v>
      </c>
      <c r="H27">
        <f t="shared" si="2"/>
        <v>473.09745237977853</v>
      </c>
      <c r="J27">
        <f t="shared" si="6"/>
        <v>1893.0241192005792</v>
      </c>
      <c r="K27">
        <f t="shared" si="7"/>
        <v>1387.4974523797787</v>
      </c>
    </row>
    <row r="28" spans="1:11">
      <c r="A28" s="1"/>
      <c r="B28">
        <v>71</v>
      </c>
      <c r="C28">
        <v>450</v>
      </c>
      <c r="D28">
        <f t="shared" si="0"/>
        <v>69.914982380502593</v>
      </c>
      <c r="E28">
        <f t="shared" si="5"/>
        <v>528</v>
      </c>
      <c r="G28">
        <f t="shared" si="1"/>
        <v>181.32265394884783</v>
      </c>
      <c r="H28">
        <f t="shared" si="2"/>
        <v>495.88919645919526</v>
      </c>
      <c r="J28">
        <f t="shared" si="6"/>
        <v>1705.3226539488478</v>
      </c>
      <c r="K28">
        <f t="shared" si="7"/>
        <v>1410.2891964591954</v>
      </c>
    </row>
    <row r="29" spans="1:11">
      <c r="A29" s="1"/>
      <c r="B29">
        <v>90</v>
      </c>
      <c r="C29">
        <v>389</v>
      </c>
      <c r="D29">
        <f t="shared" si="0"/>
        <v>88.773297116183883</v>
      </c>
      <c r="E29">
        <f t="shared" si="5"/>
        <v>467</v>
      </c>
      <c r="G29">
        <f t="shared" si="1"/>
        <v>9.9977081461351762</v>
      </c>
      <c r="H29">
        <f t="shared" si="2"/>
        <v>466.8929704245125</v>
      </c>
      <c r="J29">
        <f t="shared" si="6"/>
        <v>1533.9977081461352</v>
      </c>
      <c r="K29">
        <f t="shared" si="7"/>
        <v>1381.2929704245125</v>
      </c>
    </row>
    <row r="30" spans="1:11">
      <c r="A30" s="1"/>
      <c r="B30">
        <v>107</v>
      </c>
      <c r="C30">
        <v>373</v>
      </c>
      <c r="D30">
        <f t="shared" si="0"/>
        <v>105.72979173711968</v>
      </c>
      <c r="E30">
        <f t="shared" si="5"/>
        <v>451</v>
      </c>
      <c r="G30">
        <f t="shared" si="1"/>
        <v>-122.26653942314856</v>
      </c>
      <c r="H30">
        <f t="shared" si="2"/>
        <v>434.11046213779235</v>
      </c>
      <c r="J30">
        <f t="shared" si="6"/>
        <v>1401.7334605768515</v>
      </c>
      <c r="K30">
        <f t="shared" si="7"/>
        <v>1348.5104621377925</v>
      </c>
    </row>
    <row r="31" spans="1:11">
      <c r="A31" s="1"/>
      <c r="B31">
        <v>124</v>
      </c>
      <c r="C31">
        <v>405</v>
      </c>
      <c r="D31">
        <f t="shared" si="0"/>
        <v>122.81392142958271</v>
      </c>
      <c r="E31">
        <f t="shared" si="5"/>
        <v>483</v>
      </c>
      <c r="G31">
        <f t="shared" si="1"/>
        <v>-261.74370406591953</v>
      </c>
      <c r="H31">
        <f t="shared" si="2"/>
        <v>405.93008435179121</v>
      </c>
      <c r="J31">
        <f t="shared" si="6"/>
        <v>1262.2562959340805</v>
      </c>
      <c r="K31">
        <f t="shared" si="7"/>
        <v>1320.3300843517914</v>
      </c>
    </row>
    <row r="32" spans="1:11">
      <c r="A32" s="1"/>
      <c r="B32">
        <v>143</v>
      </c>
      <c r="C32">
        <v>470</v>
      </c>
      <c r="D32">
        <f t="shared" si="0"/>
        <v>141.9545726089367</v>
      </c>
      <c r="E32">
        <f t="shared" si="5"/>
        <v>548</v>
      </c>
      <c r="G32">
        <f t="shared" si="1"/>
        <v>-431.562261023975</v>
      </c>
      <c r="H32">
        <f t="shared" si="2"/>
        <v>337.72476198803446</v>
      </c>
      <c r="J32">
        <f t="shared" si="6"/>
        <v>1092.437738976025</v>
      </c>
      <c r="K32">
        <f t="shared" si="7"/>
        <v>1252.1247619880346</v>
      </c>
    </row>
    <row r="33" spans="1:11">
      <c r="A33" s="1"/>
      <c r="B33">
        <v>161</v>
      </c>
      <c r="C33">
        <v>603</v>
      </c>
      <c r="D33">
        <f t="shared" si="0"/>
        <v>160.1587127481871</v>
      </c>
      <c r="E33">
        <f t="shared" si="5"/>
        <v>681</v>
      </c>
      <c r="G33">
        <f t="shared" si="1"/>
        <v>-640.57340928076826</v>
      </c>
      <c r="H33">
        <f t="shared" si="2"/>
        <v>231.14217988591653</v>
      </c>
      <c r="J33">
        <f t="shared" si="6"/>
        <v>883.42659071923174</v>
      </c>
      <c r="K33">
        <f t="shared" si="7"/>
        <v>1145.5421798859165</v>
      </c>
    </row>
    <row r="34" spans="1:11">
      <c r="A34" s="1"/>
      <c r="B34">
        <v>179</v>
      </c>
      <c r="C34">
        <v>748</v>
      </c>
      <c r="D34">
        <f t="shared" si="0"/>
        <v>178.30638038121273</v>
      </c>
      <c r="E34">
        <f t="shared" si="5"/>
        <v>826</v>
      </c>
      <c r="G34">
        <f t="shared" si="1"/>
        <v>-825.63916810731587</v>
      </c>
      <c r="H34">
        <f t="shared" si="2"/>
        <v>24.412375694705485</v>
      </c>
      <c r="J34">
        <f t="shared" si="6"/>
        <v>698.36083189268413</v>
      </c>
      <c r="K34">
        <f t="shared" si="7"/>
        <v>938.81237569470557</v>
      </c>
    </row>
    <row r="35" spans="1:11">
      <c r="A35" s="1"/>
      <c r="B35">
        <v>195</v>
      </c>
      <c r="C35">
        <v>734</v>
      </c>
      <c r="D35">
        <f t="shared" si="0"/>
        <v>194.29442262104243</v>
      </c>
      <c r="E35">
        <f t="shared" si="5"/>
        <v>812</v>
      </c>
      <c r="G35">
        <f t="shared" si="1"/>
        <v>-786.86029372343774</v>
      </c>
      <c r="H35">
        <f t="shared" si="2"/>
        <v>-200.48660344637841</v>
      </c>
      <c r="J35">
        <f t="shared" si="6"/>
        <v>737.13970627656226</v>
      </c>
      <c r="K35">
        <f t="shared" si="7"/>
        <v>713.91339655362162</v>
      </c>
    </row>
    <row r="36" spans="1:11">
      <c r="A36" s="1"/>
      <c r="B36">
        <v>214</v>
      </c>
      <c r="C36">
        <v>688</v>
      </c>
      <c r="D36">
        <f t="shared" si="0"/>
        <v>213.25205581071143</v>
      </c>
      <c r="E36">
        <f t="shared" si="5"/>
        <v>766</v>
      </c>
      <c r="G36">
        <f t="shared" si="1"/>
        <v>-640.58012535245098</v>
      </c>
      <c r="H36">
        <f t="shared" si="2"/>
        <v>-420.01559852395729</v>
      </c>
      <c r="J36">
        <f t="shared" si="6"/>
        <v>883.41987464754902</v>
      </c>
      <c r="K36">
        <f t="shared" si="7"/>
        <v>494.3844014760428</v>
      </c>
    </row>
    <row r="37" spans="1:11">
      <c r="A37" s="1"/>
      <c r="B37">
        <v>231</v>
      </c>
      <c r="C37">
        <v>477</v>
      </c>
      <c r="D37">
        <f t="shared" si="0"/>
        <v>229.96775530843428</v>
      </c>
      <c r="E37">
        <f t="shared" si="5"/>
        <v>555</v>
      </c>
      <c r="G37">
        <f t="shared" si="1"/>
        <v>-356.98633372626267</v>
      </c>
      <c r="H37">
        <f t="shared" si="2"/>
        <v>-424.95382988353151</v>
      </c>
      <c r="J37">
        <f t="shared" si="6"/>
        <v>1167.0136662737373</v>
      </c>
      <c r="K37">
        <f t="shared" si="7"/>
        <v>489.44617011646858</v>
      </c>
    </row>
    <row r="38" spans="1:11">
      <c r="A38" s="1"/>
      <c r="B38">
        <v>249</v>
      </c>
      <c r="C38">
        <v>586</v>
      </c>
      <c r="D38">
        <f t="shared" si="0"/>
        <v>248.13717698291896</v>
      </c>
      <c r="E38">
        <f t="shared" si="5"/>
        <v>664</v>
      </c>
      <c r="G38">
        <f t="shared" si="1"/>
        <v>-247.26408326345231</v>
      </c>
      <c r="H38">
        <f t="shared" si="2"/>
        <v>-616.24384226366476</v>
      </c>
      <c r="J38">
        <f t="shared" si="6"/>
        <v>1276.7359167365478</v>
      </c>
      <c r="K38">
        <f t="shared" si="7"/>
        <v>298.15615773633533</v>
      </c>
    </row>
    <row r="39" spans="1:11">
      <c r="A39" s="1"/>
      <c r="B39">
        <v>266</v>
      </c>
      <c r="C39">
        <v>490</v>
      </c>
      <c r="D39">
        <f t="shared" si="0"/>
        <v>264.99137568933975</v>
      </c>
      <c r="E39">
        <f t="shared" si="5"/>
        <v>568</v>
      </c>
      <c r="G39">
        <f t="shared" si="1"/>
        <v>-49.589632824529296</v>
      </c>
      <c r="H39">
        <f t="shared" si="2"/>
        <v>-565.83113056487832</v>
      </c>
      <c r="J39">
        <f t="shared" si="6"/>
        <v>1474.4103671754708</v>
      </c>
      <c r="K39">
        <f t="shared" si="7"/>
        <v>348.56886943512177</v>
      </c>
    </row>
    <row r="40" spans="1:11">
      <c r="A40" s="1"/>
      <c r="B40">
        <v>285</v>
      </c>
      <c r="C40">
        <v>544</v>
      </c>
      <c r="D40">
        <f t="shared" si="0"/>
        <v>284.07892534144941</v>
      </c>
      <c r="E40">
        <f t="shared" si="5"/>
        <v>622</v>
      </c>
      <c r="G40">
        <f t="shared" si="1"/>
        <v>151.30663453220885</v>
      </c>
      <c r="H40">
        <f t="shared" si="2"/>
        <v>-603.3160882543549</v>
      </c>
      <c r="J40">
        <f t="shared" si="6"/>
        <v>1675.3066345322088</v>
      </c>
      <c r="K40">
        <f t="shared" si="7"/>
        <v>311.0839117456452</v>
      </c>
    </row>
    <row r="41" spans="1:11">
      <c r="A41" s="1"/>
      <c r="B41">
        <v>303</v>
      </c>
      <c r="C41">
        <v>720</v>
      </c>
      <c r="D41">
        <f t="shared" si="0"/>
        <v>302.2820453550936</v>
      </c>
      <c r="E41">
        <f t="shared" si="5"/>
        <v>798</v>
      </c>
      <c r="G41">
        <f t="shared" si="1"/>
        <v>426.20178145053404</v>
      </c>
      <c r="H41">
        <f t="shared" si="2"/>
        <v>-674.65253389310794</v>
      </c>
      <c r="J41">
        <f t="shared" si="6"/>
        <v>1950.2017814505341</v>
      </c>
      <c r="K41">
        <f t="shared" si="7"/>
        <v>239.74746610689215</v>
      </c>
    </row>
    <row r="42" spans="1:11">
      <c r="A42" s="1"/>
      <c r="B42">
        <v>320</v>
      </c>
      <c r="C42">
        <v>814</v>
      </c>
      <c r="D42">
        <f t="shared" si="0"/>
        <v>319.35769754080587</v>
      </c>
      <c r="E42">
        <f t="shared" si="5"/>
        <v>892</v>
      </c>
      <c r="G42">
        <f t="shared" si="1"/>
        <v>676.84123539493135</v>
      </c>
      <c r="H42">
        <f t="shared" si="2"/>
        <v>-580.99048363038014</v>
      </c>
      <c r="J42">
        <f t="shared" si="6"/>
        <v>2200.8412353949316</v>
      </c>
      <c r="K42">
        <f t="shared" si="7"/>
        <v>333.40951636961995</v>
      </c>
    </row>
    <row r="43" spans="1:11">
      <c r="A43" s="1"/>
      <c r="B43">
        <v>337</v>
      </c>
      <c r="C43">
        <v>615</v>
      </c>
      <c r="D43">
        <f t="shared" si="0"/>
        <v>336.17327845311337</v>
      </c>
      <c r="E43">
        <f t="shared" si="5"/>
        <v>693</v>
      </c>
      <c r="G43">
        <f t="shared" si="1"/>
        <v>633.93655477318759</v>
      </c>
      <c r="H43">
        <f t="shared" si="2"/>
        <v>-279.95257548788743</v>
      </c>
      <c r="J43">
        <f t="shared" si="6"/>
        <v>2157.9365547731877</v>
      </c>
      <c r="K43">
        <f t="shared" si="7"/>
        <v>634.44742451211266</v>
      </c>
    </row>
    <row r="44" spans="1:11">
      <c r="A44" s="1"/>
      <c r="B44">
        <v>356</v>
      </c>
      <c r="C44">
        <v>501</v>
      </c>
      <c r="D44">
        <f t="shared" si="0"/>
        <v>355.01053396272334</v>
      </c>
      <c r="E44">
        <f t="shared" si="5"/>
        <v>579</v>
      </c>
      <c r="G44">
        <f t="shared" si="1"/>
        <v>576.80599821917292</v>
      </c>
      <c r="H44">
        <f t="shared" si="2"/>
        <v>-50.35712877422084</v>
      </c>
      <c r="J44">
        <f t="shared" si="6"/>
        <v>2100.805998219173</v>
      </c>
      <c r="K44">
        <f t="shared" si="7"/>
        <v>864.04287122577921</v>
      </c>
    </row>
    <row r="45" spans="1:11">
      <c r="A45" s="1"/>
      <c r="B45">
        <v>373</v>
      </c>
      <c r="C45">
        <v>436</v>
      </c>
      <c r="D45">
        <f t="shared" si="0"/>
        <v>371.8854367275153</v>
      </c>
      <c r="E45">
        <f t="shared" si="5"/>
        <v>514</v>
      </c>
      <c r="G45">
        <f t="shared" si="1"/>
        <v>502.98054205459277</v>
      </c>
      <c r="H45">
        <f t="shared" si="2"/>
        <v>105.86110860211157</v>
      </c>
      <c r="J45">
        <f t="shared" si="6"/>
        <v>2026.9805420545927</v>
      </c>
      <c r="K45">
        <f t="shared" si="7"/>
        <v>1020.2611086021117</v>
      </c>
    </row>
    <row r="47" spans="1:11">
      <c r="A47" s="1">
        <v>5</v>
      </c>
      <c r="B47">
        <v>-3</v>
      </c>
    </row>
    <row r="48" spans="1:11">
      <c r="A48" s="1"/>
      <c r="B48">
        <v>18</v>
      </c>
      <c r="C48">
        <v>421</v>
      </c>
      <c r="D48">
        <f t="shared" si="0"/>
        <v>16.851941657839223</v>
      </c>
      <c r="E48">
        <f t="shared" si="5"/>
        <v>499</v>
      </c>
      <c r="G48">
        <f t="shared" si="1"/>
        <v>477.57148369816065</v>
      </c>
      <c r="H48">
        <f t="shared" si="2"/>
        <v>144.65986989603397</v>
      </c>
      <c r="J48">
        <f>G48+5000*0.3048</f>
        <v>2001.5714836981606</v>
      </c>
      <c r="K48">
        <f>H48-3000*0.3048</f>
        <v>-769.74013010396607</v>
      </c>
    </row>
    <row r="49" spans="1:11">
      <c r="A49" s="1"/>
      <c r="B49">
        <v>37</v>
      </c>
      <c r="C49">
        <v>424</v>
      </c>
      <c r="D49">
        <f t="shared" si="0"/>
        <v>35.858800744412861</v>
      </c>
      <c r="E49">
        <f t="shared" si="5"/>
        <v>502</v>
      </c>
      <c r="G49">
        <f t="shared" si="1"/>
        <v>406.85246086852828</v>
      </c>
      <c r="H49">
        <f t="shared" si="2"/>
        <v>294.06644671778292</v>
      </c>
      <c r="J49">
        <f t="shared" ref="J49:J67" si="8">G49+5000*0.3048</f>
        <v>1930.8524608685284</v>
      </c>
      <c r="K49">
        <f t="shared" ref="K49:K67" si="9">H49-3000*0.3048</f>
        <v>-620.33355328221717</v>
      </c>
    </row>
    <row r="50" spans="1:11">
      <c r="A50" s="1"/>
      <c r="B50">
        <v>57</v>
      </c>
      <c r="C50">
        <v>498</v>
      </c>
      <c r="D50">
        <f t="shared" si="0"/>
        <v>56.005381526359415</v>
      </c>
      <c r="E50">
        <f t="shared" si="5"/>
        <v>576</v>
      </c>
      <c r="G50">
        <f t="shared" si="1"/>
        <v>322.05025921362687</v>
      </c>
      <c r="H50">
        <f t="shared" si="2"/>
        <v>477.55589258267531</v>
      </c>
      <c r="J50">
        <f t="shared" si="8"/>
        <v>1846.0502592136268</v>
      </c>
      <c r="K50">
        <f t="shared" si="9"/>
        <v>-436.84410741732478</v>
      </c>
    </row>
    <row r="51" spans="1:11">
      <c r="A51" s="1"/>
      <c r="B51">
        <v>76</v>
      </c>
      <c r="C51">
        <v>670</v>
      </c>
      <c r="D51">
        <f t="shared" si="0"/>
        <v>75.234059272825533</v>
      </c>
      <c r="E51">
        <f t="shared" si="5"/>
        <v>748</v>
      </c>
      <c r="G51">
        <f t="shared" si="1"/>
        <v>190.64349910173479</v>
      </c>
      <c r="H51">
        <f t="shared" si="2"/>
        <v>723.29734981558374</v>
      </c>
      <c r="J51">
        <f t="shared" si="8"/>
        <v>1714.6434991017347</v>
      </c>
      <c r="K51">
        <f t="shared" si="9"/>
        <v>-191.10265018441635</v>
      </c>
    </row>
    <row r="52" spans="1:11">
      <c r="A52" s="1"/>
      <c r="B52">
        <v>95</v>
      </c>
      <c r="C52">
        <v>612</v>
      </c>
      <c r="D52">
        <f t="shared" si="0"/>
        <v>94.169684513741984</v>
      </c>
      <c r="E52">
        <f t="shared" si="5"/>
        <v>690</v>
      </c>
      <c r="G52">
        <f t="shared" si="1"/>
        <v>-50.17024691459352</v>
      </c>
      <c r="H52">
        <f t="shared" si="2"/>
        <v>688.17363094245968</v>
      </c>
      <c r="J52">
        <f t="shared" si="8"/>
        <v>1473.8297530854065</v>
      </c>
      <c r="K52">
        <f t="shared" si="9"/>
        <v>-226.22636905754041</v>
      </c>
    </row>
    <row r="53" spans="1:11">
      <c r="A53" s="1"/>
      <c r="B53">
        <v>115</v>
      </c>
      <c r="C53">
        <v>710</v>
      </c>
      <c r="D53">
        <f t="shared" si="0"/>
        <v>114.27293522747399</v>
      </c>
      <c r="E53">
        <f t="shared" si="5"/>
        <v>788</v>
      </c>
      <c r="G53">
        <f t="shared" si="1"/>
        <v>-323.93402943433296</v>
      </c>
      <c r="H53">
        <f t="shared" si="2"/>
        <v>718.33887864603071</v>
      </c>
      <c r="J53">
        <f t="shared" si="8"/>
        <v>1200.0659705656672</v>
      </c>
      <c r="K53">
        <f t="shared" si="9"/>
        <v>-196.06112135396938</v>
      </c>
    </row>
    <row r="54" spans="1:11">
      <c r="A54" s="1"/>
      <c r="B54">
        <v>136</v>
      </c>
      <c r="C54">
        <v>710</v>
      </c>
      <c r="D54">
        <f t="shared" si="0"/>
        <v>135.27293522747399</v>
      </c>
      <c r="E54">
        <f t="shared" si="5"/>
        <v>788</v>
      </c>
      <c r="G54">
        <f t="shared" si="1"/>
        <v>-559.84810037530997</v>
      </c>
      <c r="H54">
        <f t="shared" si="2"/>
        <v>554.53954277955404</v>
      </c>
      <c r="J54">
        <f t="shared" si="8"/>
        <v>964.15189962469003</v>
      </c>
      <c r="K54">
        <f t="shared" si="9"/>
        <v>-359.86045722044605</v>
      </c>
    </row>
    <row r="55" spans="1:11">
      <c r="A55" s="1"/>
      <c r="B55">
        <v>155</v>
      </c>
      <c r="C55">
        <v>761</v>
      </c>
      <c r="D55">
        <f t="shared" si="0"/>
        <v>154.31712673931452</v>
      </c>
      <c r="E55">
        <f t="shared" si="5"/>
        <v>839</v>
      </c>
      <c r="G55">
        <f t="shared" si="1"/>
        <v>-756.11234542593866</v>
      </c>
      <c r="H55">
        <f t="shared" si="2"/>
        <v>363.61397263373408</v>
      </c>
      <c r="J55">
        <f t="shared" si="8"/>
        <v>767.88765457406134</v>
      </c>
      <c r="K55">
        <f t="shared" si="9"/>
        <v>-550.78602736626601</v>
      </c>
    </row>
    <row r="56" spans="1:11">
      <c r="A56" s="1"/>
      <c r="B56">
        <v>176</v>
      </c>
      <c r="C56">
        <v>489</v>
      </c>
      <c r="D56">
        <f t="shared" si="0"/>
        <v>174.98959717894434</v>
      </c>
      <c r="E56">
        <f t="shared" si="5"/>
        <v>567</v>
      </c>
      <c r="G56">
        <f t="shared" si="1"/>
        <v>-564.83341212994935</v>
      </c>
      <c r="H56">
        <f t="shared" si="2"/>
        <v>49.519860072892222</v>
      </c>
      <c r="J56">
        <f t="shared" si="8"/>
        <v>959.16658787005065</v>
      </c>
      <c r="K56">
        <f t="shared" si="9"/>
        <v>-864.88013992710785</v>
      </c>
    </row>
    <row r="57" spans="1:11">
      <c r="A57" s="1"/>
      <c r="B57">
        <v>191</v>
      </c>
      <c r="C57">
        <v>584</v>
      </c>
      <c r="D57">
        <f t="shared" si="0"/>
        <v>190.13457066271948</v>
      </c>
      <c r="E57">
        <f t="shared" si="5"/>
        <v>662</v>
      </c>
      <c r="G57">
        <f t="shared" si="1"/>
        <v>-651.67093939611482</v>
      </c>
      <c r="H57">
        <f t="shared" si="2"/>
        <v>-116.48599377858808</v>
      </c>
      <c r="J57">
        <f t="shared" si="8"/>
        <v>872.32906060388518</v>
      </c>
      <c r="K57">
        <f t="shared" si="9"/>
        <v>-1030.8859937785883</v>
      </c>
    </row>
    <row r="58" spans="1:11">
      <c r="A58" s="1"/>
      <c r="B58">
        <v>207</v>
      </c>
      <c r="C58">
        <v>1273</v>
      </c>
      <c r="D58">
        <f t="shared" si="0"/>
        <v>206.57590871084776</v>
      </c>
      <c r="E58">
        <f t="shared" si="5"/>
        <v>1351</v>
      </c>
      <c r="G58">
        <f t="shared" si="1"/>
        <v>-1208.2566203535816</v>
      </c>
      <c r="H58">
        <f t="shared" si="2"/>
        <v>-604.41454265408004</v>
      </c>
      <c r="J58">
        <f t="shared" si="8"/>
        <v>315.74337964641836</v>
      </c>
      <c r="K58">
        <f t="shared" si="9"/>
        <v>-1518.81454265408</v>
      </c>
    </row>
    <row r="59" spans="1:11">
      <c r="A59" s="1"/>
      <c r="B59">
        <v>226</v>
      </c>
      <c r="C59">
        <v>1130</v>
      </c>
      <c r="D59">
        <f t="shared" si="0"/>
        <v>225.52570802330877</v>
      </c>
      <c r="E59">
        <f t="shared" si="5"/>
        <v>1208</v>
      </c>
      <c r="G59">
        <f t="shared" si="1"/>
        <v>-846.3117121186981</v>
      </c>
      <c r="H59">
        <f t="shared" si="2"/>
        <v>-861.98636064076902</v>
      </c>
      <c r="J59">
        <f t="shared" si="8"/>
        <v>677.6882878813019</v>
      </c>
      <c r="K59">
        <f t="shared" si="9"/>
        <v>-1776.386360640769</v>
      </c>
    </row>
    <row r="60" spans="1:11">
      <c r="A60" s="1"/>
      <c r="B60">
        <v>244</v>
      </c>
      <c r="C60">
        <v>708</v>
      </c>
      <c r="D60">
        <f t="shared" si="0"/>
        <v>243.27108538924205</v>
      </c>
      <c r="E60">
        <f t="shared" si="5"/>
        <v>786</v>
      </c>
      <c r="G60">
        <f t="shared" si="1"/>
        <v>-353.51905168737738</v>
      </c>
      <c r="H60">
        <f t="shared" si="2"/>
        <v>-702.01159541282323</v>
      </c>
      <c r="J60">
        <f t="shared" si="8"/>
        <v>1170.4809483126226</v>
      </c>
      <c r="K60">
        <f t="shared" si="9"/>
        <v>-1616.4115954128233</v>
      </c>
    </row>
    <row r="61" spans="1:11">
      <c r="A61" s="1"/>
      <c r="B61">
        <v>263</v>
      </c>
      <c r="C61">
        <v>515</v>
      </c>
      <c r="D61">
        <f t="shared" si="0"/>
        <v>262.03388955670886</v>
      </c>
      <c r="E61">
        <f t="shared" si="5"/>
        <v>593</v>
      </c>
      <c r="G61">
        <f t="shared" si="1"/>
        <v>-82.182297712385207</v>
      </c>
      <c r="H61">
        <f t="shared" si="2"/>
        <v>-587.27767703422273</v>
      </c>
      <c r="J61">
        <f t="shared" si="8"/>
        <v>1441.8177022876148</v>
      </c>
      <c r="K61">
        <f t="shared" si="9"/>
        <v>-1501.6776770342228</v>
      </c>
    </row>
    <row r="62" spans="1:11">
      <c r="A62" s="1"/>
      <c r="B62">
        <v>278</v>
      </c>
      <c r="C62">
        <v>440</v>
      </c>
      <c r="D62">
        <f t="shared" si="0"/>
        <v>276.89404124771147</v>
      </c>
      <c r="E62">
        <f t="shared" si="5"/>
        <v>518</v>
      </c>
      <c r="G62">
        <f t="shared" si="1"/>
        <v>62.177400435186321</v>
      </c>
      <c r="H62">
        <f t="shared" si="2"/>
        <v>-514.25477234063908</v>
      </c>
      <c r="J62">
        <f t="shared" si="8"/>
        <v>1586.1774004351864</v>
      </c>
      <c r="K62">
        <f t="shared" si="9"/>
        <v>-1428.6547723406393</v>
      </c>
    </row>
    <row r="63" spans="1:11">
      <c r="A63" s="1"/>
      <c r="B63">
        <v>297</v>
      </c>
      <c r="C63">
        <v>418</v>
      </c>
      <c r="D63">
        <f t="shared" si="0"/>
        <v>295.8449996319552</v>
      </c>
      <c r="E63">
        <f t="shared" si="5"/>
        <v>496</v>
      </c>
      <c r="G63">
        <f t="shared" si="1"/>
        <v>216.22528172396915</v>
      </c>
      <c r="H63">
        <f t="shared" si="2"/>
        <v>-446.38842675789675</v>
      </c>
      <c r="J63">
        <f t="shared" si="8"/>
        <v>1740.2252817239691</v>
      </c>
      <c r="K63">
        <f t="shared" si="9"/>
        <v>-1360.7884267578968</v>
      </c>
    </row>
    <row r="64" spans="1:11">
      <c r="A64" s="1"/>
      <c r="B64">
        <v>316</v>
      </c>
      <c r="C64">
        <v>439</v>
      </c>
      <c r="D64">
        <f t="shared" si="0"/>
        <v>314.89190259536747</v>
      </c>
      <c r="E64">
        <f t="shared" si="5"/>
        <v>517</v>
      </c>
      <c r="G64">
        <f t="shared" si="1"/>
        <v>364.88384302630891</v>
      </c>
      <c r="H64">
        <f t="shared" si="2"/>
        <v>-366.26326747075251</v>
      </c>
      <c r="J64">
        <f t="shared" si="8"/>
        <v>1888.883843026309</v>
      </c>
      <c r="K64">
        <f t="shared" si="9"/>
        <v>-1280.6632674707525</v>
      </c>
    </row>
    <row r="65" spans="1:11">
      <c r="A65" s="1"/>
      <c r="B65">
        <v>334</v>
      </c>
      <c r="C65">
        <v>528</v>
      </c>
      <c r="D65">
        <f t="shared" si="0"/>
        <v>333.05461089553557</v>
      </c>
      <c r="E65">
        <f t="shared" si="5"/>
        <v>606</v>
      </c>
      <c r="G65">
        <f t="shared" si="1"/>
        <v>540.21193453672799</v>
      </c>
      <c r="H65">
        <f t="shared" si="2"/>
        <v>-274.60347008748079</v>
      </c>
      <c r="J65">
        <f t="shared" si="8"/>
        <v>2064.2119345367282</v>
      </c>
      <c r="K65">
        <f t="shared" si="9"/>
        <v>-1189.0034700874808</v>
      </c>
    </row>
    <row r="66" spans="1:11">
      <c r="A66" s="1"/>
      <c r="B66">
        <v>352</v>
      </c>
      <c r="C66">
        <v>511</v>
      </c>
      <c r="D66">
        <f t="shared" si="0"/>
        <v>351.02732979126779</v>
      </c>
      <c r="E66">
        <f t="shared" si="5"/>
        <v>589</v>
      </c>
      <c r="G66">
        <f t="shared" si="1"/>
        <v>581.79231668493594</v>
      </c>
      <c r="H66">
        <f t="shared" si="2"/>
        <v>-91.862398435786616</v>
      </c>
      <c r="J66">
        <f t="shared" si="8"/>
        <v>2105.7923166849359</v>
      </c>
      <c r="K66">
        <f t="shared" si="9"/>
        <v>-1006.2623984357867</v>
      </c>
    </row>
    <row r="67" spans="1:11">
      <c r="A67" s="1"/>
      <c r="B67">
        <v>368</v>
      </c>
      <c r="C67">
        <v>431</v>
      </c>
      <c r="D67">
        <f t="shared" si="0"/>
        <v>366.87449097149255</v>
      </c>
      <c r="E67">
        <f t="shared" si="5"/>
        <v>509</v>
      </c>
      <c r="G67">
        <f t="shared" si="1"/>
        <v>505.34066179594231</v>
      </c>
      <c r="H67">
        <f t="shared" si="2"/>
        <v>60.924670993276877</v>
      </c>
      <c r="J67">
        <f t="shared" si="8"/>
        <v>2029.3406617959422</v>
      </c>
      <c r="K67">
        <f t="shared" si="9"/>
        <v>-853.4753290067232</v>
      </c>
    </row>
    <row r="69" spans="1:11">
      <c r="A69">
        <v>-3</v>
      </c>
      <c r="B69">
        <v>-2</v>
      </c>
    </row>
    <row r="70" spans="1:11">
      <c r="A70" s="1"/>
      <c r="B70">
        <v>18</v>
      </c>
      <c r="C70">
        <v>411</v>
      </c>
      <c r="D70">
        <f t="shared" ref="D70:D109" si="10">B70-DEGREES(ATAN(10/E70))</f>
        <v>16.828470459774369</v>
      </c>
      <c r="E70">
        <f t="shared" ref="E68:E109" si="11">C70+78</f>
        <v>489</v>
      </c>
      <c r="G70">
        <f t="shared" ref="G70:G109" si="12">E70*COS((RADIANS(D70)))</f>
        <v>468.05894591033064</v>
      </c>
      <c r="H70">
        <f t="shared" ref="H70:H109" si="13">E70*SIN((RADIANS(D70)))</f>
        <v>141.56914619121693</v>
      </c>
      <c r="J70">
        <f>G70-3000*0.3048</f>
        <v>-446.34105408966946</v>
      </c>
      <c r="K70">
        <f>H70-2000*0.3048</f>
        <v>-468.03085380878309</v>
      </c>
    </row>
    <row r="71" spans="1:11">
      <c r="A71" s="1"/>
      <c r="B71">
        <v>37</v>
      </c>
      <c r="C71">
        <v>1175</v>
      </c>
      <c r="D71">
        <f t="shared" si="10"/>
        <v>36.542740917034003</v>
      </c>
      <c r="E71">
        <f t="shared" si="11"/>
        <v>1253</v>
      </c>
      <c r="G71">
        <f t="shared" si="12"/>
        <v>1006.6763852575507</v>
      </c>
      <c r="H71">
        <f t="shared" si="13"/>
        <v>746.06410942008972</v>
      </c>
      <c r="J71">
        <f t="shared" ref="J71:J88" si="14">G71-3000*0.3048</f>
        <v>92.276385257550601</v>
      </c>
      <c r="K71">
        <f t="shared" ref="K71:K88" si="15">H71-2000*0.3048</f>
        <v>136.4641094200897</v>
      </c>
    </row>
    <row r="72" spans="1:11">
      <c r="A72" s="1"/>
      <c r="B72">
        <v>56</v>
      </c>
      <c r="C72">
        <v>449</v>
      </c>
      <c r="D72">
        <f t="shared" si="10"/>
        <v>54.912924017130202</v>
      </c>
      <c r="E72">
        <f t="shared" si="11"/>
        <v>527</v>
      </c>
      <c r="G72">
        <f t="shared" si="12"/>
        <v>302.93050369557426</v>
      </c>
      <c r="H72">
        <f t="shared" si="13"/>
        <v>431.23324307240699</v>
      </c>
      <c r="J72">
        <f t="shared" si="14"/>
        <v>-611.46949630442577</v>
      </c>
      <c r="K72">
        <f t="shared" si="15"/>
        <v>-178.36675692759303</v>
      </c>
    </row>
    <row r="73" spans="1:11">
      <c r="A73" s="1"/>
      <c r="B73">
        <v>77</v>
      </c>
      <c r="C73">
        <v>621</v>
      </c>
      <c r="D73">
        <f t="shared" si="10"/>
        <v>76.180373803135552</v>
      </c>
      <c r="E73">
        <f t="shared" si="11"/>
        <v>699</v>
      </c>
      <c r="G73">
        <f t="shared" si="12"/>
        <v>166.96740223529207</v>
      </c>
      <c r="H73">
        <f t="shared" si="13"/>
        <v>678.76570817241361</v>
      </c>
      <c r="J73">
        <f t="shared" si="14"/>
        <v>-747.43259776470802</v>
      </c>
      <c r="K73">
        <f t="shared" si="15"/>
        <v>69.165708172413588</v>
      </c>
    </row>
    <row r="74" spans="1:11">
      <c r="A74" s="1"/>
      <c r="B74">
        <v>100</v>
      </c>
      <c r="C74">
        <v>670</v>
      </c>
      <c r="D74">
        <f t="shared" si="10"/>
        <v>99.234059272825533</v>
      </c>
      <c r="E74">
        <f t="shared" si="11"/>
        <v>748</v>
      </c>
      <c r="G74">
        <f t="shared" si="12"/>
        <v>-120.03003337613212</v>
      </c>
      <c r="H74">
        <f t="shared" si="13"/>
        <v>738.30670529782174</v>
      </c>
      <c r="J74">
        <f t="shared" si="14"/>
        <v>-1034.4300333761323</v>
      </c>
      <c r="K74">
        <f t="shared" si="15"/>
        <v>128.70670529782171</v>
      </c>
    </row>
    <row r="75" spans="1:11">
      <c r="A75" s="1"/>
      <c r="B75">
        <v>119</v>
      </c>
      <c r="C75">
        <v>671</v>
      </c>
      <c r="D75">
        <f t="shared" si="10"/>
        <v>118.2350817690334</v>
      </c>
      <c r="E75">
        <f t="shared" si="11"/>
        <v>749</v>
      </c>
      <c r="G75">
        <f t="shared" si="12"/>
        <v>-354.34462843896688</v>
      </c>
      <c r="H75">
        <f t="shared" si="13"/>
        <v>659.87944679043494</v>
      </c>
      <c r="J75">
        <f t="shared" si="14"/>
        <v>-1268.7446284389671</v>
      </c>
      <c r="K75">
        <f t="shared" si="15"/>
        <v>50.279446790434918</v>
      </c>
    </row>
    <row r="76" spans="1:11">
      <c r="A76" s="1"/>
      <c r="B76">
        <v>139</v>
      </c>
      <c r="C76">
        <v>739</v>
      </c>
      <c r="D76">
        <f t="shared" si="10"/>
        <v>138.29874028750748</v>
      </c>
      <c r="E76">
        <f t="shared" si="11"/>
        <v>817</v>
      </c>
      <c r="G76">
        <f t="shared" si="12"/>
        <v>-609.99144546724858</v>
      </c>
      <c r="H76">
        <f t="shared" si="13"/>
        <v>543.50661123557347</v>
      </c>
      <c r="J76">
        <f t="shared" si="14"/>
        <v>-1524.3914454672486</v>
      </c>
      <c r="K76">
        <f t="shared" si="15"/>
        <v>-66.09338876442655</v>
      </c>
    </row>
    <row r="77" spans="1:11">
      <c r="A77" s="1"/>
      <c r="B77">
        <v>158</v>
      </c>
      <c r="C77">
        <v>874</v>
      </c>
      <c r="D77">
        <f t="shared" si="10"/>
        <v>157.3981757106389</v>
      </c>
      <c r="E77">
        <f t="shared" si="11"/>
        <v>952</v>
      </c>
      <c r="G77">
        <f t="shared" si="12"/>
        <v>-878.88447766194508</v>
      </c>
      <c r="H77">
        <f t="shared" si="13"/>
        <v>365.87713091267386</v>
      </c>
      <c r="J77">
        <f t="shared" si="14"/>
        <v>-1793.2844776619452</v>
      </c>
      <c r="K77">
        <f t="shared" si="15"/>
        <v>-243.72286908732616</v>
      </c>
    </row>
    <row r="78" spans="1:11">
      <c r="A78" s="1"/>
      <c r="B78">
        <v>180</v>
      </c>
      <c r="C78">
        <v>705</v>
      </c>
      <c r="D78">
        <f t="shared" si="10"/>
        <v>179.26829291601695</v>
      </c>
      <c r="E78">
        <f t="shared" si="11"/>
        <v>783</v>
      </c>
      <c r="G78">
        <f t="shared" si="12"/>
        <v>-782.93615085023737</v>
      </c>
      <c r="H78">
        <f t="shared" si="13"/>
        <v>9.9991845574744005</v>
      </c>
      <c r="J78">
        <f t="shared" si="14"/>
        <v>-1697.3361508502376</v>
      </c>
      <c r="K78">
        <f t="shared" si="15"/>
        <v>-599.60081544252557</v>
      </c>
    </row>
    <row r="79" spans="1:11">
      <c r="A79" s="1"/>
      <c r="B79">
        <v>198</v>
      </c>
      <c r="C79">
        <v>650</v>
      </c>
      <c r="D79">
        <f t="shared" si="10"/>
        <v>197.21301955626288</v>
      </c>
      <c r="E79">
        <f t="shared" si="11"/>
        <v>728</v>
      </c>
      <c r="G79">
        <f t="shared" si="12"/>
        <v>-695.39371174011978</v>
      </c>
      <c r="H79">
        <f t="shared" si="13"/>
        <v>-215.43348317357518</v>
      </c>
      <c r="J79">
        <f t="shared" si="14"/>
        <v>-1609.7937117401198</v>
      </c>
      <c r="K79">
        <f t="shared" si="15"/>
        <v>-825.03348317357518</v>
      </c>
    </row>
    <row r="80" spans="1:11">
      <c r="A80" s="1"/>
      <c r="B80">
        <v>216</v>
      </c>
      <c r="C80">
        <v>670</v>
      </c>
      <c r="D80">
        <f t="shared" si="10"/>
        <v>215.23405927282553</v>
      </c>
      <c r="E80">
        <f t="shared" si="11"/>
        <v>748</v>
      </c>
      <c r="G80">
        <f t="shared" si="12"/>
        <v>-610.96796768420961</v>
      </c>
      <c r="H80">
        <f t="shared" si="13"/>
        <v>-431.53463645902929</v>
      </c>
      <c r="J80">
        <f t="shared" si="14"/>
        <v>-1525.3679676842098</v>
      </c>
      <c r="K80">
        <f t="shared" si="15"/>
        <v>-1041.1346364590293</v>
      </c>
    </row>
    <row r="81" spans="1:11">
      <c r="A81" s="1"/>
      <c r="B81">
        <v>235</v>
      </c>
      <c r="C81">
        <v>752</v>
      </c>
      <c r="D81">
        <f t="shared" si="10"/>
        <v>234.30972280213493</v>
      </c>
      <c r="E81">
        <f t="shared" si="11"/>
        <v>830</v>
      </c>
      <c r="G81">
        <f t="shared" si="12"/>
        <v>-484.22481910663811</v>
      </c>
      <c r="H81">
        <f t="shared" si="13"/>
        <v>-674.11150751277319</v>
      </c>
      <c r="J81">
        <f t="shared" si="14"/>
        <v>-1398.6248191066381</v>
      </c>
      <c r="K81">
        <f t="shared" si="15"/>
        <v>-1283.7115075127731</v>
      </c>
    </row>
    <row r="82" spans="1:11">
      <c r="A82" s="1"/>
      <c r="B82">
        <v>253</v>
      </c>
      <c r="C82">
        <v>891</v>
      </c>
      <c r="D82">
        <f t="shared" si="10"/>
        <v>252.40873327523653</v>
      </c>
      <c r="E82">
        <f t="shared" si="11"/>
        <v>969</v>
      </c>
      <c r="G82">
        <f t="shared" si="12"/>
        <v>-292.85563518666589</v>
      </c>
      <c r="H82">
        <f t="shared" si="13"/>
        <v>-923.68640616792368</v>
      </c>
      <c r="J82">
        <f t="shared" si="14"/>
        <v>-1207.255635186666</v>
      </c>
      <c r="K82">
        <f t="shared" si="15"/>
        <v>-1533.2864061679238</v>
      </c>
    </row>
    <row r="83" spans="1:11">
      <c r="A83" s="1"/>
      <c r="B83">
        <v>272</v>
      </c>
      <c r="C83">
        <v>767</v>
      </c>
      <c r="D83">
        <f t="shared" si="10"/>
        <v>271.32197508924872</v>
      </c>
      <c r="E83">
        <f t="shared" si="11"/>
        <v>845</v>
      </c>
      <c r="G83">
        <f t="shared" si="12"/>
        <v>19.494801356847336</v>
      </c>
      <c r="H83">
        <f t="shared" si="13"/>
        <v>-844.77509002104057</v>
      </c>
      <c r="J83">
        <f t="shared" si="14"/>
        <v>-894.90519864315274</v>
      </c>
      <c r="K83">
        <f t="shared" si="15"/>
        <v>-1454.3750900210407</v>
      </c>
    </row>
    <row r="84" spans="1:11">
      <c r="A84" s="1"/>
      <c r="B84">
        <v>288</v>
      </c>
      <c r="C84">
        <v>712</v>
      </c>
      <c r="D84">
        <f t="shared" si="10"/>
        <v>287.27477570094072</v>
      </c>
      <c r="E84">
        <f t="shared" si="11"/>
        <v>790</v>
      </c>
      <c r="G84">
        <f t="shared" si="12"/>
        <v>234.59406655653061</v>
      </c>
      <c r="H84">
        <f t="shared" si="13"/>
        <v>-754.36438405883803</v>
      </c>
      <c r="J84">
        <f t="shared" si="14"/>
        <v>-679.80593344346948</v>
      </c>
      <c r="K84">
        <f t="shared" si="15"/>
        <v>-1363.964384058838</v>
      </c>
    </row>
    <row r="85" spans="1:11">
      <c r="A85" s="1"/>
      <c r="B85">
        <v>310</v>
      </c>
      <c r="C85">
        <v>720</v>
      </c>
      <c r="D85">
        <f t="shared" si="10"/>
        <v>309.2820453550936</v>
      </c>
      <c r="E85">
        <f t="shared" si="11"/>
        <v>798</v>
      </c>
      <c r="G85">
        <f t="shared" si="12"/>
        <v>505.24439933357559</v>
      </c>
      <c r="H85">
        <f t="shared" si="13"/>
        <v>-617.68284494719001</v>
      </c>
      <c r="J85">
        <f t="shared" si="14"/>
        <v>-409.1556006664245</v>
      </c>
      <c r="K85">
        <f t="shared" si="15"/>
        <v>-1227.2828449471899</v>
      </c>
    </row>
    <row r="86" spans="1:11">
      <c r="A86" s="1"/>
      <c r="B86">
        <v>332</v>
      </c>
      <c r="C86">
        <v>834</v>
      </c>
      <c r="D86">
        <f t="shared" si="10"/>
        <v>331.37178197951539</v>
      </c>
      <c r="E86">
        <f t="shared" si="11"/>
        <v>912</v>
      </c>
      <c r="G86">
        <f t="shared" si="12"/>
        <v>800.50536840524285</v>
      </c>
      <c r="H86">
        <f t="shared" si="13"/>
        <v>-436.96127420446129</v>
      </c>
      <c r="J86">
        <f t="shared" si="14"/>
        <v>-113.89463159475724</v>
      </c>
      <c r="K86">
        <f t="shared" si="15"/>
        <v>-1046.5612742044614</v>
      </c>
    </row>
    <row r="87" spans="1:11">
      <c r="A87" s="1"/>
      <c r="B87">
        <v>348</v>
      </c>
      <c r="C87">
        <v>837</v>
      </c>
      <c r="D87">
        <f t="shared" si="10"/>
        <v>347.3738415464648</v>
      </c>
      <c r="E87">
        <f t="shared" si="11"/>
        <v>915</v>
      </c>
      <c r="G87">
        <f t="shared" si="12"/>
        <v>892.87261601844625</v>
      </c>
      <c r="H87">
        <f t="shared" si="13"/>
        <v>-200.00872872046409</v>
      </c>
      <c r="J87">
        <f t="shared" si="14"/>
        <v>-21.527383981553839</v>
      </c>
      <c r="K87">
        <f t="shared" si="15"/>
        <v>-809.60872872046411</v>
      </c>
    </row>
    <row r="88" spans="1:11">
      <c r="A88" s="1"/>
      <c r="B88">
        <v>366</v>
      </c>
      <c r="C88">
        <v>740</v>
      </c>
      <c r="D88">
        <f t="shared" si="10"/>
        <v>365.29959748776463</v>
      </c>
      <c r="E88">
        <f t="shared" si="11"/>
        <v>818</v>
      </c>
      <c r="G88">
        <f t="shared" si="12"/>
        <v>814.50333391022696</v>
      </c>
      <c r="H88">
        <f t="shared" si="13"/>
        <v>75.553418513826458</v>
      </c>
      <c r="J88">
        <f t="shared" si="14"/>
        <v>-99.896666089773134</v>
      </c>
      <c r="K88">
        <f t="shared" si="15"/>
        <v>-534.04658148617352</v>
      </c>
    </row>
    <row r="90" spans="1:11">
      <c r="A90" s="1">
        <v>0</v>
      </c>
      <c r="B90">
        <v>0</v>
      </c>
    </row>
    <row r="91" spans="1:11">
      <c r="A91" s="1"/>
      <c r="B91">
        <v>17</v>
      </c>
      <c r="C91">
        <v>518</v>
      </c>
      <c r="D91">
        <f t="shared" si="10"/>
        <v>16.038751613975254</v>
      </c>
      <c r="E91">
        <f t="shared" si="11"/>
        <v>596</v>
      </c>
      <c r="G91">
        <f t="shared" si="12"/>
        <v>572.80073017334757</v>
      </c>
      <c r="H91">
        <f t="shared" si="13"/>
        <v>164.66731161004577</v>
      </c>
      <c r="J91">
        <f>G91</f>
        <v>572.80073017334757</v>
      </c>
      <c r="K91">
        <f>H91</f>
        <v>164.66731161004577</v>
      </c>
    </row>
    <row r="92" spans="1:11">
      <c r="A92" s="1"/>
      <c r="B92">
        <v>38</v>
      </c>
      <c r="C92">
        <v>749</v>
      </c>
      <c r="D92">
        <f t="shared" si="10"/>
        <v>37.307219017216568</v>
      </c>
      <c r="E92">
        <f t="shared" si="11"/>
        <v>827</v>
      </c>
      <c r="G92">
        <f t="shared" si="12"/>
        <v>657.79342043763404</v>
      </c>
      <c r="H92">
        <f t="shared" si="13"/>
        <v>501.23529008735812</v>
      </c>
      <c r="J92">
        <f t="shared" ref="J92:J109" si="16">G92</f>
        <v>657.79342043763404</v>
      </c>
      <c r="K92">
        <f t="shared" ref="K92:K109" si="17">H92</f>
        <v>501.23529008735812</v>
      </c>
    </row>
    <row r="93" spans="1:11">
      <c r="A93" s="1"/>
      <c r="B93">
        <v>57</v>
      </c>
      <c r="C93">
        <v>1067</v>
      </c>
      <c r="D93">
        <f t="shared" si="10"/>
        <v>56.499612901207769</v>
      </c>
      <c r="E93">
        <f t="shared" si="11"/>
        <v>1145</v>
      </c>
      <c r="G93">
        <f t="shared" si="12"/>
        <v>631.974298933471</v>
      </c>
      <c r="H93">
        <f t="shared" si="13"/>
        <v>954.79499657651536</v>
      </c>
      <c r="J93">
        <f t="shared" si="16"/>
        <v>631.974298933471</v>
      </c>
      <c r="K93">
        <f t="shared" si="17"/>
        <v>954.79499657651536</v>
      </c>
    </row>
    <row r="94" spans="1:11">
      <c r="A94" s="1"/>
      <c r="B94">
        <v>74</v>
      </c>
      <c r="C94">
        <v>1286</v>
      </c>
      <c r="D94">
        <f t="shared" si="10"/>
        <v>73.57995049110086</v>
      </c>
      <c r="E94">
        <f t="shared" si="11"/>
        <v>1364</v>
      </c>
      <c r="G94">
        <f t="shared" si="12"/>
        <v>385.57160836803962</v>
      </c>
      <c r="H94">
        <f t="shared" si="13"/>
        <v>1308.3694183297328</v>
      </c>
      <c r="J94">
        <f t="shared" si="16"/>
        <v>385.57160836803962</v>
      </c>
      <c r="K94">
        <f t="shared" si="17"/>
        <v>1308.3694183297328</v>
      </c>
    </row>
    <row r="95" spans="1:11">
      <c r="A95" s="1"/>
      <c r="B95">
        <v>94</v>
      </c>
      <c r="C95">
        <v>1257</v>
      </c>
      <c r="D95">
        <f t="shared" si="10"/>
        <v>93.570826157797725</v>
      </c>
      <c r="E95">
        <f t="shared" si="11"/>
        <v>1335</v>
      </c>
      <c r="G95">
        <f t="shared" si="12"/>
        <v>-83.146919306748259</v>
      </c>
      <c r="H95">
        <f t="shared" si="13"/>
        <v>1332.4081918878303</v>
      </c>
      <c r="J95">
        <f t="shared" si="16"/>
        <v>-83.146919306748259</v>
      </c>
      <c r="K95">
        <f t="shared" si="17"/>
        <v>1332.4081918878303</v>
      </c>
    </row>
    <row r="96" spans="1:11">
      <c r="A96" s="1"/>
      <c r="B96">
        <v>112</v>
      </c>
      <c r="C96">
        <v>1217</v>
      </c>
      <c r="D96">
        <f t="shared" si="10"/>
        <v>111.55757034196053</v>
      </c>
      <c r="E96">
        <f t="shared" si="11"/>
        <v>1295</v>
      </c>
      <c r="G96">
        <f t="shared" si="12"/>
        <v>-475.82951342444909</v>
      </c>
      <c r="H96">
        <f t="shared" si="13"/>
        <v>1204.4132489117894</v>
      </c>
      <c r="J96">
        <f t="shared" si="16"/>
        <v>-475.82951342444909</v>
      </c>
      <c r="K96">
        <f t="shared" si="17"/>
        <v>1204.4132489117894</v>
      </c>
    </row>
    <row r="97" spans="1:11">
      <c r="A97" s="1"/>
      <c r="B97">
        <v>133</v>
      </c>
      <c r="C97">
        <v>1258</v>
      </c>
      <c r="D97">
        <f t="shared" si="10"/>
        <v>132.57114738370126</v>
      </c>
      <c r="E97">
        <f t="shared" si="11"/>
        <v>1336</v>
      </c>
      <c r="G97">
        <f t="shared" si="12"/>
        <v>-903.81095407333908</v>
      </c>
      <c r="H97">
        <f t="shared" si="13"/>
        <v>983.88096805306714</v>
      </c>
      <c r="J97">
        <f t="shared" si="16"/>
        <v>-903.81095407333908</v>
      </c>
      <c r="K97">
        <f t="shared" si="17"/>
        <v>983.88096805306714</v>
      </c>
    </row>
    <row r="98" spans="1:11">
      <c r="A98" s="1"/>
      <c r="B98">
        <v>152</v>
      </c>
      <c r="C98">
        <v>961</v>
      </c>
      <c r="D98">
        <f t="shared" si="10"/>
        <v>151.44856582831099</v>
      </c>
      <c r="E98">
        <f t="shared" si="11"/>
        <v>1039</v>
      </c>
      <c r="G98">
        <f t="shared" si="12"/>
        <v>-912.64556347411906</v>
      </c>
      <c r="H98">
        <f t="shared" si="13"/>
        <v>496.58742983588286</v>
      </c>
      <c r="J98">
        <f t="shared" si="16"/>
        <v>-912.64556347411906</v>
      </c>
      <c r="K98">
        <f t="shared" si="17"/>
        <v>496.58742983588286</v>
      </c>
    </row>
    <row r="99" spans="1:11">
      <c r="A99" s="1"/>
      <c r="B99">
        <v>173</v>
      </c>
      <c r="C99">
        <v>753</v>
      </c>
      <c r="D99">
        <f t="shared" si="10"/>
        <v>172.31055338038621</v>
      </c>
      <c r="E99">
        <f t="shared" si="11"/>
        <v>831</v>
      </c>
      <c r="G99">
        <f t="shared" si="12"/>
        <v>-823.52753330987082</v>
      </c>
      <c r="H99">
        <f t="shared" si="13"/>
        <v>111.19083541623181</v>
      </c>
      <c r="J99">
        <f t="shared" si="16"/>
        <v>-823.52753330987082</v>
      </c>
      <c r="K99">
        <f t="shared" si="17"/>
        <v>111.19083541623181</v>
      </c>
    </row>
    <row r="100" spans="1:11">
      <c r="A100" s="1"/>
      <c r="B100">
        <v>192</v>
      </c>
      <c r="C100">
        <v>678</v>
      </c>
      <c r="D100">
        <f t="shared" si="10"/>
        <v>191.24216351536688</v>
      </c>
      <c r="E100">
        <f t="shared" si="11"/>
        <v>756</v>
      </c>
      <c r="G100">
        <f t="shared" si="12"/>
        <v>-741.49383738466031</v>
      </c>
      <c r="H100">
        <f t="shared" si="13"/>
        <v>-147.38686888787259</v>
      </c>
      <c r="J100">
        <f t="shared" si="16"/>
        <v>-741.49383738466031</v>
      </c>
      <c r="K100">
        <f t="shared" si="17"/>
        <v>-147.38686888787259</v>
      </c>
    </row>
    <row r="101" spans="1:11">
      <c r="A101" s="1"/>
      <c r="B101">
        <v>207</v>
      </c>
      <c r="C101">
        <v>1487</v>
      </c>
      <c r="D101">
        <f t="shared" si="10"/>
        <v>206.63389776516865</v>
      </c>
      <c r="E101">
        <f t="shared" si="11"/>
        <v>1565</v>
      </c>
      <c r="G101">
        <f t="shared" si="12"/>
        <v>-1398.9365568841497</v>
      </c>
      <c r="H101">
        <f t="shared" si="13"/>
        <v>-701.57074469587189</v>
      </c>
      <c r="J101">
        <f t="shared" si="16"/>
        <v>-1398.9365568841497</v>
      </c>
      <c r="K101">
        <f t="shared" si="17"/>
        <v>-701.57074469587189</v>
      </c>
    </row>
    <row r="102" spans="1:11">
      <c r="A102" s="1"/>
      <c r="B102">
        <v>224</v>
      </c>
      <c r="C102">
        <v>1566</v>
      </c>
      <c r="D102">
        <f t="shared" si="10"/>
        <v>223.65148982427294</v>
      </c>
      <c r="E102">
        <f t="shared" si="11"/>
        <v>1644</v>
      </c>
      <c r="G102">
        <f t="shared" si="12"/>
        <v>-1189.5192098306102</v>
      </c>
      <c r="H102">
        <f t="shared" si="13"/>
        <v>-1134.8039696105934</v>
      </c>
      <c r="J102">
        <f t="shared" si="16"/>
        <v>-1189.5192098306102</v>
      </c>
      <c r="K102">
        <f t="shared" si="17"/>
        <v>-1134.8039696105934</v>
      </c>
    </row>
    <row r="103" spans="1:11">
      <c r="A103" s="1"/>
      <c r="B103">
        <v>246</v>
      </c>
      <c r="C103">
        <v>1668</v>
      </c>
      <c r="D103">
        <f t="shared" si="10"/>
        <v>245.67184906622447</v>
      </c>
      <c r="E103">
        <f t="shared" si="11"/>
        <v>1746</v>
      </c>
      <c r="G103">
        <f t="shared" si="12"/>
        <v>-719.28583617236416</v>
      </c>
      <c r="H103">
        <f t="shared" si="13"/>
        <v>-1590.9569088702003</v>
      </c>
      <c r="J103">
        <f t="shared" si="16"/>
        <v>-719.28583617236416</v>
      </c>
      <c r="K103">
        <f t="shared" si="17"/>
        <v>-1590.9569088702003</v>
      </c>
    </row>
    <row r="104" spans="1:11">
      <c r="A104" s="1"/>
      <c r="B104">
        <v>263</v>
      </c>
      <c r="C104">
        <v>1417</v>
      </c>
      <c r="D104">
        <f t="shared" si="10"/>
        <v>262.61675635436524</v>
      </c>
      <c r="E104">
        <f t="shared" si="11"/>
        <v>1495</v>
      </c>
      <c r="G104">
        <f t="shared" si="12"/>
        <v>-192.11583210992052</v>
      </c>
      <c r="H104">
        <f t="shared" si="13"/>
        <v>-1482.6046361227638</v>
      </c>
      <c r="J104">
        <f t="shared" si="16"/>
        <v>-192.11583210992052</v>
      </c>
      <c r="K104">
        <f t="shared" si="17"/>
        <v>-1482.6046361227638</v>
      </c>
    </row>
    <row r="105" spans="1:11">
      <c r="A105" s="1"/>
      <c r="B105">
        <v>281</v>
      </c>
      <c r="C105">
        <v>1153</v>
      </c>
      <c r="D105">
        <f t="shared" si="10"/>
        <v>280.53456929951187</v>
      </c>
      <c r="E105">
        <f t="shared" si="11"/>
        <v>1231</v>
      </c>
      <c r="G105">
        <f t="shared" si="12"/>
        <v>225.06217557148685</v>
      </c>
      <c r="H105">
        <f t="shared" si="13"/>
        <v>-1210.2512206674403</v>
      </c>
      <c r="J105">
        <f t="shared" si="16"/>
        <v>225.06217557148685</v>
      </c>
      <c r="K105">
        <f t="shared" si="17"/>
        <v>-1210.2512206674403</v>
      </c>
    </row>
    <row r="106" spans="1:11">
      <c r="A106" s="1"/>
      <c r="B106">
        <v>302</v>
      </c>
      <c r="C106">
        <v>938</v>
      </c>
      <c r="D106">
        <f t="shared" si="10"/>
        <v>301.43608337164665</v>
      </c>
      <c r="E106">
        <f t="shared" si="11"/>
        <v>1016</v>
      </c>
      <c r="G106">
        <f t="shared" si="12"/>
        <v>529.89182543433026</v>
      </c>
      <c r="H106">
        <f t="shared" si="13"/>
        <v>-866.87407005739487</v>
      </c>
      <c r="J106">
        <f t="shared" si="16"/>
        <v>529.89182543433026</v>
      </c>
      <c r="K106">
        <f t="shared" si="17"/>
        <v>-866.87407005739487</v>
      </c>
    </row>
    <row r="107" spans="1:11">
      <c r="A107" s="1"/>
      <c r="B107">
        <v>320</v>
      </c>
      <c r="C107">
        <v>1319</v>
      </c>
      <c r="D107">
        <f t="shared" si="10"/>
        <v>319.58987257741154</v>
      </c>
      <c r="E107">
        <f t="shared" si="11"/>
        <v>1397</v>
      </c>
      <c r="G107">
        <f t="shared" si="12"/>
        <v>1063.7089591872173</v>
      </c>
      <c r="H107">
        <f t="shared" si="13"/>
        <v>-905.61153379627797</v>
      </c>
      <c r="J107">
        <f t="shared" si="16"/>
        <v>1063.7089591872173</v>
      </c>
      <c r="K107">
        <f t="shared" si="17"/>
        <v>-905.61153379627797</v>
      </c>
    </row>
    <row r="108" spans="1:11">
      <c r="A108" s="1"/>
      <c r="B108">
        <v>338</v>
      </c>
      <c r="C108">
        <v>752</v>
      </c>
      <c r="D108">
        <f t="shared" si="10"/>
        <v>337.3097228021349</v>
      </c>
      <c r="E108">
        <f t="shared" si="11"/>
        <v>830</v>
      </c>
      <c r="G108">
        <f t="shared" si="12"/>
        <v>765.76095684519885</v>
      </c>
      <c r="H108">
        <f t="shared" si="13"/>
        <v>-320.17207400322314</v>
      </c>
      <c r="J108">
        <f t="shared" si="16"/>
        <v>765.76095684519885</v>
      </c>
      <c r="K108">
        <f t="shared" si="17"/>
        <v>-320.17207400322314</v>
      </c>
    </row>
    <row r="109" spans="1:11">
      <c r="A109" s="1"/>
      <c r="B109">
        <v>361</v>
      </c>
      <c r="C109">
        <v>935</v>
      </c>
      <c r="D109">
        <f t="shared" si="10"/>
        <v>360.43441344060079</v>
      </c>
      <c r="E109">
        <f t="shared" si="11"/>
        <v>1013</v>
      </c>
      <c r="G109">
        <f t="shared" si="12"/>
        <v>1012.970883537332</v>
      </c>
      <c r="H109">
        <f t="shared" si="13"/>
        <v>7.6804365498824456</v>
      </c>
      <c r="J109">
        <f t="shared" si="16"/>
        <v>1012.970883537332</v>
      </c>
      <c r="K109">
        <f t="shared" si="17"/>
        <v>7.6804365498824456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2022-03-31T21:15:43Z</dcterms:created>
  <dcterms:modified xsi:type="dcterms:W3CDTF">2022-04-15T05:32:56Z</dcterms:modified>
</cp:coreProperties>
</file>