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acsnfs4.ucsd.edu\CifsHomes\772\volim\CSE3\Hw4\"/>
    </mc:Choice>
  </mc:AlternateContent>
  <bookViews>
    <workbookView xWindow="0" yWindow="0" windowWidth="21975" windowHeight="106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Sheet1!$J$1:$J$67</definedName>
    <definedName name="_xlnm.Print_Titles" localSheetId="0">Sheet1!$1:$1</definedName>
  </definedNames>
  <calcPr calcId="152511" concurrentCalc="0"/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2" i="1"/>
  <c r="C6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3" i="1"/>
  <c r="C2" i="1"/>
  <c r="I65" i="1"/>
  <c r="F66" i="1"/>
  <c r="F65" i="1"/>
</calcChain>
</file>

<file path=xl/sharedStrings.xml><?xml version="1.0" encoding="utf-8"?>
<sst xmlns="http://schemas.openxmlformats.org/spreadsheetml/2006/main" count="324" uniqueCount="143">
  <si>
    <t>First Name</t>
  </si>
  <si>
    <t>Last Name</t>
  </si>
  <si>
    <t>Sophomore</t>
  </si>
  <si>
    <t>Junior</t>
  </si>
  <si>
    <t>Senior</t>
  </si>
  <si>
    <t>Scholarship Amount</t>
  </si>
  <si>
    <t>Class</t>
  </si>
  <si>
    <t>Sex</t>
  </si>
  <si>
    <t>M</t>
  </si>
  <si>
    <t>F</t>
  </si>
  <si>
    <t>Freshman</t>
  </si>
  <si>
    <t>Turner</t>
  </si>
  <si>
    <t>Haines</t>
  </si>
  <si>
    <t>Townes</t>
  </si>
  <si>
    <t>Shorter</t>
  </si>
  <si>
    <t>Powell</t>
  </si>
  <si>
    <t>Johns</t>
  </si>
  <si>
    <t>Drakeford</t>
  </si>
  <si>
    <t>Ballard</t>
  </si>
  <si>
    <t>Wohrle</t>
  </si>
  <si>
    <t>Williams</t>
  </si>
  <si>
    <t>Richman</t>
  </si>
  <si>
    <t>Byruch</t>
  </si>
  <si>
    <t>Brown</t>
  </si>
  <si>
    <t>Robinson</t>
  </si>
  <si>
    <t>Quaison-Sackey</t>
  </si>
  <si>
    <t>Brennan</t>
  </si>
  <si>
    <t>Bey</t>
  </si>
  <si>
    <t>Sirkin</t>
  </si>
  <si>
    <t>Patriotis</t>
  </si>
  <si>
    <t>Stevens</t>
  </si>
  <si>
    <t>Norman</t>
  </si>
  <si>
    <t>Costello</t>
  </si>
  <si>
    <t>Bethala</t>
  </si>
  <si>
    <t>Morris</t>
  </si>
  <si>
    <t>Johnson</t>
  </si>
  <si>
    <t>Pluta</t>
  </si>
  <si>
    <t>Leva</t>
  </si>
  <si>
    <t>Martin</t>
  </si>
  <si>
    <t>Viaud</t>
  </si>
  <si>
    <t>Stairker</t>
  </si>
  <si>
    <t>Bradford</t>
  </si>
  <si>
    <t>Mitchell</t>
  </si>
  <si>
    <t>Mcneil</t>
  </si>
  <si>
    <t>Pinckney</t>
  </si>
  <si>
    <t>Ntoso</t>
  </si>
  <si>
    <t>Mccants</t>
  </si>
  <si>
    <t>Santos</t>
  </si>
  <si>
    <t>Campbell</t>
  </si>
  <si>
    <t>Wimbush</t>
  </si>
  <si>
    <t>Drummond</t>
  </si>
  <si>
    <t>Yum</t>
  </si>
  <si>
    <t>Terry</t>
  </si>
  <si>
    <t>Cronin</t>
  </si>
  <si>
    <t>Wright</t>
  </si>
  <si>
    <t>Best</t>
  </si>
  <si>
    <t>Ellensworth</t>
  </si>
  <si>
    <t>Taub</t>
  </si>
  <si>
    <t>Shank</t>
  </si>
  <si>
    <t>Jackson</t>
  </si>
  <si>
    <t>Franks</t>
  </si>
  <si>
    <t>Forsyth</t>
  </si>
  <si>
    <t>Levitt</t>
  </si>
  <si>
    <t>Horace</t>
  </si>
  <si>
    <t>Nickels</t>
  </si>
  <si>
    <t>Samps</t>
  </si>
  <si>
    <t>Marcus</t>
  </si>
  <si>
    <t xml:space="preserve">Alvin </t>
  </si>
  <si>
    <t xml:space="preserve">Tyree </t>
  </si>
  <si>
    <t xml:space="preserve">Kharee </t>
  </si>
  <si>
    <t xml:space="preserve">Carlon </t>
  </si>
  <si>
    <t xml:space="preserve">Brandon </t>
  </si>
  <si>
    <t xml:space="preserve">Keith </t>
  </si>
  <si>
    <t xml:space="preserve">Robert </t>
  </si>
  <si>
    <t xml:space="preserve">Bruce </t>
  </si>
  <si>
    <t xml:space="preserve">Evan </t>
  </si>
  <si>
    <t xml:space="preserve">Ben </t>
  </si>
  <si>
    <t xml:space="preserve">Tim </t>
  </si>
  <si>
    <t xml:space="preserve">Kodwo </t>
  </si>
  <si>
    <t>Dan</t>
  </si>
  <si>
    <t xml:space="preserve">Raheem </t>
  </si>
  <si>
    <t xml:space="preserve">Jeff </t>
  </si>
  <si>
    <t xml:space="preserve">Photis </t>
  </si>
  <si>
    <t xml:space="preserve">Antonio </t>
  </si>
  <si>
    <t xml:space="preserve">David </t>
  </si>
  <si>
    <t xml:space="preserve">James </t>
  </si>
  <si>
    <t>Jason</t>
  </si>
  <si>
    <t xml:space="preserve">Taj </t>
  </si>
  <si>
    <t xml:space="preserve">Nate </t>
  </si>
  <si>
    <t xml:space="preserve">Michael </t>
  </si>
  <si>
    <t xml:space="preserve">Joe </t>
  </si>
  <si>
    <t>Grandville</t>
  </si>
  <si>
    <t xml:space="preserve">Marlon </t>
  </si>
  <si>
    <t xml:space="preserve">Blair </t>
  </si>
  <si>
    <t xml:space="preserve">Kenneth </t>
  </si>
  <si>
    <t xml:space="preserve">Rodney </t>
  </si>
  <si>
    <t>Darryl</t>
  </si>
  <si>
    <t xml:space="preserve">Mallory </t>
  </si>
  <si>
    <t xml:space="preserve">Kwaku </t>
  </si>
  <si>
    <t>Levi</t>
  </si>
  <si>
    <t xml:space="preserve">Angel </t>
  </si>
  <si>
    <t xml:space="preserve">Kerel </t>
  </si>
  <si>
    <t xml:space="preserve">Andrew </t>
  </si>
  <si>
    <t xml:space="preserve">Tom </t>
  </si>
  <si>
    <t xml:space="preserve">Ron </t>
  </si>
  <si>
    <t xml:space="preserve">Paul </t>
  </si>
  <si>
    <t xml:space="preserve">Frank </t>
  </si>
  <si>
    <t xml:space="preserve">John </t>
  </si>
  <si>
    <t>Kathy</t>
  </si>
  <si>
    <t>Debra</t>
  </si>
  <si>
    <t>Judy</t>
  </si>
  <si>
    <t>Sara</t>
  </si>
  <si>
    <t>Jane</t>
  </si>
  <si>
    <t>Pam</t>
  </si>
  <si>
    <t>Chris</t>
  </si>
  <si>
    <t>Nicole</t>
  </si>
  <si>
    <t>Teddy</t>
  </si>
  <si>
    <t>Mary</t>
  </si>
  <si>
    <t>Li</t>
  </si>
  <si>
    <t>GPA</t>
  </si>
  <si>
    <t>Weight (kg.)</t>
  </si>
  <si>
    <t>Height (cm.)</t>
  </si>
  <si>
    <t>Sport</t>
  </si>
  <si>
    <t>Volleyball</t>
  </si>
  <si>
    <t>Soccer</t>
  </si>
  <si>
    <t>Basketball</t>
  </si>
  <si>
    <t>Waterpolo</t>
  </si>
  <si>
    <t>Tennis</t>
  </si>
  <si>
    <t>Golf</t>
  </si>
  <si>
    <t>Lacrosse</t>
  </si>
  <si>
    <t>Hockey</t>
  </si>
  <si>
    <t>Track &amp; Field</t>
  </si>
  <si>
    <t>Baseball</t>
  </si>
  <si>
    <t>Swimming</t>
  </si>
  <si>
    <t>Wrestling</t>
  </si>
  <si>
    <t>Football</t>
  </si>
  <si>
    <t>Min Height</t>
  </si>
  <si>
    <t>Max Height</t>
  </si>
  <si>
    <t>Average GPA</t>
  </si>
  <si>
    <t>Junior Varsity</t>
  </si>
  <si>
    <t>Lim</t>
  </si>
  <si>
    <t>Vincent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</si>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</sst>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5" fontId="2" fillId="0" borderId="0" xfId="1" applyNumberFormat="1" applyFont="1" applyFill="1" applyBorder="1"/>
    <xf numFmtId="0" fontId="5" fillId="0" borderId="0" xfId="0" applyFont="1"/>
    <xf numFmtId="2" fontId="4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/>
    <xf numFmtId="5" fontId="2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2" fontId="4" fillId="0" borderId="0" xfId="0" applyNumberFormat="1" applyFont="1" applyFill="1" applyBorder="1"/>
    <xf numFmtId="0" fontId="2" fillId="0" borderId="0" xfId="0" applyFo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workbookViewId="0">
      <pane xSplit="1" ySplit="1" topLeftCell="H27" activePane="bottomRight" state="frozen"/>
      <selection pane="topRight" activeCell="B1" sqref="B1"/>
      <selection pane="bottomLeft" activeCell="A2" sqref="A2"/>
      <selection pane="bottomRight" activeCell="K2" sqref="K2:K63"/>
    </sheetView>
  </sheetViews>
  <sheetFormatPr defaultColWidth="8.85546875" defaultRowHeight="12.75" x14ac:dyDescent="0.2"/>
  <cols>
    <col min="1" max="1" width="21.7109375" style="3" customWidth="1"/>
    <col min="2" max="3" width="19.7109375" style="3" customWidth="1"/>
    <col min="4" max="4" width="5" style="3" bestFit="1" customWidth="1"/>
    <col min="5" max="5" width="17.42578125" style="5" customWidth="1"/>
    <col min="6" max="6" width="21.42578125" style="5" customWidth="1"/>
    <col min="7" max="8" width="20.42578125" style="3" customWidth="1"/>
    <col min="9" max="9" width="20.7109375" style="9" customWidth="1"/>
    <col min="10" max="10" width="19.42578125" style="5" bestFit="1" customWidth="1"/>
    <col min="11" max="11" width="13" style="3" customWidth="1"/>
    <col min="12" max="12" width="24.28515625" style="3" customWidth="1"/>
    <col min="13" max="16384" width="8.85546875" style="3"/>
  </cols>
  <sheetData>
    <row r="1" spans="1:11" ht="15" x14ac:dyDescent="0.25">
      <c r="A1" s="1" t="s">
        <v>1</v>
      </c>
      <c r="B1" s="1" t="s">
        <v>0</v>
      </c>
      <c r="C1" s="1" t="s">
        <v>139</v>
      </c>
      <c r="D1" s="1" t="s">
        <v>7</v>
      </c>
      <c r="E1" s="2" t="s">
        <v>121</v>
      </c>
      <c r="F1" s="11" t="s">
        <v>120</v>
      </c>
      <c r="G1" s="2" t="s">
        <v>6</v>
      </c>
      <c r="H1" s="2" t="s">
        <v>122</v>
      </c>
      <c r="I1" s="8" t="s">
        <v>119</v>
      </c>
      <c r="J1" s="2" t="s">
        <v>5</v>
      </c>
      <c r="K1" s="2" t="s">
        <v>142</v>
      </c>
    </row>
    <row r="2" spans="1:11" x14ac:dyDescent="0.2">
      <c r="A2" s="7" t="s">
        <v>51</v>
      </c>
      <c r="B2" s="7" t="s">
        <v>118</v>
      </c>
      <c r="C2" s="7" t="str">
        <f>IF(OR(G2="Freshman",G2="Sophomore"),"Junior Varsity","")</f>
        <v/>
      </c>
      <c r="D2" s="3" t="s">
        <v>9</v>
      </c>
      <c r="E2" s="3">
        <v>162.56</v>
      </c>
      <c r="F2" s="5">
        <v>68.058076225045369</v>
      </c>
      <c r="G2" s="3" t="s">
        <v>3</v>
      </c>
      <c r="H2" s="3" t="s">
        <v>123</v>
      </c>
      <c r="I2" s="9">
        <v>4</v>
      </c>
      <c r="J2" s="6">
        <v>6500</v>
      </c>
      <c r="K2" s="3">
        <f>F2/(E2/100*E2/100)</f>
        <v>25.754450471015275</v>
      </c>
    </row>
    <row r="3" spans="1:11" x14ac:dyDescent="0.2">
      <c r="A3" s="7" t="s">
        <v>62</v>
      </c>
      <c r="B3" s="7" t="s">
        <v>113</v>
      </c>
      <c r="C3" s="7" t="str">
        <f t="shared" ref="C3:C63" si="0">IF(OR(G3="Freshman",G3="Sophomore"),"Junior Varsity","")</f>
        <v>Junior Varsity</v>
      </c>
      <c r="D3" s="3" t="s">
        <v>9</v>
      </c>
      <c r="E3" s="3">
        <v>170.18</v>
      </c>
      <c r="F3" s="5">
        <v>56.715063520871141</v>
      </c>
      <c r="G3" s="3" t="s">
        <v>2</v>
      </c>
      <c r="H3" s="3" t="s">
        <v>124</v>
      </c>
      <c r="I3" s="9">
        <v>4</v>
      </c>
      <c r="J3" s="6">
        <v>6450</v>
      </c>
      <c r="K3" s="3">
        <f t="shared" ref="K3:K63" si="1">F3/(E3/100*E3/100)</f>
        <v>19.583097410202452</v>
      </c>
    </row>
    <row r="4" spans="1:11" x14ac:dyDescent="0.2">
      <c r="A4" s="7" t="s">
        <v>61</v>
      </c>
      <c r="B4" s="7" t="s">
        <v>112</v>
      </c>
      <c r="C4" s="7" t="str">
        <f t="shared" si="0"/>
        <v>Junior Varsity</v>
      </c>
      <c r="D4" s="3" t="s">
        <v>9</v>
      </c>
      <c r="E4" s="3">
        <v>167.64000000000001</v>
      </c>
      <c r="F4" s="5">
        <v>54.446460980036292</v>
      </c>
      <c r="G4" s="3" t="s">
        <v>10</v>
      </c>
      <c r="H4" s="3" t="s">
        <v>125</v>
      </c>
      <c r="I4" s="9">
        <v>4</v>
      </c>
      <c r="J4" s="6">
        <v>6500</v>
      </c>
      <c r="K4" s="3">
        <f t="shared" si="1"/>
        <v>19.373779454412958</v>
      </c>
    </row>
    <row r="5" spans="1:11" x14ac:dyDescent="0.2">
      <c r="A5" s="7" t="s">
        <v>11</v>
      </c>
      <c r="B5" s="7" t="s">
        <v>66</v>
      </c>
      <c r="C5" s="7" t="str">
        <f t="shared" si="0"/>
        <v>Junior Varsity</v>
      </c>
      <c r="D5" s="4" t="s">
        <v>8</v>
      </c>
      <c r="E5" s="3">
        <v>172.72</v>
      </c>
      <c r="F5" s="5">
        <v>73.956442831215966</v>
      </c>
      <c r="G5" s="3" t="s">
        <v>10</v>
      </c>
      <c r="H5" s="3" t="s">
        <v>126</v>
      </c>
      <c r="I5" s="9">
        <v>4</v>
      </c>
      <c r="J5" s="6">
        <v>6000</v>
      </c>
      <c r="K5" s="3">
        <f t="shared" si="1"/>
        <v>24.790812208870257</v>
      </c>
    </row>
    <row r="6" spans="1:11" x14ac:dyDescent="0.2">
      <c r="A6" s="7" t="s">
        <v>12</v>
      </c>
      <c r="B6" s="7" t="s">
        <v>67</v>
      </c>
      <c r="C6" s="7" t="str">
        <f t="shared" si="0"/>
        <v>Junior Varsity</v>
      </c>
      <c r="D6" s="4" t="s">
        <v>8</v>
      </c>
      <c r="E6" s="3">
        <v>180.34</v>
      </c>
      <c r="F6" s="5">
        <v>81.669691470054445</v>
      </c>
      <c r="G6" s="3" t="s">
        <v>10</v>
      </c>
      <c r="H6" s="3" t="s">
        <v>125</v>
      </c>
      <c r="I6" s="9">
        <v>3.9</v>
      </c>
      <c r="J6" s="6">
        <v>5700</v>
      </c>
      <c r="K6" s="3">
        <f t="shared" si="1"/>
        <v>25.111738733412871</v>
      </c>
    </row>
    <row r="7" spans="1:11" x14ac:dyDescent="0.2">
      <c r="A7" s="7" t="s">
        <v>39</v>
      </c>
      <c r="B7" s="7" t="s">
        <v>92</v>
      </c>
      <c r="C7" s="7" t="str">
        <f t="shared" si="0"/>
        <v/>
      </c>
      <c r="D7" s="4" t="s">
        <v>8</v>
      </c>
      <c r="E7" s="3">
        <v>165.1</v>
      </c>
      <c r="F7" s="5">
        <v>74.410163339382933</v>
      </c>
      <c r="G7" s="3" t="s">
        <v>4</v>
      </c>
      <c r="H7" s="3" t="s">
        <v>124</v>
      </c>
      <c r="I7" s="9">
        <v>3.89</v>
      </c>
      <c r="J7" s="6">
        <v>5730</v>
      </c>
      <c r="K7" s="3">
        <f t="shared" si="1"/>
        <v>27.298457715505617</v>
      </c>
    </row>
    <row r="8" spans="1:11" x14ac:dyDescent="0.2">
      <c r="A8" s="7" t="s">
        <v>25</v>
      </c>
      <c r="B8" s="7" t="s">
        <v>78</v>
      </c>
      <c r="C8" s="7" t="str">
        <f t="shared" si="0"/>
        <v/>
      </c>
      <c r="D8" s="4" t="s">
        <v>9</v>
      </c>
      <c r="E8" s="3">
        <v>180.34</v>
      </c>
      <c r="F8" s="5">
        <v>72.595281306715052</v>
      </c>
      <c r="G8" s="3" t="s">
        <v>3</v>
      </c>
      <c r="H8" s="3" t="s">
        <v>125</v>
      </c>
      <c r="I8" s="9">
        <v>3.84</v>
      </c>
      <c r="J8" s="6">
        <v>5690</v>
      </c>
      <c r="K8" s="3">
        <f t="shared" si="1"/>
        <v>22.321545540811439</v>
      </c>
    </row>
    <row r="9" spans="1:11" x14ac:dyDescent="0.2">
      <c r="A9" s="7" t="s">
        <v>55</v>
      </c>
      <c r="B9" s="7" t="s">
        <v>84</v>
      </c>
      <c r="C9" s="7" t="str">
        <f t="shared" si="0"/>
        <v>Junior Varsity</v>
      </c>
      <c r="D9" s="4" t="s">
        <v>8</v>
      </c>
      <c r="E9" s="3">
        <v>187.96</v>
      </c>
      <c r="F9" s="5">
        <v>83.93829401088928</v>
      </c>
      <c r="G9" s="3" t="s">
        <v>2</v>
      </c>
      <c r="H9" s="3" t="s">
        <v>123</v>
      </c>
      <c r="I9" s="9">
        <v>3.8</v>
      </c>
      <c r="J9" s="6">
        <v>5430</v>
      </c>
      <c r="K9" s="3">
        <f t="shared" si="1"/>
        <v>23.759060614702378</v>
      </c>
    </row>
    <row r="10" spans="1:11" x14ac:dyDescent="0.2">
      <c r="A10" s="7" t="s">
        <v>35</v>
      </c>
      <c r="B10" s="7" t="s">
        <v>108</v>
      </c>
      <c r="C10" s="7" t="str">
        <f t="shared" si="0"/>
        <v>Junior Varsity</v>
      </c>
      <c r="D10" s="3" t="s">
        <v>9</v>
      </c>
      <c r="E10" s="3">
        <v>157.47999999999999</v>
      </c>
      <c r="F10" s="5">
        <v>45.372050816696913</v>
      </c>
      <c r="G10" s="3" t="s">
        <v>10</v>
      </c>
      <c r="H10" s="3" t="s">
        <v>127</v>
      </c>
      <c r="I10" s="9">
        <v>3.8</v>
      </c>
      <c r="J10" s="6">
        <v>5590</v>
      </c>
      <c r="K10" s="3">
        <f t="shared" si="1"/>
        <v>18.295218371362918</v>
      </c>
    </row>
    <row r="11" spans="1:11" x14ac:dyDescent="0.2">
      <c r="A11" s="7" t="s">
        <v>44</v>
      </c>
      <c r="B11" s="7" t="s">
        <v>97</v>
      </c>
      <c r="C11" s="7" t="str">
        <f t="shared" si="0"/>
        <v>Junior Varsity</v>
      </c>
      <c r="D11" s="4" t="s">
        <v>8</v>
      </c>
      <c r="E11" s="3">
        <v>182.88</v>
      </c>
      <c r="F11" s="5">
        <v>70.326678765880217</v>
      </c>
      <c r="G11" s="3" t="s">
        <v>10</v>
      </c>
      <c r="H11" s="3" t="s">
        <v>128</v>
      </c>
      <c r="I11" s="9">
        <v>3.8</v>
      </c>
      <c r="J11" s="6">
        <v>5550</v>
      </c>
      <c r="K11" s="3">
        <f t="shared" si="1"/>
        <v>21.027501948351571</v>
      </c>
    </row>
    <row r="12" spans="1:11" x14ac:dyDescent="0.2">
      <c r="A12" s="7" t="s">
        <v>47</v>
      </c>
      <c r="B12" s="7" t="s">
        <v>117</v>
      </c>
      <c r="C12" s="7" t="str">
        <f t="shared" si="0"/>
        <v>Junior Varsity</v>
      </c>
      <c r="D12" s="3" t="s">
        <v>9</v>
      </c>
      <c r="E12" s="3">
        <v>160.02000000000001</v>
      </c>
      <c r="F12" s="5">
        <v>65.78947368421052</v>
      </c>
      <c r="G12" s="3" t="s">
        <v>2</v>
      </c>
      <c r="H12" s="3" t="s">
        <v>129</v>
      </c>
      <c r="I12" s="9">
        <v>3.7</v>
      </c>
      <c r="J12" s="6">
        <v>5900</v>
      </c>
      <c r="K12" s="3">
        <f t="shared" si="1"/>
        <v>25.692589609045761</v>
      </c>
    </row>
    <row r="13" spans="1:11" x14ac:dyDescent="0.2">
      <c r="A13" s="7" t="s">
        <v>37</v>
      </c>
      <c r="B13" s="7" t="s">
        <v>90</v>
      </c>
      <c r="C13" s="7" t="str">
        <f t="shared" si="0"/>
        <v/>
      </c>
      <c r="D13" s="4" t="s">
        <v>8</v>
      </c>
      <c r="E13" s="3">
        <v>170.18</v>
      </c>
      <c r="F13" s="5">
        <v>72.595281306715052</v>
      </c>
      <c r="G13" s="3" t="s">
        <v>4</v>
      </c>
      <c r="H13" s="3" t="s">
        <v>126</v>
      </c>
      <c r="I13" s="9">
        <v>3.67</v>
      </c>
      <c r="J13" s="6">
        <v>5400</v>
      </c>
      <c r="K13" s="3">
        <f t="shared" si="1"/>
        <v>25.066364685059138</v>
      </c>
    </row>
    <row r="14" spans="1:11" x14ac:dyDescent="0.2">
      <c r="A14" s="7" t="s">
        <v>57</v>
      </c>
      <c r="B14" s="7" t="s">
        <v>107</v>
      </c>
      <c r="C14" s="7" t="str">
        <f t="shared" si="0"/>
        <v>Junior Varsity</v>
      </c>
      <c r="D14" s="4" t="s">
        <v>8</v>
      </c>
      <c r="E14" s="3">
        <v>187.96</v>
      </c>
      <c r="F14" s="5">
        <v>86.206896551724128</v>
      </c>
      <c r="G14" s="3" t="s">
        <v>2</v>
      </c>
      <c r="H14" s="3" t="s">
        <v>130</v>
      </c>
      <c r="I14" s="9">
        <v>3.65</v>
      </c>
      <c r="J14" s="6">
        <v>5300</v>
      </c>
      <c r="K14" s="3">
        <f t="shared" si="1"/>
        <v>24.401197388072713</v>
      </c>
    </row>
    <row r="15" spans="1:11" x14ac:dyDescent="0.2">
      <c r="A15" s="7" t="s">
        <v>63</v>
      </c>
      <c r="B15" s="7" t="s">
        <v>114</v>
      </c>
      <c r="C15" s="7" t="str">
        <f t="shared" si="0"/>
        <v/>
      </c>
      <c r="D15" s="3" t="s">
        <v>9</v>
      </c>
      <c r="E15" s="3">
        <v>172.72</v>
      </c>
      <c r="F15" s="5">
        <v>58.983666061705982</v>
      </c>
      <c r="G15" s="3" t="s">
        <v>3</v>
      </c>
      <c r="H15" s="3" t="s">
        <v>131</v>
      </c>
      <c r="I15" s="9">
        <v>3.64</v>
      </c>
      <c r="J15" s="6">
        <v>5460</v>
      </c>
      <c r="K15" s="3">
        <f t="shared" si="1"/>
        <v>19.771813418117379</v>
      </c>
    </row>
    <row r="16" spans="1:11" x14ac:dyDescent="0.2">
      <c r="A16" s="7" t="s">
        <v>65</v>
      </c>
      <c r="B16" s="7" t="s">
        <v>116</v>
      </c>
      <c r="C16" s="7" t="str">
        <f t="shared" si="0"/>
        <v>Junior Varsity</v>
      </c>
      <c r="D16" s="3" t="s">
        <v>9</v>
      </c>
      <c r="E16" s="3">
        <v>157.47999999999999</v>
      </c>
      <c r="F16" s="5">
        <v>63.520871143375672</v>
      </c>
      <c r="G16" s="3" t="s">
        <v>10</v>
      </c>
      <c r="H16" s="3" t="s">
        <v>132</v>
      </c>
      <c r="I16" s="9">
        <v>3.6</v>
      </c>
      <c r="J16" s="6">
        <v>5390</v>
      </c>
      <c r="K16" s="3">
        <f t="shared" si="1"/>
        <v>25.613305719908084</v>
      </c>
    </row>
    <row r="17" spans="1:11" x14ac:dyDescent="0.2">
      <c r="A17" s="7" t="s">
        <v>54</v>
      </c>
      <c r="B17" s="7" t="s">
        <v>89</v>
      </c>
      <c r="C17" s="7" t="str">
        <f t="shared" si="0"/>
        <v>Junior Varsity</v>
      </c>
      <c r="D17" s="4" t="s">
        <v>8</v>
      </c>
      <c r="E17" s="3">
        <v>180.34</v>
      </c>
      <c r="F17" s="5">
        <v>68.058076225045369</v>
      </c>
      <c r="G17" s="3" t="s">
        <v>2</v>
      </c>
      <c r="H17" s="3" t="s">
        <v>129</v>
      </c>
      <c r="I17" s="9">
        <v>3.6</v>
      </c>
      <c r="J17" s="6">
        <v>5460</v>
      </c>
      <c r="K17" s="3">
        <f t="shared" si="1"/>
        <v>20.926448944510724</v>
      </c>
    </row>
    <row r="18" spans="1:11" x14ac:dyDescent="0.2">
      <c r="A18" s="7" t="s">
        <v>16</v>
      </c>
      <c r="B18" s="7" t="s">
        <v>71</v>
      </c>
      <c r="C18" s="7" t="str">
        <f t="shared" si="0"/>
        <v>Junior Varsity</v>
      </c>
      <c r="D18" s="4" t="s">
        <v>8</v>
      </c>
      <c r="E18" s="3">
        <v>170.18</v>
      </c>
      <c r="F18" s="5">
        <v>68.058076225045369</v>
      </c>
      <c r="G18" s="3" t="s">
        <v>10</v>
      </c>
      <c r="H18" s="3" t="s">
        <v>132</v>
      </c>
      <c r="I18" s="9">
        <v>3.6</v>
      </c>
      <c r="J18" s="6">
        <v>5410</v>
      </c>
      <c r="K18" s="3">
        <f t="shared" si="1"/>
        <v>23.499716892242944</v>
      </c>
    </row>
    <row r="19" spans="1:11" x14ac:dyDescent="0.2">
      <c r="A19" s="7" t="s">
        <v>18</v>
      </c>
      <c r="B19" s="7" t="s">
        <v>72</v>
      </c>
      <c r="C19" s="7" t="str">
        <f t="shared" si="0"/>
        <v/>
      </c>
      <c r="D19" s="4" t="s">
        <v>8</v>
      </c>
      <c r="E19" s="3">
        <v>172.72</v>
      </c>
      <c r="F19" s="5">
        <v>83.93829401088928</v>
      </c>
      <c r="G19" s="3" t="s">
        <v>3</v>
      </c>
      <c r="H19" s="3" t="s">
        <v>123</v>
      </c>
      <c r="I19" s="9">
        <v>3.57</v>
      </c>
      <c r="J19" s="6">
        <v>5980</v>
      </c>
      <c r="K19" s="3">
        <f t="shared" si="1"/>
        <v>28.136811402705501</v>
      </c>
    </row>
    <row r="20" spans="1:11" x14ac:dyDescent="0.2">
      <c r="A20" s="7" t="s">
        <v>24</v>
      </c>
      <c r="B20" s="7" t="s">
        <v>75</v>
      </c>
      <c r="C20" s="7" t="str">
        <f t="shared" si="0"/>
        <v/>
      </c>
      <c r="D20" s="4" t="s">
        <v>8</v>
      </c>
      <c r="E20" s="3">
        <v>182.88</v>
      </c>
      <c r="F20" s="5">
        <v>93.012704174228674</v>
      </c>
      <c r="G20" s="3" t="s">
        <v>3</v>
      </c>
      <c r="H20" s="3" t="s">
        <v>126</v>
      </c>
      <c r="I20" s="9">
        <v>3.53</v>
      </c>
      <c r="J20" s="6">
        <v>5380</v>
      </c>
      <c r="K20" s="3">
        <f t="shared" si="1"/>
        <v>27.81056709298111</v>
      </c>
    </row>
    <row r="21" spans="1:11" x14ac:dyDescent="0.2">
      <c r="A21" s="7" t="s">
        <v>35</v>
      </c>
      <c r="B21" s="7" t="s">
        <v>93</v>
      </c>
      <c r="C21" s="7" t="str">
        <f t="shared" si="0"/>
        <v/>
      </c>
      <c r="D21" s="4" t="s">
        <v>9</v>
      </c>
      <c r="E21" s="3">
        <v>187.96</v>
      </c>
      <c r="F21" s="5">
        <v>68.058076225045369</v>
      </c>
      <c r="G21" s="3" t="s">
        <v>4</v>
      </c>
      <c r="H21" s="3" t="s">
        <v>133</v>
      </c>
      <c r="I21" s="9">
        <v>3.51</v>
      </c>
      <c r="J21" s="6">
        <v>5000</v>
      </c>
      <c r="K21" s="3">
        <f t="shared" si="1"/>
        <v>19.264103201110039</v>
      </c>
    </row>
    <row r="22" spans="1:11" x14ac:dyDescent="0.2">
      <c r="A22" s="7" t="s">
        <v>53</v>
      </c>
      <c r="B22" s="7" t="s">
        <v>105</v>
      </c>
      <c r="C22" s="7" t="str">
        <f t="shared" si="0"/>
        <v>Junior Varsity</v>
      </c>
      <c r="D22" s="4" t="s">
        <v>8</v>
      </c>
      <c r="E22" s="3">
        <v>190.5</v>
      </c>
      <c r="F22" s="5">
        <v>86.206896551724128</v>
      </c>
      <c r="G22" s="3" t="s">
        <v>2</v>
      </c>
      <c r="H22" s="3" t="s">
        <v>132</v>
      </c>
      <c r="I22" s="9">
        <v>3.5</v>
      </c>
      <c r="J22" s="6">
        <v>4850</v>
      </c>
      <c r="K22" s="3">
        <f t="shared" si="1"/>
        <v>23.75483678170421</v>
      </c>
    </row>
    <row r="23" spans="1:11" x14ac:dyDescent="0.2">
      <c r="A23" s="7" t="s">
        <v>52</v>
      </c>
      <c r="B23" s="7" t="s">
        <v>84</v>
      </c>
      <c r="C23" s="7" t="str">
        <f t="shared" si="0"/>
        <v>Junior Varsity</v>
      </c>
      <c r="D23" s="4" t="s">
        <v>8</v>
      </c>
      <c r="E23" s="3">
        <v>190.5</v>
      </c>
      <c r="F23" s="5">
        <v>72.595281306715052</v>
      </c>
      <c r="G23" s="3" t="s">
        <v>2</v>
      </c>
      <c r="H23" s="3" t="s">
        <v>133</v>
      </c>
      <c r="I23" s="9">
        <v>3.5</v>
      </c>
      <c r="J23" s="6">
        <v>4830</v>
      </c>
      <c r="K23" s="3">
        <f t="shared" si="1"/>
        <v>20.00407307932986</v>
      </c>
    </row>
    <row r="24" spans="1:11" x14ac:dyDescent="0.2">
      <c r="A24" s="7" t="s">
        <v>31</v>
      </c>
      <c r="B24" s="7" t="s">
        <v>84</v>
      </c>
      <c r="C24" s="7" t="str">
        <f t="shared" si="0"/>
        <v>Junior Varsity</v>
      </c>
      <c r="D24" s="4" t="s">
        <v>8</v>
      </c>
      <c r="E24" s="3">
        <v>185.42000000000002</v>
      </c>
      <c r="F24" s="5">
        <v>120.23593466424681</v>
      </c>
      <c r="G24" s="3" t="s">
        <v>10</v>
      </c>
      <c r="H24" s="3" t="s">
        <v>123</v>
      </c>
      <c r="I24" s="9">
        <v>3.5</v>
      </c>
      <c r="J24" s="6">
        <v>4640</v>
      </c>
      <c r="K24" s="3">
        <f t="shared" si="1"/>
        <v>34.972053192292258</v>
      </c>
    </row>
    <row r="25" spans="1:11" x14ac:dyDescent="0.2">
      <c r="A25" s="7" t="s">
        <v>27</v>
      </c>
      <c r="B25" s="7" t="s">
        <v>80</v>
      </c>
      <c r="C25" s="7" t="str">
        <f t="shared" si="0"/>
        <v>Junior Varsity</v>
      </c>
      <c r="D25" s="4" t="s">
        <v>8</v>
      </c>
      <c r="E25" s="3">
        <v>167.64000000000001</v>
      </c>
      <c r="F25" s="5">
        <v>79.401088929219597</v>
      </c>
      <c r="G25" s="3" t="s">
        <v>10</v>
      </c>
      <c r="H25" s="3" t="s">
        <v>131</v>
      </c>
      <c r="I25" s="9">
        <v>3.5</v>
      </c>
      <c r="J25" s="6">
        <v>4490</v>
      </c>
      <c r="K25" s="3">
        <f t="shared" si="1"/>
        <v>28.253428371018899</v>
      </c>
    </row>
    <row r="26" spans="1:11" x14ac:dyDescent="0.2">
      <c r="A26" s="7" t="s">
        <v>51</v>
      </c>
      <c r="B26" s="7" t="s">
        <v>104</v>
      </c>
      <c r="C26" s="7" t="str">
        <f t="shared" si="0"/>
        <v>Junior Varsity</v>
      </c>
      <c r="D26" s="4" t="s">
        <v>8</v>
      </c>
      <c r="E26" s="3">
        <v>175.26</v>
      </c>
      <c r="F26" s="5">
        <v>83.93829401088928</v>
      </c>
      <c r="G26" s="3" t="s">
        <v>2</v>
      </c>
      <c r="H26" s="3" t="s">
        <v>131</v>
      </c>
      <c r="I26" s="9">
        <v>3.45</v>
      </c>
      <c r="J26" s="6">
        <v>4810</v>
      </c>
      <c r="K26" s="3">
        <f t="shared" si="1"/>
        <v>27.327161505169133</v>
      </c>
    </row>
    <row r="27" spans="1:11" x14ac:dyDescent="0.2">
      <c r="A27" s="7" t="s">
        <v>58</v>
      </c>
      <c r="B27" s="7" t="s">
        <v>109</v>
      </c>
      <c r="C27" s="7" t="str">
        <f t="shared" si="0"/>
        <v>Junior Varsity</v>
      </c>
      <c r="D27" s="3" t="s">
        <v>9</v>
      </c>
      <c r="E27" s="3">
        <v>160.02000000000001</v>
      </c>
      <c r="F27" s="5">
        <v>47.640653357531754</v>
      </c>
      <c r="G27" s="3" t="s">
        <v>2</v>
      </c>
      <c r="H27" s="3" t="s">
        <v>134</v>
      </c>
      <c r="I27" s="9">
        <v>3.4</v>
      </c>
      <c r="J27" s="6">
        <v>4700</v>
      </c>
      <c r="K27" s="3">
        <f t="shared" si="1"/>
        <v>18.604978682412447</v>
      </c>
    </row>
    <row r="28" spans="1:11" x14ac:dyDescent="0.2">
      <c r="A28" s="7" t="s">
        <v>30</v>
      </c>
      <c r="B28" s="7" t="s">
        <v>83</v>
      </c>
      <c r="C28" s="7" t="str">
        <f t="shared" si="0"/>
        <v>Junior Varsity</v>
      </c>
      <c r="D28" s="4" t="s">
        <v>8</v>
      </c>
      <c r="E28" s="3">
        <v>167.64000000000001</v>
      </c>
      <c r="F28" s="5">
        <v>68.058076225045369</v>
      </c>
      <c r="G28" s="3" t="s">
        <v>10</v>
      </c>
      <c r="H28" s="3" t="s">
        <v>129</v>
      </c>
      <c r="I28" s="9">
        <v>3.4</v>
      </c>
      <c r="J28" s="6">
        <v>4610</v>
      </c>
      <c r="K28" s="3">
        <f t="shared" si="1"/>
        <v>24.217224318016196</v>
      </c>
    </row>
    <row r="29" spans="1:11" x14ac:dyDescent="0.2">
      <c r="A29" s="7" t="s">
        <v>15</v>
      </c>
      <c r="B29" s="7" t="s">
        <v>70</v>
      </c>
      <c r="C29" s="7" t="str">
        <f t="shared" si="0"/>
        <v>Junior Varsity</v>
      </c>
      <c r="D29" s="4" t="s">
        <v>9</v>
      </c>
      <c r="E29" s="3">
        <v>175.26</v>
      </c>
      <c r="F29" s="5">
        <v>54.446460980036292</v>
      </c>
      <c r="G29" s="3" t="s">
        <v>10</v>
      </c>
      <c r="H29" s="3" t="s">
        <v>133</v>
      </c>
      <c r="I29" s="9">
        <v>3.4</v>
      </c>
      <c r="J29" s="6">
        <v>4580</v>
      </c>
      <c r="K29" s="3">
        <f t="shared" si="1"/>
        <v>17.725726381731331</v>
      </c>
    </row>
    <row r="30" spans="1:11" x14ac:dyDescent="0.2">
      <c r="A30" s="7" t="s">
        <v>14</v>
      </c>
      <c r="B30" s="7" t="s">
        <v>69</v>
      </c>
      <c r="C30" s="7" t="str">
        <f t="shared" si="0"/>
        <v>Junior Varsity</v>
      </c>
      <c r="D30" s="4" t="s">
        <v>9</v>
      </c>
      <c r="E30" s="3">
        <v>177.8</v>
      </c>
      <c r="F30" s="5">
        <v>77.132486388384748</v>
      </c>
      <c r="G30" s="3" t="s">
        <v>10</v>
      </c>
      <c r="H30" s="3" t="s">
        <v>131</v>
      </c>
      <c r="I30" s="9">
        <v>3.4</v>
      </c>
      <c r="J30" s="6">
        <v>4570</v>
      </c>
      <c r="K30" s="3">
        <f t="shared" si="1"/>
        <v>24.399100614935179</v>
      </c>
    </row>
    <row r="31" spans="1:11" x14ac:dyDescent="0.2">
      <c r="A31" s="7" t="s">
        <v>40</v>
      </c>
      <c r="B31" s="7" t="s">
        <v>75</v>
      </c>
      <c r="C31" s="7" t="str">
        <f t="shared" si="0"/>
        <v/>
      </c>
      <c r="D31" s="4" t="s">
        <v>8</v>
      </c>
      <c r="E31" s="3">
        <v>177.8</v>
      </c>
      <c r="F31" s="5">
        <v>72.595281306715052</v>
      </c>
      <c r="G31" s="3" t="s">
        <v>4</v>
      </c>
      <c r="H31" s="3" t="s">
        <v>131</v>
      </c>
      <c r="I31" s="9">
        <v>3.36</v>
      </c>
      <c r="J31" s="6">
        <v>4820</v>
      </c>
      <c r="K31" s="3">
        <f t="shared" si="1"/>
        <v>22.963859402291931</v>
      </c>
    </row>
    <row r="32" spans="1:11" x14ac:dyDescent="0.2">
      <c r="A32" s="7" t="s">
        <v>38</v>
      </c>
      <c r="B32" s="7" t="s">
        <v>91</v>
      </c>
      <c r="C32" s="7" t="str">
        <f t="shared" si="0"/>
        <v/>
      </c>
      <c r="D32" s="4" t="s">
        <v>8</v>
      </c>
      <c r="E32" s="3">
        <v>187.96</v>
      </c>
      <c r="F32" s="5">
        <v>99.818511796733205</v>
      </c>
      <c r="G32" s="3" t="s">
        <v>4</v>
      </c>
      <c r="H32" s="3" t="s">
        <v>125</v>
      </c>
      <c r="I32" s="9">
        <v>3.31</v>
      </c>
      <c r="J32" s="6">
        <v>4760</v>
      </c>
      <c r="K32" s="3">
        <f t="shared" si="1"/>
        <v>28.254018028294723</v>
      </c>
    </row>
    <row r="33" spans="1:11" x14ac:dyDescent="0.2">
      <c r="A33" s="7" t="s">
        <v>17</v>
      </c>
      <c r="B33" s="7" t="s">
        <v>68</v>
      </c>
      <c r="C33" s="7" t="str">
        <f t="shared" si="0"/>
        <v/>
      </c>
      <c r="D33" s="4" t="s">
        <v>8</v>
      </c>
      <c r="E33" s="3">
        <v>170.18</v>
      </c>
      <c r="F33" s="5">
        <v>81.669691470054445</v>
      </c>
      <c r="G33" s="3" t="s">
        <v>3</v>
      </c>
      <c r="H33" s="3" t="s">
        <v>129</v>
      </c>
      <c r="I33" s="9">
        <v>3.29</v>
      </c>
      <c r="J33" s="6">
        <v>4630</v>
      </c>
      <c r="K33" s="3">
        <f t="shared" si="1"/>
        <v>28.199660270691535</v>
      </c>
    </row>
    <row r="34" spans="1:11" x14ac:dyDescent="0.2">
      <c r="A34" s="7" t="s">
        <v>60</v>
      </c>
      <c r="B34" s="7" t="s">
        <v>111</v>
      </c>
      <c r="C34" s="7" t="str">
        <f t="shared" si="0"/>
        <v/>
      </c>
      <c r="D34" s="3" t="s">
        <v>9</v>
      </c>
      <c r="E34" s="3">
        <v>165.1</v>
      </c>
      <c r="F34" s="5">
        <v>52.177858439201451</v>
      </c>
      <c r="G34" s="3" t="s">
        <v>4</v>
      </c>
      <c r="H34" s="3" t="s">
        <v>126</v>
      </c>
      <c r="I34" s="9">
        <v>3.24</v>
      </c>
      <c r="J34" s="6">
        <v>4810</v>
      </c>
      <c r="K34" s="3">
        <f t="shared" si="1"/>
        <v>19.142211202946015</v>
      </c>
    </row>
    <row r="35" spans="1:11" x14ac:dyDescent="0.2">
      <c r="A35" s="7" t="s">
        <v>56</v>
      </c>
      <c r="B35" s="7" t="s">
        <v>106</v>
      </c>
      <c r="C35" s="7" t="str">
        <f t="shared" si="0"/>
        <v>Junior Varsity</v>
      </c>
      <c r="D35" s="4" t="s">
        <v>8</v>
      </c>
      <c r="E35" s="3">
        <v>167.64000000000001</v>
      </c>
      <c r="F35" s="5">
        <v>70.326678765880217</v>
      </c>
      <c r="G35" s="3" t="s">
        <v>2</v>
      </c>
      <c r="H35" s="3" t="s">
        <v>128</v>
      </c>
      <c r="I35" s="9">
        <v>3.2</v>
      </c>
      <c r="J35" s="6">
        <v>4910</v>
      </c>
      <c r="K35" s="3">
        <f t="shared" si="1"/>
        <v>25.02446512861674</v>
      </c>
    </row>
    <row r="36" spans="1:11" x14ac:dyDescent="0.2">
      <c r="A36" s="7" t="s">
        <v>23</v>
      </c>
      <c r="B36" s="7" t="s">
        <v>77</v>
      </c>
      <c r="C36" s="7" t="str">
        <f t="shared" si="0"/>
        <v/>
      </c>
      <c r="D36" s="4" t="s">
        <v>8</v>
      </c>
      <c r="E36" s="3">
        <v>185.42000000000002</v>
      </c>
      <c r="F36" s="5">
        <v>147.45916515426495</v>
      </c>
      <c r="G36" s="3" t="s">
        <v>3</v>
      </c>
      <c r="H36" s="3" t="s">
        <v>135</v>
      </c>
      <c r="I36" s="9">
        <v>3.2</v>
      </c>
      <c r="J36" s="6">
        <v>4800</v>
      </c>
      <c r="K36" s="3">
        <f t="shared" si="1"/>
        <v>42.890253915075412</v>
      </c>
    </row>
    <row r="37" spans="1:11" x14ac:dyDescent="0.2">
      <c r="A37" s="7" t="s">
        <v>50</v>
      </c>
      <c r="B37" s="7" t="s">
        <v>103</v>
      </c>
      <c r="C37" s="7" t="str">
        <f t="shared" si="0"/>
        <v>Junior Varsity</v>
      </c>
      <c r="D37" s="4" t="s">
        <v>8</v>
      </c>
      <c r="E37" s="3">
        <v>172.72</v>
      </c>
      <c r="F37" s="5">
        <v>81.669691470054445</v>
      </c>
      <c r="G37" s="3" t="s">
        <v>2</v>
      </c>
      <c r="H37" s="3" t="s">
        <v>124</v>
      </c>
      <c r="I37" s="9">
        <v>3.2</v>
      </c>
      <c r="J37" s="6">
        <v>4710</v>
      </c>
      <c r="K37" s="3">
        <f t="shared" si="1"/>
        <v>27.376357040470221</v>
      </c>
    </row>
    <row r="38" spans="1:11" x14ac:dyDescent="0.2">
      <c r="A38" s="7" t="s">
        <v>26</v>
      </c>
      <c r="B38" s="7" t="s">
        <v>79</v>
      </c>
      <c r="C38" s="7" t="str">
        <f t="shared" si="0"/>
        <v>Junior Varsity</v>
      </c>
      <c r="D38" s="4" t="s">
        <v>8</v>
      </c>
      <c r="E38" s="3">
        <v>170.18</v>
      </c>
      <c r="F38" s="5">
        <v>68.058076225045369</v>
      </c>
      <c r="G38" s="3" t="s">
        <v>10</v>
      </c>
      <c r="H38" s="3" t="s">
        <v>124</v>
      </c>
      <c r="I38" s="9">
        <v>3.2</v>
      </c>
      <c r="J38" s="6">
        <v>4480</v>
      </c>
      <c r="K38" s="3">
        <f t="shared" si="1"/>
        <v>23.499716892242944</v>
      </c>
    </row>
    <row r="39" spans="1:11" x14ac:dyDescent="0.2">
      <c r="A39" s="7" t="s">
        <v>43</v>
      </c>
      <c r="B39" s="7" t="s">
        <v>96</v>
      </c>
      <c r="C39" s="7" t="str">
        <f t="shared" si="0"/>
        <v>Junior Varsity</v>
      </c>
      <c r="D39" s="4" t="s">
        <v>9</v>
      </c>
      <c r="E39" s="3">
        <v>185.42000000000002</v>
      </c>
      <c r="F39" s="5">
        <v>71.234119782214151</v>
      </c>
      <c r="G39" s="3" t="s">
        <v>10</v>
      </c>
      <c r="H39" s="3" t="s">
        <v>123</v>
      </c>
      <c r="I39" s="9">
        <v>3.2</v>
      </c>
      <c r="J39" s="6">
        <v>4470</v>
      </c>
      <c r="K39" s="3">
        <f t="shared" si="1"/>
        <v>20.719291891282584</v>
      </c>
    </row>
    <row r="40" spans="1:11" x14ac:dyDescent="0.2">
      <c r="A40" s="7" t="s">
        <v>22</v>
      </c>
      <c r="B40" s="7" t="s">
        <v>76</v>
      </c>
      <c r="C40" s="7" t="str">
        <f t="shared" si="0"/>
        <v/>
      </c>
      <c r="D40" s="4" t="s">
        <v>8</v>
      </c>
      <c r="E40" s="3">
        <v>175.26</v>
      </c>
      <c r="F40" s="5">
        <v>81.215970961887464</v>
      </c>
      <c r="G40" s="3" t="s">
        <v>3</v>
      </c>
      <c r="H40" s="3" t="s">
        <v>134</v>
      </c>
      <c r="I40" s="9">
        <v>3.18</v>
      </c>
      <c r="J40" s="6">
        <v>4790</v>
      </c>
      <c r="K40" s="3">
        <f t="shared" si="1"/>
        <v>26.440875186082565</v>
      </c>
    </row>
    <row r="41" spans="1:11" x14ac:dyDescent="0.2">
      <c r="A41" s="7" t="s">
        <v>49</v>
      </c>
      <c r="B41" s="7" t="s">
        <v>103</v>
      </c>
      <c r="C41" s="7" t="str">
        <f t="shared" si="0"/>
        <v>Junior Varsity</v>
      </c>
      <c r="D41" s="4" t="s">
        <v>8</v>
      </c>
      <c r="E41" s="3">
        <v>182.88</v>
      </c>
      <c r="F41" s="5">
        <v>86.206896551724128</v>
      </c>
      <c r="G41" s="3" t="s">
        <v>2</v>
      </c>
      <c r="H41" s="3" t="s">
        <v>125</v>
      </c>
      <c r="I41" s="9">
        <v>3.15</v>
      </c>
      <c r="J41" s="6">
        <v>4700</v>
      </c>
      <c r="K41" s="3">
        <f t="shared" si="1"/>
        <v>25.775647549592243</v>
      </c>
    </row>
    <row r="42" spans="1:11" x14ac:dyDescent="0.2">
      <c r="A42" s="7" t="s">
        <v>48</v>
      </c>
      <c r="B42" s="7" t="s">
        <v>101</v>
      </c>
      <c r="C42" s="7" t="str">
        <f t="shared" si="0"/>
        <v>Junior Varsity</v>
      </c>
      <c r="D42" s="4" t="s">
        <v>9</v>
      </c>
      <c r="E42" s="3">
        <v>172.72</v>
      </c>
      <c r="F42" s="5">
        <v>65.78947368421052</v>
      </c>
      <c r="G42" s="3" t="s">
        <v>2</v>
      </c>
      <c r="H42" s="3" t="s">
        <v>135</v>
      </c>
      <c r="I42" s="9">
        <v>3.1</v>
      </c>
      <c r="J42" s="6">
        <v>4600</v>
      </c>
      <c r="K42" s="3">
        <f t="shared" si="1"/>
        <v>22.053176504823234</v>
      </c>
    </row>
    <row r="43" spans="1:11" x14ac:dyDescent="0.2">
      <c r="A43" s="7" t="s">
        <v>41</v>
      </c>
      <c r="B43" s="7" t="s">
        <v>94</v>
      </c>
      <c r="C43" s="7" t="str">
        <f t="shared" si="0"/>
        <v/>
      </c>
      <c r="D43" s="4" t="s">
        <v>8</v>
      </c>
      <c r="E43" s="3">
        <v>182.88</v>
      </c>
      <c r="F43" s="5">
        <v>83.93829401088928</v>
      </c>
      <c r="G43" s="3" t="s">
        <v>4</v>
      </c>
      <c r="H43" s="3" t="s">
        <v>132</v>
      </c>
      <c r="I43" s="9">
        <v>3.06</v>
      </c>
      <c r="J43" s="6">
        <v>4860</v>
      </c>
      <c r="K43" s="3">
        <f t="shared" si="1"/>
        <v>25.09734103512929</v>
      </c>
    </row>
    <row r="44" spans="1:11" x14ac:dyDescent="0.2">
      <c r="A44" s="7" t="s">
        <v>21</v>
      </c>
      <c r="B44" s="7" t="s">
        <v>75</v>
      </c>
      <c r="C44" s="7" t="str">
        <f t="shared" si="0"/>
        <v/>
      </c>
      <c r="D44" s="4" t="s">
        <v>8</v>
      </c>
      <c r="E44" s="3">
        <v>177.8</v>
      </c>
      <c r="F44" s="5">
        <v>68.058076225045369</v>
      </c>
      <c r="G44" s="3" t="s">
        <v>3</v>
      </c>
      <c r="H44" s="3" t="s">
        <v>127</v>
      </c>
      <c r="I44" s="9">
        <v>3.04</v>
      </c>
      <c r="J44" s="6">
        <v>4780</v>
      </c>
      <c r="K44" s="3">
        <f t="shared" si="1"/>
        <v>21.528618189648689</v>
      </c>
    </row>
    <row r="45" spans="1:11" x14ac:dyDescent="0.2">
      <c r="A45" s="7" t="s">
        <v>36</v>
      </c>
      <c r="B45" s="7" t="s">
        <v>89</v>
      </c>
      <c r="C45" s="7" t="str">
        <f t="shared" si="0"/>
        <v/>
      </c>
      <c r="D45" s="4" t="s">
        <v>8</v>
      </c>
      <c r="E45" s="3">
        <v>180.34</v>
      </c>
      <c r="F45" s="5">
        <v>79.401088929219597</v>
      </c>
      <c r="G45" s="3" t="s">
        <v>4</v>
      </c>
      <c r="H45" s="3" t="s">
        <v>135</v>
      </c>
      <c r="I45" s="9">
        <v>3.04</v>
      </c>
      <c r="J45" s="6">
        <v>4740</v>
      </c>
      <c r="K45" s="3">
        <f t="shared" si="1"/>
        <v>24.414190435262512</v>
      </c>
    </row>
    <row r="46" spans="1:11" x14ac:dyDescent="0.2">
      <c r="A46" s="7" t="s">
        <v>34</v>
      </c>
      <c r="B46" s="7" t="s">
        <v>87</v>
      </c>
      <c r="C46" s="7" t="str">
        <f t="shared" si="0"/>
        <v/>
      </c>
      <c r="D46" s="4" t="s">
        <v>8</v>
      </c>
      <c r="E46" s="3">
        <v>170.18</v>
      </c>
      <c r="F46" s="5">
        <v>83.93829401088928</v>
      </c>
      <c r="G46" s="3" t="s">
        <v>4</v>
      </c>
      <c r="H46" s="3" t="s">
        <v>127</v>
      </c>
      <c r="I46" s="9">
        <v>3.02</v>
      </c>
      <c r="J46" s="6">
        <v>4680</v>
      </c>
      <c r="K46" s="3">
        <f t="shared" si="1"/>
        <v>28.982984167099627</v>
      </c>
    </row>
    <row r="47" spans="1:11" x14ac:dyDescent="0.2">
      <c r="A47" s="7" t="s">
        <v>35</v>
      </c>
      <c r="B47" s="7" t="s">
        <v>88</v>
      </c>
      <c r="C47" s="7" t="str">
        <f t="shared" si="0"/>
        <v/>
      </c>
      <c r="D47" s="4" t="s">
        <v>8</v>
      </c>
      <c r="E47" s="3">
        <v>177.8</v>
      </c>
      <c r="F47" s="5">
        <v>83.93829401088928</v>
      </c>
      <c r="G47" s="3" t="s">
        <v>4</v>
      </c>
      <c r="H47" s="3" t="s">
        <v>134</v>
      </c>
      <c r="I47" s="9">
        <v>3</v>
      </c>
      <c r="J47" s="6">
        <v>4690</v>
      </c>
      <c r="K47" s="3">
        <f t="shared" si="1"/>
        <v>26.551962433900048</v>
      </c>
    </row>
    <row r="48" spans="1:11" x14ac:dyDescent="0.2">
      <c r="A48" s="7" t="s">
        <v>29</v>
      </c>
      <c r="B48" s="7" t="s">
        <v>82</v>
      </c>
      <c r="C48" s="7" t="str">
        <f t="shared" si="0"/>
        <v>Junior Varsity</v>
      </c>
      <c r="D48" s="4" t="s">
        <v>9</v>
      </c>
      <c r="E48" s="3">
        <v>180.34</v>
      </c>
      <c r="F48" s="5">
        <v>61.25226860254083</v>
      </c>
      <c r="G48" s="3" t="s">
        <v>10</v>
      </c>
      <c r="H48" s="3" t="s">
        <v>132</v>
      </c>
      <c r="I48" s="9">
        <v>3</v>
      </c>
      <c r="J48" s="6">
        <v>4550</v>
      </c>
      <c r="K48" s="3">
        <f t="shared" si="1"/>
        <v>18.833804050059651</v>
      </c>
    </row>
    <row r="49" spans="1:11" x14ac:dyDescent="0.2">
      <c r="A49" s="7" t="s">
        <v>46</v>
      </c>
      <c r="B49" s="7" t="s">
        <v>99</v>
      </c>
      <c r="C49" s="7" t="str">
        <f t="shared" si="0"/>
        <v>Junior Varsity</v>
      </c>
      <c r="D49" s="4" t="s">
        <v>8</v>
      </c>
      <c r="E49" s="3">
        <v>172.72</v>
      </c>
      <c r="F49" s="5">
        <v>72.595281306715052</v>
      </c>
      <c r="G49" s="3" t="s">
        <v>10</v>
      </c>
      <c r="H49" s="3" t="s">
        <v>127</v>
      </c>
      <c r="I49" s="9">
        <v>3</v>
      </c>
      <c r="J49" s="6">
        <v>4540</v>
      </c>
      <c r="K49" s="3">
        <f t="shared" si="1"/>
        <v>24.334539591529083</v>
      </c>
    </row>
    <row r="50" spans="1:11" x14ac:dyDescent="0.2">
      <c r="A50" s="7" t="s">
        <v>28</v>
      </c>
      <c r="B50" s="7" t="s">
        <v>81</v>
      </c>
      <c r="C50" s="7" t="str">
        <f t="shared" si="0"/>
        <v>Junior Varsity</v>
      </c>
      <c r="D50" s="4" t="s">
        <v>8</v>
      </c>
      <c r="E50" s="3">
        <v>182.88</v>
      </c>
      <c r="F50" s="5">
        <v>90.744101633393825</v>
      </c>
      <c r="G50" s="3" t="s">
        <v>10</v>
      </c>
      <c r="H50" s="3" t="s">
        <v>133</v>
      </c>
      <c r="I50" s="9">
        <v>3</v>
      </c>
      <c r="J50" s="6">
        <v>4500</v>
      </c>
      <c r="K50" s="3">
        <f t="shared" si="1"/>
        <v>27.132260578518153</v>
      </c>
    </row>
    <row r="51" spans="1:11" x14ac:dyDescent="0.2">
      <c r="A51" s="7" t="s">
        <v>33</v>
      </c>
      <c r="B51" s="7" t="s">
        <v>86</v>
      </c>
      <c r="C51" s="7" t="str">
        <f t="shared" si="0"/>
        <v/>
      </c>
      <c r="D51" s="4" t="s">
        <v>8</v>
      </c>
      <c r="E51" s="3">
        <v>177.8</v>
      </c>
      <c r="F51" s="5">
        <v>86.206896551724128</v>
      </c>
      <c r="G51" s="3" t="s">
        <v>4</v>
      </c>
      <c r="H51" s="3" t="s">
        <v>130</v>
      </c>
      <c r="I51" s="9">
        <v>2.95</v>
      </c>
      <c r="J51" s="6">
        <v>3850</v>
      </c>
      <c r="K51" s="3">
        <f t="shared" si="1"/>
        <v>27.269583040221669</v>
      </c>
    </row>
    <row r="52" spans="1:11" x14ac:dyDescent="0.2">
      <c r="A52" s="7" t="s">
        <v>20</v>
      </c>
      <c r="B52" s="7" t="s">
        <v>74</v>
      </c>
      <c r="C52" s="7" t="str">
        <f t="shared" si="0"/>
        <v/>
      </c>
      <c r="D52" s="4" t="s">
        <v>8</v>
      </c>
      <c r="E52" s="3">
        <v>187.96</v>
      </c>
      <c r="F52" s="5">
        <v>75.771324863883848</v>
      </c>
      <c r="G52" s="3" t="s">
        <v>3</v>
      </c>
      <c r="H52" s="3" t="s">
        <v>130</v>
      </c>
      <c r="I52" s="9">
        <v>2.94</v>
      </c>
      <c r="J52" s="6">
        <v>3900</v>
      </c>
      <c r="K52" s="3">
        <f t="shared" si="1"/>
        <v>21.447368230569175</v>
      </c>
    </row>
    <row r="53" spans="1:11" x14ac:dyDescent="0.2">
      <c r="A53" s="7" t="s">
        <v>32</v>
      </c>
      <c r="B53" s="7" t="s">
        <v>85</v>
      </c>
      <c r="C53" s="7" t="str">
        <f t="shared" si="0"/>
        <v/>
      </c>
      <c r="D53" s="4" t="s">
        <v>8</v>
      </c>
      <c r="E53" s="3">
        <v>172.72</v>
      </c>
      <c r="F53" s="5">
        <v>84.392014519056261</v>
      </c>
      <c r="G53" s="3" t="s">
        <v>4</v>
      </c>
      <c r="H53" s="3" t="s">
        <v>128</v>
      </c>
      <c r="I53" s="9">
        <v>2.93</v>
      </c>
      <c r="J53" s="6">
        <v>3700</v>
      </c>
      <c r="K53" s="3">
        <f t="shared" si="1"/>
        <v>28.288902275152562</v>
      </c>
    </row>
    <row r="54" spans="1:11" x14ac:dyDescent="0.2">
      <c r="A54" s="7" t="s">
        <v>64</v>
      </c>
      <c r="B54" s="7" t="s">
        <v>115</v>
      </c>
      <c r="C54" s="7" t="str">
        <f t="shared" si="0"/>
        <v/>
      </c>
      <c r="D54" s="3" t="s">
        <v>9</v>
      </c>
      <c r="E54" s="3">
        <v>175.26</v>
      </c>
      <c r="F54" s="5">
        <v>61.25226860254083</v>
      </c>
      <c r="G54" s="3" t="s">
        <v>4</v>
      </c>
      <c r="H54" s="3" t="s">
        <v>133</v>
      </c>
      <c r="I54" s="9">
        <v>2.9</v>
      </c>
      <c r="J54" s="6">
        <v>3640</v>
      </c>
      <c r="K54" s="3">
        <f t="shared" si="1"/>
        <v>19.941442179447748</v>
      </c>
    </row>
    <row r="55" spans="1:11" x14ac:dyDescent="0.2">
      <c r="A55" s="7" t="s">
        <v>38</v>
      </c>
      <c r="B55" s="7" t="s">
        <v>102</v>
      </c>
      <c r="C55" s="7" t="str">
        <f t="shared" si="0"/>
        <v>Junior Varsity</v>
      </c>
      <c r="D55" s="4" t="s">
        <v>8</v>
      </c>
      <c r="E55" s="3">
        <v>185.42000000000002</v>
      </c>
      <c r="F55" s="5">
        <v>81.669691470054445</v>
      </c>
      <c r="G55" s="3" t="s">
        <v>2</v>
      </c>
      <c r="H55" s="3" t="s">
        <v>126</v>
      </c>
      <c r="I55" s="9">
        <v>2.9</v>
      </c>
      <c r="J55" s="6">
        <v>3650</v>
      </c>
      <c r="K55" s="3">
        <f t="shared" si="1"/>
        <v>23.754602168349461</v>
      </c>
    </row>
    <row r="56" spans="1:11" x14ac:dyDescent="0.2">
      <c r="A56" s="7" t="s">
        <v>13</v>
      </c>
      <c r="B56" s="7" t="s">
        <v>68</v>
      </c>
      <c r="C56" s="7" t="str">
        <f t="shared" si="0"/>
        <v>Junior Varsity</v>
      </c>
      <c r="D56" s="4" t="s">
        <v>8</v>
      </c>
      <c r="E56" s="3">
        <v>170.18</v>
      </c>
      <c r="F56" s="5">
        <v>72.595281306715052</v>
      </c>
      <c r="G56" s="3" t="s">
        <v>10</v>
      </c>
      <c r="H56" s="3" t="s">
        <v>124</v>
      </c>
      <c r="I56" s="9">
        <v>2.9</v>
      </c>
      <c r="J56" s="6">
        <v>3920</v>
      </c>
      <c r="K56" s="3">
        <f t="shared" si="1"/>
        <v>25.066364685059138</v>
      </c>
    </row>
    <row r="57" spans="1:11" x14ac:dyDescent="0.2">
      <c r="A57" s="7" t="s">
        <v>19</v>
      </c>
      <c r="B57" s="7" t="s">
        <v>73</v>
      </c>
      <c r="C57" s="7" t="str">
        <f t="shared" si="0"/>
        <v/>
      </c>
      <c r="D57" s="4" t="s">
        <v>8</v>
      </c>
      <c r="E57" s="3">
        <v>170.18</v>
      </c>
      <c r="F57" s="5">
        <v>68.058076225045369</v>
      </c>
      <c r="G57" s="3" t="s">
        <v>3</v>
      </c>
      <c r="H57" s="3" t="s">
        <v>128</v>
      </c>
      <c r="I57" s="9">
        <v>2.86</v>
      </c>
      <c r="J57" s="6">
        <v>6800</v>
      </c>
      <c r="K57" s="3">
        <f t="shared" si="1"/>
        <v>23.499716892242944</v>
      </c>
    </row>
    <row r="58" spans="1:11" x14ac:dyDescent="0.2">
      <c r="A58" s="7" t="s">
        <v>59</v>
      </c>
      <c r="B58" s="7" t="s">
        <v>110</v>
      </c>
      <c r="C58" s="7" t="str">
        <f t="shared" si="0"/>
        <v/>
      </c>
      <c r="D58" s="3" t="s">
        <v>9</v>
      </c>
      <c r="E58" s="3">
        <v>162.56</v>
      </c>
      <c r="F58" s="5">
        <v>49.909255898366602</v>
      </c>
      <c r="G58" s="3" t="s">
        <v>3</v>
      </c>
      <c r="H58" s="3" t="s">
        <v>123</v>
      </c>
      <c r="I58" s="9">
        <v>2.59</v>
      </c>
      <c r="J58" s="6">
        <v>3650</v>
      </c>
      <c r="K58" s="3">
        <f t="shared" si="1"/>
        <v>18.886597012077868</v>
      </c>
    </row>
    <row r="59" spans="1:11" x14ac:dyDescent="0.2">
      <c r="A59" s="7" t="s">
        <v>42</v>
      </c>
      <c r="B59" s="7" t="s">
        <v>95</v>
      </c>
      <c r="C59" s="7" t="str">
        <f t="shared" si="0"/>
        <v/>
      </c>
      <c r="D59" s="4" t="s">
        <v>8</v>
      </c>
      <c r="E59" s="3">
        <v>187.96</v>
      </c>
      <c r="F59" s="5">
        <v>99.818511796733205</v>
      </c>
      <c r="G59" s="3" t="s">
        <v>4</v>
      </c>
      <c r="H59" s="3" t="s">
        <v>129</v>
      </c>
      <c r="I59" s="9">
        <v>2.5299999999999998</v>
      </c>
      <c r="J59" s="6">
        <v>3120</v>
      </c>
      <c r="K59" s="3">
        <f t="shared" si="1"/>
        <v>28.254018028294723</v>
      </c>
    </row>
    <row r="60" spans="1:11" x14ac:dyDescent="0.2">
      <c r="A60" s="7" t="s">
        <v>35</v>
      </c>
      <c r="B60" s="7" t="s">
        <v>110</v>
      </c>
      <c r="C60" s="7" t="str">
        <f t="shared" si="0"/>
        <v/>
      </c>
      <c r="D60" s="3" t="s">
        <v>9</v>
      </c>
      <c r="E60" s="3">
        <v>165.1</v>
      </c>
      <c r="F60" s="5">
        <v>70.326678765880217</v>
      </c>
      <c r="G60" s="3" t="s">
        <v>4</v>
      </c>
      <c r="H60" s="3" t="s">
        <v>127</v>
      </c>
      <c r="I60" s="9">
        <v>2.46</v>
      </c>
      <c r="J60" s="6">
        <v>3780</v>
      </c>
      <c r="K60" s="3">
        <f t="shared" si="1"/>
        <v>25.800371621362018</v>
      </c>
    </row>
    <row r="61" spans="1:11" x14ac:dyDescent="0.2">
      <c r="A61" s="7" t="s">
        <v>45</v>
      </c>
      <c r="B61" s="7" t="s">
        <v>98</v>
      </c>
      <c r="C61" s="7" t="str">
        <f t="shared" si="0"/>
        <v>Junior Varsity</v>
      </c>
      <c r="D61" s="4" t="s">
        <v>9</v>
      </c>
      <c r="E61" s="3">
        <v>190.5</v>
      </c>
      <c r="F61" s="5">
        <v>68.058076225045369</v>
      </c>
      <c r="G61" s="3" t="s">
        <v>10</v>
      </c>
      <c r="H61" s="3" t="s">
        <v>130</v>
      </c>
      <c r="I61" s="9">
        <v>2.4</v>
      </c>
      <c r="J61" s="6">
        <v>3050</v>
      </c>
      <c r="K61" s="3">
        <f t="shared" si="1"/>
        <v>18.753818511871746</v>
      </c>
    </row>
    <row r="62" spans="1:11" x14ac:dyDescent="0.2">
      <c r="A62" s="15" t="s">
        <v>140</v>
      </c>
      <c r="B62" s="15" t="s">
        <v>141</v>
      </c>
      <c r="C62" s="7" t="str">
        <f t="shared" si="0"/>
        <v>Junior Varsity</v>
      </c>
      <c r="D62" s="4" t="s">
        <v>8</v>
      </c>
      <c r="E62" s="3">
        <v>167.5</v>
      </c>
      <c r="F62" s="5">
        <v>68</v>
      </c>
      <c r="G62" s="3" t="s">
        <v>2</v>
      </c>
      <c r="H62" s="3" t="s">
        <v>125</v>
      </c>
      <c r="I62" s="9">
        <v>4.2</v>
      </c>
      <c r="J62" s="6">
        <v>3000</v>
      </c>
      <c r="K62" s="3">
        <f t="shared" si="1"/>
        <v>24.237023836043662</v>
      </c>
    </row>
    <row r="63" spans="1:11" x14ac:dyDescent="0.2">
      <c r="A63" s="15" t="s">
        <v>47</v>
      </c>
      <c r="B63" s="7" t="s">
        <v>100</v>
      </c>
      <c r="C63" s="7" t="str">
        <f t="shared" si="0"/>
        <v>Junior Varsity</v>
      </c>
      <c r="D63" s="4" t="s">
        <v>8</v>
      </c>
      <c r="E63" s="3">
        <v>162.56</v>
      </c>
      <c r="F63" s="5">
        <v>72.595281306715052</v>
      </c>
      <c r="G63" s="3" t="s">
        <v>10</v>
      </c>
      <c r="H63" s="3" t="s">
        <v>134</v>
      </c>
      <c r="I63" s="9">
        <v>2</v>
      </c>
      <c r="J63" s="6">
        <v>3000</v>
      </c>
      <c r="K63" s="3">
        <f t="shared" si="1"/>
        <v>27.471413835749622</v>
      </c>
    </row>
    <row r="65" spans="5:10" x14ac:dyDescent="0.2">
      <c r="E65" s="12" t="s">
        <v>136</v>
      </c>
      <c r="F65" s="3">
        <f>MIN(E2:E63)</f>
        <v>157.47999999999999</v>
      </c>
      <c r="H65" s="13" t="s">
        <v>138</v>
      </c>
      <c r="I65" s="14">
        <f>AVERAGE(I2:I63)</f>
        <v>3.3145161290322585</v>
      </c>
      <c r="J65" s="10"/>
    </row>
    <row r="66" spans="5:10" x14ac:dyDescent="0.2">
      <c r="E66" s="12" t="s">
        <v>137</v>
      </c>
      <c r="F66" s="3">
        <f>MAX(E2:E65)</f>
        <v>190.5</v>
      </c>
    </row>
    <row r="67" spans="5:10" x14ac:dyDescent="0.2">
      <c r="F67" s="12"/>
    </row>
  </sheetData>
  <phoneticPr fontId="0" type="noConversion"/>
  <conditionalFormatting sqref="H1:H1048576">
    <cfRule type="containsText" dxfId="0" priority="1" operator="containsText" text="Waterpolo">
      <formula>NOT(ISERROR(SEARCH("Waterpolo",H1)))</formula>
    </cfRule>
  </conditionalFormatting>
  <dataValidations count="1">
    <dataValidation type="whole" operator="lessThanOrEqual" allowBlank="1" showInputMessage="1" showErrorMessage="1" error="Scholarship amount cannot exceed $6800" sqref="J1:J1048576">
      <formula1>6800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cols>
    <col min="1" max="1" width="8.85546875" customWidth="1"/>
  </cols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cols>
    <col min="1" max="1" width="8.85546875" customWidth="1"/>
  </cols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and Judy Scheeren</dc:creator>
  <cp:lastModifiedBy>Vincent O Lim</cp:lastModifiedBy>
  <cp:lastPrinted>2006-08-07T17:24:52Z</cp:lastPrinted>
  <dcterms:created xsi:type="dcterms:W3CDTF">1999-02-26T15:14:50Z</dcterms:created>
  <dcterms:modified xsi:type="dcterms:W3CDTF">2015-10-19T21:20:13Z</dcterms:modified>
</cp:coreProperties>
</file>