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csnfs4.ucsd.edu\CifsHomes\772\volim\CSE3\Lab4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7" i="1"/>
  <c r="F7" i="1" s="1"/>
  <c r="G7" i="1" s="1"/>
  <c r="E5" i="1"/>
  <c r="F4" i="1"/>
  <c r="G4" i="1"/>
  <c r="E4" i="1"/>
  <c r="F5" i="1"/>
  <c r="G5" i="1" s="1"/>
  <c r="F6" i="1"/>
  <c r="G6" i="1" s="1"/>
  <c r="E6" i="1"/>
  <c r="D9" i="1" l="1"/>
  <c r="D12" i="1" s="1"/>
  <c r="E7" i="1"/>
  <c r="F18" i="1"/>
  <c r="G18" i="1"/>
  <c r="E18" i="1"/>
  <c r="F19" i="1"/>
  <c r="G19" i="1" s="1"/>
  <c r="E19" i="1"/>
  <c r="F20" i="1"/>
  <c r="G20" i="1"/>
  <c r="E20" i="1"/>
  <c r="F21" i="1"/>
  <c r="G21" i="1" s="1"/>
  <c r="E21" i="1"/>
  <c r="E22" i="1"/>
  <c r="F22" i="1"/>
  <c r="G22" i="1"/>
  <c r="F23" i="1"/>
  <c r="G23" i="1" s="1"/>
  <c r="E23" i="1"/>
  <c r="E24" i="1"/>
  <c r="F24" i="1"/>
  <c r="G24" i="1"/>
  <c r="F25" i="1"/>
  <c r="G25" i="1"/>
  <c r="E25" i="1"/>
  <c r="F26" i="1"/>
  <c r="G26" i="1" s="1"/>
  <c r="E26" i="1"/>
  <c r="F27" i="1"/>
  <c r="G27" i="1" s="1"/>
  <c r="E27" i="1"/>
  <c r="F28" i="1"/>
  <c r="G28" i="1" s="1"/>
  <c r="E28" i="1"/>
  <c r="F29" i="1"/>
  <c r="G29" i="1" s="1"/>
  <c r="E29" i="1"/>
  <c r="F30" i="1"/>
  <c r="G30" i="1" s="1"/>
  <c r="E30" i="1"/>
  <c r="D32" i="1"/>
  <c r="E32" i="1" s="1"/>
  <c r="F32" i="1" l="1"/>
  <c r="G32" i="1" s="1"/>
  <c r="D13" i="1"/>
  <c r="F9" i="1"/>
  <c r="G9" i="1" s="1"/>
  <c r="E9" i="1"/>
  <c r="D15" i="1" l="1"/>
  <c r="D34" i="1" s="1"/>
  <c r="E12" i="1"/>
  <c r="F12" i="1"/>
  <c r="G12" i="1" s="1"/>
  <c r="E13" i="1"/>
  <c r="F13" i="1"/>
  <c r="G13" i="1" s="1"/>
  <c r="E34" i="1" l="1"/>
  <c r="F34" i="1"/>
  <c r="G34" i="1" s="1"/>
  <c r="E15" i="1"/>
  <c r="F15" i="1"/>
  <c r="G15" i="1" s="1"/>
</calcChain>
</file>

<file path=xl/sharedStrings.xml><?xml version="1.0" encoding="utf-8"?>
<sst xmlns="http://schemas.openxmlformats.org/spreadsheetml/2006/main" count="32" uniqueCount="32">
  <si>
    <t>Income:</t>
  </si>
  <si>
    <t>Job</t>
  </si>
  <si>
    <t>Total Income:</t>
  </si>
  <si>
    <t>Expenses:</t>
  </si>
  <si>
    <t>Food</t>
  </si>
  <si>
    <t>Transportation</t>
  </si>
  <si>
    <t>Entertainment</t>
  </si>
  <si>
    <t>Total Expenses:</t>
  </si>
  <si>
    <t>Spending Money:</t>
  </si>
  <si>
    <t>Per Year</t>
  </si>
  <si>
    <t>Per Month</t>
  </si>
  <si>
    <t>Bi-Weekly</t>
  </si>
  <si>
    <t>Per Week</t>
  </si>
  <si>
    <t>Investments</t>
  </si>
  <si>
    <t>Alllowances</t>
  </si>
  <si>
    <t>Housing</t>
  </si>
  <si>
    <t>Utilities</t>
  </si>
  <si>
    <t>Clothing</t>
  </si>
  <si>
    <t>Gym</t>
  </si>
  <si>
    <t>Travel</t>
  </si>
  <si>
    <t>Healthcare</t>
  </si>
  <si>
    <t>Student Loan Payment</t>
  </si>
  <si>
    <t>Personal insurance</t>
  </si>
  <si>
    <t>Charity</t>
  </si>
  <si>
    <t>Weekend Outings</t>
  </si>
  <si>
    <t>Gameshow Winnings</t>
  </si>
  <si>
    <t>Taxes:</t>
  </si>
  <si>
    <t>Federal</t>
  </si>
  <si>
    <t>State</t>
  </si>
  <si>
    <t>Total Taxes: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</si>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</sst>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4" fontId="1" fillId="0" borderId="0" xfId="0" applyNumberFormat="1" applyFont="1"/>
    <xf numFmtId="44" fontId="0" fillId="0" borderId="0" xfId="0" applyNumberFormat="1"/>
    <xf numFmtId="0" fontId="0" fillId="0" borderId="0" xfId="0" applyFont="1"/>
    <xf numFmtId="44" fontId="0" fillId="0" borderId="0" xfId="0" applyNumberFormat="1" applyFon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2347364391951006"/>
                  <c:y val="1.4041265675123944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77777777777777"/>
                      <c:h val="8.3333333333333329E-2"/>
                    </c:manualLayout>
                  </c15:layout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8.2871391076115491E-2"/>
                  <c:y val="-0.269274934383202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0555883639545074E-2"/>
                  <c:y val="-0.34440434529017205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294444444444441"/>
                      <c:h val="0.18409740449110529"/>
                    </c:manualLayout>
                  </c15:layout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Sheet1!$C$18:$C$30</c:f>
              <c:strCache>
                <c:ptCount val="13"/>
                <c:pt idx="0">
                  <c:v>Housing</c:v>
                </c:pt>
                <c:pt idx="1">
                  <c:v>Utilities</c:v>
                </c:pt>
                <c:pt idx="2">
                  <c:v>Food</c:v>
                </c:pt>
                <c:pt idx="3">
                  <c:v>Clothing</c:v>
                </c:pt>
                <c:pt idx="4">
                  <c:v>Transportation</c:v>
                </c:pt>
                <c:pt idx="5">
                  <c:v>Gym</c:v>
                </c:pt>
                <c:pt idx="6">
                  <c:v>Travel</c:v>
                </c:pt>
                <c:pt idx="7">
                  <c:v>Healthcare</c:v>
                </c:pt>
                <c:pt idx="8">
                  <c:v>Student Loan Payment</c:v>
                </c:pt>
                <c:pt idx="9">
                  <c:v>Entertainment</c:v>
                </c:pt>
                <c:pt idx="10">
                  <c:v>Personal insurance</c:v>
                </c:pt>
                <c:pt idx="11">
                  <c:v>Charity</c:v>
                </c:pt>
                <c:pt idx="12">
                  <c:v>Weekend Outings</c:v>
                </c:pt>
              </c:strCache>
            </c:strRef>
          </c:cat>
          <c:val>
            <c:numRef>
              <c:f>Sheet1!$D$18:$D$30</c:f>
              <c:numCache>
                <c:formatCode>_("$"* #,##0.00_);_("$"* \(#,##0.00\);_("$"* "-"??_);_(@_)</c:formatCode>
                <c:ptCount val="13"/>
                <c:pt idx="0">
                  <c:v>6000</c:v>
                </c:pt>
                <c:pt idx="1">
                  <c:v>1200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480</c:v>
                </c:pt>
                <c:pt idx="6">
                  <c:v>1000</c:v>
                </c:pt>
                <c:pt idx="7">
                  <c:v>500</c:v>
                </c:pt>
                <c:pt idx="8">
                  <c:v>0</c:v>
                </c:pt>
                <c:pt idx="9">
                  <c:v>2500</c:v>
                </c:pt>
                <c:pt idx="10">
                  <c:v>3000</c:v>
                </c:pt>
                <c:pt idx="11">
                  <c:v>100</c:v>
                </c:pt>
                <c:pt idx="12">
                  <c:v>600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Bar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Sheet1!$C$18:$C$30</c:f>
              <c:strCache>
                <c:ptCount val="13"/>
                <c:pt idx="0">
                  <c:v>Housing</c:v>
                </c:pt>
                <c:pt idx="1">
                  <c:v>Utilities</c:v>
                </c:pt>
                <c:pt idx="2">
                  <c:v>Food</c:v>
                </c:pt>
                <c:pt idx="3">
                  <c:v>Clothing</c:v>
                </c:pt>
                <c:pt idx="4">
                  <c:v>Transportation</c:v>
                </c:pt>
                <c:pt idx="5">
                  <c:v>Gym</c:v>
                </c:pt>
                <c:pt idx="6">
                  <c:v>Travel</c:v>
                </c:pt>
                <c:pt idx="7">
                  <c:v>Healthcare</c:v>
                </c:pt>
                <c:pt idx="8">
                  <c:v>Student Loan Payment</c:v>
                </c:pt>
                <c:pt idx="9">
                  <c:v>Entertainment</c:v>
                </c:pt>
                <c:pt idx="10">
                  <c:v>Personal insurance</c:v>
                </c:pt>
                <c:pt idx="11">
                  <c:v>Charity</c:v>
                </c:pt>
                <c:pt idx="12">
                  <c:v>Weekend Outings</c:v>
                </c:pt>
              </c:strCache>
            </c:strRef>
          </c:cat>
          <c:val>
            <c:numRef>
              <c:f>Sheet1!$D$18:$D$30</c:f>
              <c:numCache>
                <c:formatCode>_("$"* #,##0.00_);_("$"* \(#,##0.00\);_("$"* "-"??_);_(@_)</c:formatCode>
                <c:ptCount val="13"/>
                <c:pt idx="0">
                  <c:v>6000</c:v>
                </c:pt>
                <c:pt idx="1">
                  <c:v>1200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480</c:v>
                </c:pt>
                <c:pt idx="6">
                  <c:v>1000</c:v>
                </c:pt>
                <c:pt idx="7">
                  <c:v>500</c:v>
                </c:pt>
                <c:pt idx="8">
                  <c:v>0</c:v>
                </c:pt>
                <c:pt idx="9">
                  <c:v>2500</c:v>
                </c:pt>
                <c:pt idx="10">
                  <c:v>3000</c:v>
                </c:pt>
                <c:pt idx="11">
                  <c:v>100</c:v>
                </c:pt>
                <c:pt idx="12">
                  <c:v>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426795168"/>
        <c:axId val="426796736"/>
        <c:axId val="0"/>
      </c:bar3DChart>
      <c:catAx>
        <c:axId val="4267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96736"/>
        <c:crosses val="autoZero"/>
        <c:auto val="1"/>
        <c:lblAlgn val="ctr"/>
        <c:lblOffset val="100"/>
        <c:noMultiLvlLbl val="0"/>
      </c:catAx>
      <c:valAx>
        <c:axId val="4267967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</xdr:row>
      <xdr:rowOff>23812</xdr:rowOff>
    </xdr:from>
    <xdr:to>
      <xdr:col>13</xdr:col>
      <xdr:colOff>676275</xdr:colOff>
      <xdr:row>15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16</xdr:row>
      <xdr:rowOff>71437</xdr:rowOff>
    </xdr:from>
    <xdr:to>
      <xdr:col>14</xdr:col>
      <xdr:colOff>66675</xdr:colOff>
      <xdr:row>29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G34" totalsRowShown="0" headerRowDxfId="0">
  <autoFilter ref="B2:G34"/>
  <tableColumns count="6">
    <tableColumn id="1" name="Column1"/>
    <tableColumn id="2" name="Column2"/>
    <tableColumn id="3" name="Per Year" dataDxfId="4"/>
    <tableColumn id="4" name="Per Month" dataDxfId="3"/>
    <tableColumn id="5" name="Bi-Weekly" dataDxfId="2"/>
    <tableColumn id="6" name="Per Week" dataDxfId="1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tabSelected="1" topLeftCell="A2" workbookViewId="0">
      <selection activeCell="C18" sqref="C18:D30"/>
    </sheetView>
  </sheetViews>
  <sheetFormatPr defaultRowHeight="15" x14ac:dyDescent="0.3"/>
  <cols>
    <col min="2" max="2" width="10.875" customWidth="1"/>
    <col min="3" max="3" width="21" customWidth="1"/>
    <col min="4" max="4" width="12.5" style="3" customWidth="1"/>
    <col min="5" max="5" width="13.375" style="3" customWidth="1"/>
    <col min="6" max="6" width="13.25" style="3" customWidth="1"/>
    <col min="7" max="7" width="12.625" style="3" customWidth="1"/>
  </cols>
  <sheetData>
    <row r="2" spans="2:7" s="1" customFormat="1" ht="14.25" x14ac:dyDescent="0.2">
      <c r="B2" s="1" t="s">
        <v>30</v>
      </c>
      <c r="C2" s="1" t="s">
        <v>31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2:7" ht="16.5" x14ac:dyDescent="0.3">
      <c r="B3" s="1" t="s">
        <v>0</v>
      </c>
    </row>
    <row r="4" spans="2:7" ht="16.5" x14ac:dyDescent="0.3">
      <c r="C4" t="s">
        <v>1</v>
      </c>
      <c r="D4" s="3">
        <v>74280</v>
      </c>
      <c r="E4" s="3">
        <f>D4/12</f>
        <v>6190</v>
      </c>
      <c r="F4" s="3">
        <f>D4/26</f>
        <v>2856.9230769230771</v>
      </c>
      <c r="G4" s="3">
        <f>F4/2</f>
        <v>1428.4615384615386</v>
      </c>
    </row>
    <row r="5" spans="2:7" ht="16.5" x14ac:dyDescent="0.3">
      <c r="C5" t="s">
        <v>13</v>
      </c>
      <c r="D5" s="3">
        <v>2500</v>
      </c>
      <c r="E5" s="3">
        <f>D5/12</f>
        <v>208.33333333333334</v>
      </c>
      <c r="F5" s="3">
        <f t="shared" ref="F5:F34" si="0">D5/26</f>
        <v>96.15384615384616</v>
      </c>
      <c r="G5" s="3">
        <f t="shared" ref="G5:G34" si="1">F5/2</f>
        <v>48.07692307692308</v>
      </c>
    </row>
    <row r="6" spans="2:7" ht="16.5" x14ac:dyDescent="0.3">
      <c r="C6" t="s">
        <v>14</v>
      </c>
      <c r="D6" s="3">
        <v>500</v>
      </c>
      <c r="E6" s="3">
        <f>D6/12</f>
        <v>41.666666666666664</v>
      </c>
      <c r="F6" s="3">
        <f t="shared" si="0"/>
        <v>19.23076923076923</v>
      </c>
      <c r="G6" s="3">
        <f t="shared" si="1"/>
        <v>9.615384615384615</v>
      </c>
    </row>
    <row r="7" spans="2:7" ht="16.5" x14ac:dyDescent="0.3">
      <c r="C7" t="s">
        <v>25</v>
      </c>
      <c r="D7" s="3">
        <f ca="1">RANDBETWEEN(1, 1000)</f>
        <v>304</v>
      </c>
      <c r="E7" s="3">
        <f t="shared" ref="E5:E34" ca="1" si="2">D7/12</f>
        <v>25.333333333333332</v>
      </c>
      <c r="F7" s="3">
        <f t="shared" ca="1" si="0"/>
        <v>11.692307692307692</v>
      </c>
      <c r="G7" s="3">
        <f t="shared" ca="1" si="1"/>
        <v>5.8461538461538458</v>
      </c>
    </row>
    <row r="8" spans="2:7" ht="16.5" x14ac:dyDescent="0.3"/>
    <row r="9" spans="2:7" s="1" customFormat="1" ht="16.5" x14ac:dyDescent="0.3">
      <c r="C9" s="1" t="s">
        <v>2</v>
      </c>
      <c r="D9" s="3">
        <f ca="1">SUM(D4:D7)</f>
        <v>77584</v>
      </c>
      <c r="E9" s="3">
        <f t="shared" ca="1" si="2"/>
        <v>6465.333333333333</v>
      </c>
      <c r="F9" s="3">
        <f t="shared" ca="1" si="0"/>
        <v>2984</v>
      </c>
      <c r="G9" s="3">
        <f t="shared" ca="1" si="1"/>
        <v>1492</v>
      </c>
    </row>
    <row r="10" spans="2:7" s="1" customFormat="1" ht="16.5" x14ac:dyDescent="0.3">
      <c r="D10" s="3"/>
      <c r="E10" s="3"/>
      <c r="F10" s="3"/>
      <c r="G10" s="3"/>
    </row>
    <row r="11" spans="2:7" s="1" customFormat="1" ht="16.5" x14ac:dyDescent="0.3">
      <c r="B11" s="1" t="s">
        <v>26</v>
      </c>
      <c r="D11" s="3"/>
      <c r="E11" s="3"/>
      <c r="F11" s="3"/>
      <c r="G11" s="3"/>
    </row>
    <row r="12" spans="2:7" s="4" customFormat="1" ht="16.5" x14ac:dyDescent="0.3">
      <c r="C12" s="4" t="s">
        <v>27</v>
      </c>
      <c r="D12" s="5">
        <f ca="1">0.25*D9</f>
        <v>19396</v>
      </c>
      <c r="E12" s="5">
        <f ca="1">D12/12</f>
        <v>1616.3333333333333</v>
      </c>
      <c r="F12" s="5">
        <f ca="1">D12/26</f>
        <v>746</v>
      </c>
      <c r="G12" s="5">
        <f ca="1">F12/2</f>
        <v>373</v>
      </c>
    </row>
    <row r="13" spans="2:7" s="4" customFormat="1" ht="16.5" x14ac:dyDescent="0.3">
      <c r="C13" s="4" t="s">
        <v>28</v>
      </c>
      <c r="D13" s="5">
        <f ca="1">0.093*D9</f>
        <v>7215.3119999999999</v>
      </c>
      <c r="E13" s="5">
        <f ca="1">D13/12</f>
        <v>601.27599999999995</v>
      </c>
      <c r="F13" s="5">
        <f ca="1">D13/26</f>
        <v>277.512</v>
      </c>
      <c r="G13" s="5">
        <f ca="1">F13/2</f>
        <v>138.756</v>
      </c>
    </row>
    <row r="14" spans="2:7" s="4" customFormat="1" ht="16.5" x14ac:dyDescent="0.3">
      <c r="D14" s="5"/>
      <c r="E14" s="5"/>
      <c r="F14" s="5"/>
      <c r="G14" s="5"/>
    </row>
    <row r="15" spans="2:7" s="4" customFormat="1" ht="16.5" x14ac:dyDescent="0.3">
      <c r="C15" s="1" t="s">
        <v>29</v>
      </c>
      <c r="D15" s="5">
        <f ca="1">SUM(D12:D13)</f>
        <v>26611.311999999998</v>
      </c>
      <c r="E15" s="5">
        <f t="shared" ref="E14:E15" ca="1" si="3">D15/12</f>
        <v>2217.6093333333333</v>
      </c>
      <c r="F15" s="5">
        <f t="shared" ref="F14:F15" ca="1" si="4">D15/26</f>
        <v>1023.5119999999999</v>
      </c>
      <c r="G15" s="5">
        <f t="shared" ref="G14:G15" ca="1" si="5">F15/2</f>
        <v>511.75599999999997</v>
      </c>
    </row>
    <row r="16" spans="2:7" s="4" customFormat="1" ht="16.5" x14ac:dyDescent="0.3">
      <c r="D16" s="5"/>
      <c r="E16" s="5"/>
      <c r="F16" s="5"/>
      <c r="G16" s="5"/>
    </row>
    <row r="17" spans="2:7" ht="16.5" x14ac:dyDescent="0.3">
      <c r="B17" s="1" t="s">
        <v>3</v>
      </c>
    </row>
    <row r="18" spans="2:7" ht="16.5" x14ac:dyDescent="0.3">
      <c r="C18" t="s">
        <v>15</v>
      </c>
      <c r="D18" s="3">
        <v>6000</v>
      </c>
      <c r="E18" s="3">
        <f t="shared" si="2"/>
        <v>500</v>
      </c>
      <c r="F18" s="3">
        <f t="shared" si="0"/>
        <v>230.76923076923077</v>
      </c>
      <c r="G18" s="3">
        <f t="shared" si="1"/>
        <v>115.38461538461539</v>
      </c>
    </row>
    <row r="19" spans="2:7" ht="16.5" x14ac:dyDescent="0.3">
      <c r="C19" t="s">
        <v>16</v>
      </c>
      <c r="D19" s="3">
        <f>D18*0.2</f>
        <v>1200</v>
      </c>
      <c r="E19" s="3">
        <f t="shared" si="2"/>
        <v>100</v>
      </c>
      <c r="F19" s="3">
        <f t="shared" si="0"/>
        <v>46.153846153846153</v>
      </c>
      <c r="G19" s="3">
        <f t="shared" si="1"/>
        <v>23.076923076923077</v>
      </c>
    </row>
    <row r="20" spans="2:7" ht="16.5" x14ac:dyDescent="0.3">
      <c r="C20" t="s">
        <v>4</v>
      </c>
      <c r="D20" s="3">
        <v>5000</v>
      </c>
      <c r="E20" s="3">
        <f t="shared" si="2"/>
        <v>416.66666666666669</v>
      </c>
      <c r="F20" s="3">
        <f t="shared" si="0"/>
        <v>192.30769230769232</v>
      </c>
      <c r="G20" s="3">
        <f t="shared" si="1"/>
        <v>96.15384615384616</v>
      </c>
    </row>
    <row r="21" spans="2:7" ht="16.5" x14ac:dyDescent="0.3">
      <c r="C21" t="s">
        <v>17</v>
      </c>
      <c r="D21" s="3">
        <v>1000</v>
      </c>
      <c r="E21" s="3">
        <f t="shared" si="2"/>
        <v>83.333333333333329</v>
      </c>
      <c r="F21" s="3">
        <f t="shared" si="0"/>
        <v>38.46153846153846</v>
      </c>
      <c r="G21" s="3">
        <f t="shared" si="1"/>
        <v>19.23076923076923</v>
      </c>
    </row>
    <row r="22" spans="2:7" ht="16.5" x14ac:dyDescent="0.3">
      <c r="C22" t="s">
        <v>5</v>
      </c>
      <c r="D22" s="3">
        <v>0</v>
      </c>
      <c r="E22" s="3">
        <f t="shared" si="2"/>
        <v>0</v>
      </c>
      <c r="F22" s="3">
        <f t="shared" si="0"/>
        <v>0</v>
      </c>
      <c r="G22" s="3">
        <f t="shared" si="1"/>
        <v>0</v>
      </c>
    </row>
    <row r="23" spans="2:7" ht="16.5" x14ac:dyDescent="0.3">
      <c r="C23" t="s">
        <v>18</v>
      </c>
      <c r="D23" s="3">
        <v>480</v>
      </c>
      <c r="E23" s="3">
        <f t="shared" si="2"/>
        <v>40</v>
      </c>
      <c r="F23" s="3">
        <f t="shared" si="0"/>
        <v>18.46153846153846</v>
      </c>
      <c r="G23" s="3">
        <f t="shared" si="1"/>
        <v>9.2307692307692299</v>
      </c>
    </row>
    <row r="24" spans="2:7" s="4" customFormat="1" ht="16.5" x14ac:dyDescent="0.3">
      <c r="C24" s="4" t="s">
        <v>19</v>
      </c>
      <c r="D24" s="3">
        <v>1000</v>
      </c>
      <c r="E24" s="3">
        <f t="shared" si="2"/>
        <v>83.333333333333329</v>
      </c>
      <c r="F24" s="3">
        <f t="shared" si="0"/>
        <v>38.46153846153846</v>
      </c>
      <c r="G24" s="3">
        <f t="shared" si="1"/>
        <v>19.23076923076923</v>
      </c>
    </row>
    <row r="25" spans="2:7" ht="16.5" x14ac:dyDescent="0.3">
      <c r="C25" s="4" t="s">
        <v>20</v>
      </c>
      <c r="D25" s="3">
        <v>500</v>
      </c>
      <c r="E25" s="3">
        <f t="shared" si="2"/>
        <v>41.666666666666664</v>
      </c>
      <c r="F25" s="3">
        <f t="shared" si="0"/>
        <v>19.23076923076923</v>
      </c>
      <c r="G25" s="3">
        <f t="shared" si="1"/>
        <v>9.615384615384615</v>
      </c>
    </row>
    <row r="26" spans="2:7" s="4" customFormat="1" ht="16.5" x14ac:dyDescent="0.3">
      <c r="C26" s="4" t="s">
        <v>21</v>
      </c>
      <c r="D26" s="3">
        <v>0</v>
      </c>
      <c r="E26" s="3">
        <f t="shared" si="2"/>
        <v>0</v>
      </c>
      <c r="F26" s="3">
        <f t="shared" si="0"/>
        <v>0</v>
      </c>
      <c r="G26" s="3">
        <f t="shared" si="1"/>
        <v>0</v>
      </c>
    </row>
    <row r="27" spans="2:7" ht="16.5" x14ac:dyDescent="0.3">
      <c r="C27" s="4" t="s">
        <v>6</v>
      </c>
      <c r="D27" s="3">
        <v>2500</v>
      </c>
      <c r="E27" s="3">
        <f t="shared" si="2"/>
        <v>208.33333333333334</v>
      </c>
      <c r="F27" s="3">
        <f t="shared" si="0"/>
        <v>96.15384615384616</v>
      </c>
      <c r="G27" s="3">
        <f t="shared" si="1"/>
        <v>48.07692307692308</v>
      </c>
    </row>
    <row r="28" spans="2:7" ht="16.5" x14ac:dyDescent="0.3">
      <c r="C28" s="4" t="s">
        <v>22</v>
      </c>
      <c r="D28" s="3">
        <v>3000</v>
      </c>
      <c r="E28" s="3">
        <f t="shared" si="2"/>
        <v>250</v>
      </c>
      <c r="F28" s="3">
        <f t="shared" si="0"/>
        <v>115.38461538461539</v>
      </c>
      <c r="G28" s="3">
        <f t="shared" si="1"/>
        <v>57.692307692307693</v>
      </c>
    </row>
    <row r="29" spans="2:7" ht="16.5" x14ac:dyDescent="0.3">
      <c r="C29" s="4" t="s">
        <v>23</v>
      </c>
      <c r="D29" s="3">
        <v>100</v>
      </c>
      <c r="E29" s="3">
        <f t="shared" si="2"/>
        <v>8.3333333333333339</v>
      </c>
      <c r="F29" s="3">
        <f t="shared" si="0"/>
        <v>3.8461538461538463</v>
      </c>
      <c r="G29" s="3">
        <f t="shared" si="1"/>
        <v>1.9230769230769231</v>
      </c>
    </row>
    <row r="30" spans="2:7" ht="16.5" x14ac:dyDescent="0.3">
      <c r="C30" s="4" t="s">
        <v>24</v>
      </c>
      <c r="D30" s="3">
        <v>600</v>
      </c>
      <c r="E30" s="3">
        <f t="shared" si="2"/>
        <v>50</v>
      </c>
      <c r="F30" s="3">
        <f t="shared" si="0"/>
        <v>23.076923076923077</v>
      </c>
      <c r="G30" s="3">
        <f t="shared" si="1"/>
        <v>11.538461538461538</v>
      </c>
    </row>
    <row r="31" spans="2:7" ht="16.5" x14ac:dyDescent="0.3"/>
    <row r="32" spans="2:7" s="1" customFormat="1" ht="16.5" x14ac:dyDescent="0.3">
      <c r="C32" s="1" t="s">
        <v>7</v>
      </c>
      <c r="D32" s="3">
        <f>SUM(D18:D30)</f>
        <v>21380</v>
      </c>
      <c r="E32" s="3">
        <f t="shared" si="2"/>
        <v>1781.6666666666667</v>
      </c>
      <c r="F32" s="3">
        <f t="shared" si="0"/>
        <v>822.30769230769226</v>
      </c>
      <c r="G32" s="3">
        <f t="shared" si="1"/>
        <v>411.15384615384613</v>
      </c>
    </row>
    <row r="33" spans="3:7" ht="16.5" x14ac:dyDescent="0.3"/>
    <row r="34" spans="3:7" s="1" customFormat="1" ht="16.5" x14ac:dyDescent="0.3">
      <c r="C34" s="1" t="s">
        <v>8</v>
      </c>
      <c r="D34" s="3">
        <f ca="1">(D9)-(D32)-(D15)</f>
        <v>29592.688000000002</v>
      </c>
      <c r="E34" s="3">
        <f t="shared" ca="1" si="2"/>
        <v>2466.0573333333336</v>
      </c>
      <c r="F34" s="3">
        <f t="shared" ca="1" si="0"/>
        <v>1138.1803076923077</v>
      </c>
      <c r="G34" s="3">
        <f t="shared" ca="1" si="1"/>
        <v>569.09015384615384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O Lim</dc:creator>
  <cp:lastModifiedBy>Vincent O Lim</cp:lastModifiedBy>
  <dcterms:created xsi:type="dcterms:W3CDTF">2015-10-19T20:11:48Z</dcterms:created>
  <dcterms:modified xsi:type="dcterms:W3CDTF">2015-10-19T20:51:40Z</dcterms:modified>
</cp:coreProperties>
</file>