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acsnfs4.ucsd.edu\CifsHomes\772\volim\CSE3\Lab5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I10" i="1"/>
  <c r="H10" i="1"/>
  <c r="O10" i="1"/>
  <c r="N10" i="1"/>
  <c r="O6" i="1"/>
  <c r="O7" i="1"/>
  <c r="O8" i="1"/>
  <c r="O9" i="1"/>
  <c r="O5" i="1"/>
  <c r="N6" i="1"/>
  <c r="N7" i="1"/>
  <c r="N8" i="1"/>
  <c r="N9" i="1"/>
  <c r="N5" i="1"/>
  <c r="M6" i="1"/>
  <c r="M7" i="1"/>
  <c r="M8" i="1"/>
  <c r="M9" i="1"/>
  <c r="M5" i="1"/>
  <c r="K6" i="1"/>
  <c r="K7" i="1"/>
  <c r="K8" i="1"/>
  <c r="K9" i="1"/>
  <c r="L6" i="1"/>
  <c r="L7" i="1"/>
  <c r="L8" i="1"/>
  <c r="L9" i="1"/>
  <c r="L5" i="1"/>
  <c r="K5" i="1"/>
  <c r="J6" i="1"/>
  <c r="J7" i="1"/>
  <c r="J8" i="1"/>
  <c r="J9" i="1"/>
  <c r="J5" i="1"/>
  <c r="I6" i="1"/>
  <c r="I7" i="1"/>
  <c r="I8" i="1"/>
  <c r="I9" i="1"/>
  <c r="I5" i="1"/>
  <c r="H6" i="1"/>
  <c r="H7" i="1"/>
  <c r="H8" i="1"/>
  <c r="H9" i="1"/>
  <c r="H5" i="1"/>
</calcChain>
</file>

<file path=xl/sharedStrings.xml><?xml version="1.0" encoding="utf-8"?>
<sst xmlns="http://schemas.openxmlformats.org/spreadsheetml/2006/main" count="17" uniqueCount="17">
  <si>
    <t>Company Name</t>
  </si>
  <si>
    <t>Microsoft Corporation</t>
  </si>
  <si>
    <t>Peidmont Natural Gas Company, Inc.</t>
  </si>
  <si>
    <t>AT&amp;T Inc</t>
  </si>
  <si>
    <t>Alphabet Inc</t>
  </si>
  <si>
    <t>Bitcoin</t>
  </si>
  <si>
    <t>#Shares</t>
  </si>
  <si>
    <t>Investment</t>
  </si>
  <si>
    <t>Current value</t>
  </si>
  <si>
    <t>Income</t>
  </si>
  <si>
    <t>%Profit/Loss</t>
  </si>
  <si>
    <t>Growth</t>
  </si>
  <si>
    <t>Trend</t>
  </si>
  <si>
    <t>Predicted Value</t>
  </si>
  <si>
    <t>Predicted Income</t>
  </si>
  <si>
    <t>Total</t>
  </si>
  <si>
    <t>Stock 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</si>
</sst>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/>
    <xf numFmtId="16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Prices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28-Sep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Sheet1!$B$5:$B$9</c:f>
              <c:strCache>
                <c:ptCount val="5"/>
                <c:pt idx="0">
                  <c:v>Microsoft Corporation</c:v>
                </c:pt>
                <c:pt idx="1">
                  <c:v>Peidmont Natural Gas Company, Inc.</c:v>
                </c:pt>
                <c:pt idx="2">
                  <c:v>AT&amp;T Inc</c:v>
                </c:pt>
                <c:pt idx="3">
                  <c:v>Alphabet Inc</c:v>
                </c:pt>
                <c:pt idx="4">
                  <c:v>Bitcoin</c:v>
                </c:pt>
              </c:strCache>
            </c:strRef>
          </c:cat>
          <c:val>
            <c:numRef>
              <c:f>Sheet1!$C$5:$C$9</c:f>
              <c:numCache>
                <c:formatCode>0.00</c:formatCode>
                <c:ptCount val="5"/>
                <c:pt idx="0">
                  <c:v>43.29</c:v>
                </c:pt>
                <c:pt idx="1">
                  <c:v>39.26</c:v>
                </c:pt>
                <c:pt idx="2">
                  <c:v>31.9</c:v>
                </c:pt>
                <c:pt idx="3">
                  <c:v>624.25</c:v>
                </c:pt>
                <c:pt idx="4">
                  <c:v>239.34</c:v>
                </c:pt>
              </c:numCache>
            </c:numRef>
          </c:val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5-Oct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Sheet1!$B$5:$B$9</c:f>
              <c:strCache>
                <c:ptCount val="5"/>
                <c:pt idx="0">
                  <c:v>Microsoft Corporation</c:v>
                </c:pt>
                <c:pt idx="1">
                  <c:v>Peidmont Natural Gas Company, Inc.</c:v>
                </c:pt>
                <c:pt idx="2">
                  <c:v>AT&amp;T Inc</c:v>
                </c:pt>
                <c:pt idx="3">
                  <c:v>Alphabet Inc</c:v>
                </c:pt>
                <c:pt idx="4">
                  <c:v>Bitcoin</c:v>
                </c:pt>
              </c:strCache>
            </c:strRef>
          </c:cat>
          <c:val>
            <c:numRef>
              <c:f>Sheet1!$D$5:$D$9</c:f>
              <c:numCache>
                <c:formatCode>0.00</c:formatCode>
                <c:ptCount val="5"/>
                <c:pt idx="0">
                  <c:v>46.63</c:v>
                </c:pt>
                <c:pt idx="1">
                  <c:v>41</c:v>
                </c:pt>
                <c:pt idx="2">
                  <c:v>33.43</c:v>
                </c:pt>
                <c:pt idx="3">
                  <c:v>656.99</c:v>
                </c:pt>
                <c:pt idx="4">
                  <c:v>246.42</c:v>
                </c:pt>
              </c:numCache>
            </c:numRef>
          </c:val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12-Oct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Sheet1!$B$5:$B$9</c:f>
              <c:strCache>
                <c:ptCount val="5"/>
                <c:pt idx="0">
                  <c:v>Microsoft Corporation</c:v>
                </c:pt>
                <c:pt idx="1">
                  <c:v>Peidmont Natural Gas Company, Inc.</c:v>
                </c:pt>
                <c:pt idx="2">
                  <c:v>AT&amp;T Inc</c:v>
                </c:pt>
                <c:pt idx="3">
                  <c:v>Alphabet Inc</c:v>
                </c:pt>
                <c:pt idx="4">
                  <c:v>Bitcoin</c:v>
                </c:pt>
              </c:strCache>
            </c:strRef>
          </c:cat>
          <c:val>
            <c:numRef>
              <c:f>Sheet1!$E$5:$E$9</c:f>
              <c:numCache>
                <c:formatCode>0.00</c:formatCode>
                <c:ptCount val="5"/>
                <c:pt idx="0">
                  <c:v>47</c:v>
                </c:pt>
                <c:pt idx="1">
                  <c:v>41.56</c:v>
                </c:pt>
                <c:pt idx="2">
                  <c:v>33.299999999999997</c:v>
                </c:pt>
                <c:pt idx="3">
                  <c:v>676.43</c:v>
                </c:pt>
                <c:pt idx="4">
                  <c:v>247.49</c:v>
                </c:pt>
              </c:numCache>
            </c:numRef>
          </c:val>
        </c:ser>
        <c:ser>
          <c:idx val="3"/>
          <c:order val="3"/>
          <c:tx>
            <c:strRef>
              <c:f>Sheet1!$F$4</c:f>
              <c:strCache>
                <c:ptCount val="1"/>
                <c:pt idx="0">
                  <c:v>19-Oct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Sheet1!$B$5:$B$9</c:f>
              <c:strCache>
                <c:ptCount val="5"/>
                <c:pt idx="0">
                  <c:v>Microsoft Corporation</c:v>
                </c:pt>
                <c:pt idx="1">
                  <c:v>Peidmont Natural Gas Company, Inc.</c:v>
                </c:pt>
                <c:pt idx="2">
                  <c:v>AT&amp;T Inc</c:v>
                </c:pt>
                <c:pt idx="3">
                  <c:v>Alphabet Inc</c:v>
                </c:pt>
                <c:pt idx="4">
                  <c:v>Bitcoin</c:v>
                </c:pt>
              </c:strCache>
            </c:strRef>
          </c:cat>
          <c:val>
            <c:numRef>
              <c:f>Sheet1!$F$5:$F$9</c:f>
              <c:numCache>
                <c:formatCode>0.00</c:formatCode>
                <c:ptCount val="5"/>
                <c:pt idx="0">
                  <c:v>47.62</c:v>
                </c:pt>
                <c:pt idx="1">
                  <c:v>42.52</c:v>
                </c:pt>
                <c:pt idx="2">
                  <c:v>33.630000000000003</c:v>
                </c:pt>
                <c:pt idx="3">
                  <c:v>699.95</c:v>
                </c:pt>
                <c:pt idx="4">
                  <c:v>262.76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06945456"/>
        <c:axId val="306940360"/>
      </c:barChart>
      <c:catAx>
        <c:axId val="30694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40360"/>
        <c:crosses val="autoZero"/>
        <c:auto val="1"/>
        <c:lblAlgn val="ctr"/>
        <c:lblOffset val="100"/>
        <c:noMultiLvlLbl val="0"/>
      </c:catAx>
      <c:valAx>
        <c:axId val="30694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4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Sheet1!$H$4</c:f>
              <c:strCache>
                <c:ptCount val="1"/>
                <c:pt idx="0">
                  <c:v>Investment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dPt>
          <c:dLbls>
            <c:dLbl>
              <c:idx val="1"/>
              <c:layout>
                <c:manualLayout>
                  <c:x val="0.18165941782944484"/>
                  <c:y val="0.19085399449035811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3.5235277315181597E-3"/>
                  <c:y val="-5.801392594520726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Sheet1!$B$5:$B$9</c:f>
              <c:strCache>
                <c:ptCount val="5"/>
                <c:pt idx="0">
                  <c:v>Microsoft Corporation</c:v>
                </c:pt>
                <c:pt idx="1">
                  <c:v>Peidmont Natural Gas Company, Inc.</c:v>
                </c:pt>
                <c:pt idx="2">
                  <c:v>AT&amp;T Inc</c:v>
                </c:pt>
                <c:pt idx="3">
                  <c:v>Alphabet Inc</c:v>
                </c:pt>
                <c:pt idx="4">
                  <c:v>Bitcoin</c:v>
                </c:pt>
              </c:strCache>
            </c:strRef>
          </c:cat>
          <c:val>
            <c:numRef>
              <c:f>Sheet1!$H$5:$H$9</c:f>
              <c:numCache>
                <c:formatCode>General</c:formatCode>
                <c:ptCount val="5"/>
                <c:pt idx="0">
                  <c:v>4329</c:v>
                </c:pt>
                <c:pt idx="1">
                  <c:v>3926</c:v>
                </c:pt>
                <c:pt idx="2">
                  <c:v>3190</c:v>
                </c:pt>
                <c:pt idx="3">
                  <c:v>62425</c:v>
                </c:pt>
                <c:pt idx="4">
                  <c:v>23934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Sheet1!$K$4</c:f>
              <c:strCache>
                <c:ptCount val="1"/>
                <c:pt idx="0">
                  <c:v>%Profit/Loss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Sheet1!$B$5:$B$9</c:f>
              <c:strCache>
                <c:ptCount val="5"/>
                <c:pt idx="0">
                  <c:v>Microsoft Corporation</c:v>
                </c:pt>
                <c:pt idx="1">
                  <c:v>Peidmont Natural Gas Company, Inc.</c:v>
                </c:pt>
                <c:pt idx="2">
                  <c:v>AT&amp;T Inc</c:v>
                </c:pt>
                <c:pt idx="3">
                  <c:v>Alphabet Inc</c:v>
                </c:pt>
                <c:pt idx="4">
                  <c:v>Bitcoin</c:v>
                </c:pt>
              </c:strCache>
            </c:strRef>
          </c:cat>
          <c:val>
            <c:numRef>
              <c:f>Sheet1!$K$5:$K$9</c:f>
              <c:numCache>
                <c:formatCode>0.00</c:formatCode>
                <c:ptCount val="5"/>
                <c:pt idx="0">
                  <c:v>10.002310002310002</c:v>
                </c:pt>
                <c:pt idx="1">
                  <c:v>8.303616912888435</c:v>
                </c:pt>
                <c:pt idx="2">
                  <c:v>5.4231974921630242</c:v>
                </c:pt>
                <c:pt idx="3">
                  <c:v>12.126551862234681</c:v>
                </c:pt>
                <c:pt idx="4">
                  <c:v>9.7852427508983038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231292920"/>
        <c:axId val="231293704"/>
      </c:barChart>
      <c:catAx>
        <c:axId val="231292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93704"/>
        <c:crosses val="autoZero"/>
        <c:auto val="1"/>
        <c:lblAlgn val="ctr"/>
        <c:lblOffset val="100"/>
        <c:noMultiLvlLbl val="0"/>
      </c:catAx>
      <c:valAx>
        <c:axId val="231293704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9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352426</xdr:colOff>
      <xdr:row>13</xdr:row>
      <xdr:rowOff>28575</xdr:rowOff>
    </xdr:from>
    <xdr:to>
      <xdr:col>4</xdr:col>
      <xdr:colOff>314326</xdr:colOff>
      <xdr:row>25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447675</xdr:colOff>
      <xdr:row>13</xdr:row>
      <xdr:rowOff>9525</xdr:rowOff>
    </xdr:from>
    <xdr:to>
      <xdr:col>11</xdr:col>
      <xdr:colOff>219075</xdr:colOff>
      <xdr:row>25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676275</xdr:colOff>
      <xdr:row>12</xdr:row>
      <xdr:rowOff>38100</xdr:rowOff>
    </xdr:from>
    <xdr:to>
      <xdr:col>18</xdr:col>
      <xdr:colOff>171450</xdr:colOff>
      <xdr:row>26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0"/>
  <sheetViews>
    <sheetView tabSelected="1" workbookViewId="0">
      <selection activeCell="I1" sqref="I1"/>
    </sheetView>
  </sheetViews>
  <sheetFormatPr defaultRowHeight="15" x14ac:dyDescent="0.25"/>
  <cols>
    <col min="2" max="2" width="34" bestFit="1" customWidth="1"/>
    <col min="3" max="3" width="9.7109375" bestFit="1" customWidth="1"/>
    <col min="8" max="8" width="11.140625" bestFit="1" customWidth="1"/>
    <col min="9" max="9" width="13.140625" bestFit="1" customWidth="1"/>
    <col min="10" max="10" width="9.140625" customWidth="1"/>
    <col min="11" max="11" width="12.140625" bestFit="1" customWidth="1"/>
    <col min="12" max="12" width="11.7109375" customWidth="1"/>
    <col min="14" max="14" width="15.28515625" bestFit="1" customWidth="1"/>
    <col min="15" max="15" width="16.7109375" bestFit="1" customWidth="1"/>
  </cols>
  <sheetData>
    <row r="2" spans="2:15" s="2" customFormat="1" x14ac:dyDescent="0.25">
      <c r="B2" s="6" t="s">
        <v>16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2:15" x14ac:dyDescent="0.25">
      <c r="C3" s="1"/>
    </row>
    <row r="4" spans="2:15" s="2" customFormat="1" x14ac:dyDescent="0.25">
      <c r="B4" s="2" t="s">
        <v>0</v>
      </c>
      <c r="C4" s="3">
        <v>42275</v>
      </c>
      <c r="D4" s="3">
        <v>42282</v>
      </c>
      <c r="E4" s="3">
        <v>42289</v>
      </c>
      <c r="F4" s="3">
        <v>42296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2" t="s">
        <v>13</v>
      </c>
      <c r="O4" s="2" t="s">
        <v>14</v>
      </c>
    </row>
    <row r="5" spans="2:15" x14ac:dyDescent="0.25">
      <c r="B5" t="s">
        <v>1</v>
      </c>
      <c r="C5" s="5">
        <v>43.29</v>
      </c>
      <c r="D5" s="5">
        <v>46.63</v>
      </c>
      <c r="E5" s="5">
        <v>47</v>
      </c>
      <c r="F5" s="5">
        <v>47.62</v>
      </c>
      <c r="G5" s="5">
        <v>100</v>
      </c>
      <c r="H5">
        <f>C5*G5</f>
        <v>4329</v>
      </c>
      <c r="I5">
        <f>F5*G5</f>
        <v>4762</v>
      </c>
      <c r="J5">
        <f>I5-H5</f>
        <v>433</v>
      </c>
      <c r="K5" s="5">
        <f>J5/H5*100</f>
        <v>10.002310002310002</v>
      </c>
      <c r="L5" t="str">
        <f>IF(K5&gt;3,"Growing",IF(K5&lt;-3,"Falling","Stable"))</f>
        <v>Growing</v>
      </c>
      <c r="M5">
        <f>TREND(C5:F5,{1,2,3,4},5)</f>
        <v>49.475000000000009</v>
      </c>
      <c r="N5">
        <f>G5*M5</f>
        <v>4947.5000000000009</v>
      </c>
      <c r="O5">
        <f>N5-H5</f>
        <v>618.50000000000091</v>
      </c>
    </row>
    <row r="6" spans="2:15" x14ac:dyDescent="0.25">
      <c r="B6" t="s">
        <v>2</v>
      </c>
      <c r="C6" s="5">
        <v>39.26</v>
      </c>
      <c r="D6" s="5">
        <v>41</v>
      </c>
      <c r="E6" s="5">
        <v>41.56</v>
      </c>
      <c r="F6" s="5">
        <v>42.52</v>
      </c>
      <c r="G6" s="5">
        <v>100</v>
      </c>
      <c r="H6">
        <f t="shared" ref="H6:H9" si="0">C6*G6</f>
        <v>3926</v>
      </c>
      <c r="I6">
        <f t="shared" ref="I6:I9" si="1">F6*G6</f>
        <v>4252</v>
      </c>
      <c r="J6">
        <f t="shared" ref="J6:J10" si="2">I6-H6</f>
        <v>326</v>
      </c>
      <c r="K6" s="5">
        <f t="shared" ref="K6:K10" si="3">J6/H6*100</f>
        <v>8.303616912888435</v>
      </c>
      <c r="L6" t="str">
        <f t="shared" ref="L6:L10" si="4">IF(K6&gt;3,"Growing",IF(K6&lt;-3,"Falling","Stable"))</f>
        <v>Growing</v>
      </c>
      <c r="M6">
        <f>TREND(C6:F6,{1,2,3,4},5)</f>
        <v>43.670000000000009</v>
      </c>
      <c r="N6">
        <f t="shared" ref="N6:N9" si="5">G6*M6</f>
        <v>4367.0000000000009</v>
      </c>
      <c r="O6">
        <f t="shared" ref="O6:O9" si="6">N6-H6</f>
        <v>441.00000000000091</v>
      </c>
    </row>
    <row r="7" spans="2:15" x14ac:dyDescent="0.25">
      <c r="B7" t="s">
        <v>3</v>
      </c>
      <c r="C7" s="5">
        <v>31.9</v>
      </c>
      <c r="D7" s="5">
        <v>33.43</v>
      </c>
      <c r="E7" s="5">
        <v>33.299999999999997</v>
      </c>
      <c r="F7" s="5">
        <v>33.630000000000003</v>
      </c>
      <c r="G7" s="5">
        <v>100</v>
      </c>
      <c r="H7">
        <f t="shared" si="0"/>
        <v>3190</v>
      </c>
      <c r="I7">
        <f t="shared" si="1"/>
        <v>3363.0000000000005</v>
      </c>
      <c r="J7">
        <f t="shared" si="2"/>
        <v>173.00000000000045</v>
      </c>
      <c r="K7" s="5">
        <f t="shared" si="3"/>
        <v>5.4231974921630242</v>
      </c>
      <c r="L7" t="str">
        <f t="shared" si="4"/>
        <v>Growing</v>
      </c>
      <c r="M7">
        <f>TREND(C7:F7,{1,2,3,4},5)</f>
        <v>34.33</v>
      </c>
      <c r="N7">
        <f t="shared" si="5"/>
        <v>3433</v>
      </c>
      <c r="O7">
        <f t="shared" si="6"/>
        <v>243</v>
      </c>
    </row>
    <row r="8" spans="2:15" x14ac:dyDescent="0.25">
      <c r="B8" t="s">
        <v>4</v>
      </c>
      <c r="C8" s="5">
        <v>624.25</v>
      </c>
      <c r="D8" s="5">
        <v>656.99</v>
      </c>
      <c r="E8" s="5">
        <v>676.43</v>
      </c>
      <c r="F8" s="5">
        <v>699.95</v>
      </c>
      <c r="G8" s="5">
        <v>100</v>
      </c>
      <c r="H8">
        <f t="shared" si="0"/>
        <v>62425</v>
      </c>
      <c r="I8">
        <f t="shared" si="1"/>
        <v>69995</v>
      </c>
      <c r="J8">
        <f t="shared" si="2"/>
        <v>7570</v>
      </c>
      <c r="K8" s="5">
        <f t="shared" si="3"/>
        <v>12.126551862234681</v>
      </c>
      <c r="L8" t="str">
        <f t="shared" si="4"/>
        <v>Growing</v>
      </c>
      <c r="M8">
        <f>TREND(C8:F8,{1,2,3,4},5)</f>
        <v>726.04</v>
      </c>
      <c r="N8">
        <f t="shared" si="5"/>
        <v>72604</v>
      </c>
      <c r="O8">
        <f t="shared" si="6"/>
        <v>10179</v>
      </c>
    </row>
    <row r="9" spans="2:15" x14ac:dyDescent="0.25">
      <c r="B9" t="s">
        <v>5</v>
      </c>
      <c r="C9" s="5">
        <v>239.34</v>
      </c>
      <c r="D9" s="5">
        <v>246.42</v>
      </c>
      <c r="E9" s="5">
        <v>247.49</v>
      </c>
      <c r="F9" s="5">
        <v>262.76</v>
      </c>
      <c r="G9" s="5">
        <v>100</v>
      </c>
      <c r="H9">
        <f t="shared" si="0"/>
        <v>23934</v>
      </c>
      <c r="I9">
        <f t="shared" si="1"/>
        <v>26276</v>
      </c>
      <c r="J9">
        <f t="shared" si="2"/>
        <v>2342</v>
      </c>
      <c r="K9" s="5">
        <f t="shared" si="3"/>
        <v>9.7852427508983038</v>
      </c>
      <c r="L9" t="str">
        <f t="shared" si="4"/>
        <v>Growing</v>
      </c>
      <c r="M9">
        <f>TREND(C9:F9,{1,2,3,4},5)</f>
        <v>266.83500000000004</v>
      </c>
      <c r="N9">
        <f t="shared" si="5"/>
        <v>26683.500000000004</v>
      </c>
      <c r="O9">
        <f t="shared" si="6"/>
        <v>2749.5000000000036</v>
      </c>
    </row>
    <row r="10" spans="2:15" s="2" customFormat="1" x14ac:dyDescent="0.25">
      <c r="B10" s="2" t="s">
        <v>15</v>
      </c>
      <c r="H10" s="2">
        <f>SUM(H5:H9)</f>
        <v>97804</v>
      </c>
      <c r="I10" s="2">
        <f>SUM(I5:I9)</f>
        <v>108648</v>
      </c>
      <c r="J10" s="2">
        <f>SUM(J5:J9)</f>
        <v>10844</v>
      </c>
      <c r="K10" s="4"/>
      <c r="N10" s="2">
        <f>SUM(N5:N9)</f>
        <v>112035</v>
      </c>
      <c r="O10" s="2">
        <f>SUM(O5:O9)</f>
        <v>14231.000000000005</v>
      </c>
    </row>
  </sheetData>
  <mergeCells count="1">
    <mergeCell ref="B2:M2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48D6F20A-5FEA-4A44-8498-61E1DF12F902}">
            <x14:iconSet iconSet="3Triangles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</x14:iconSet>
          </x14:cfRule>
          <xm:sqref>K5:K10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San Diego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O Lim</dc:creator>
  <cp:lastModifiedBy>Vincent O Lim</cp:lastModifiedBy>
  <dcterms:created xsi:type="dcterms:W3CDTF">2015-10-26T20:02:12Z</dcterms:created>
  <dcterms:modified xsi:type="dcterms:W3CDTF">2015-10-26T20:46:29Z</dcterms:modified>
</cp:coreProperties>
</file>