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vmartin\Dropbox\CSC\excel\"/>
    </mc:Choice>
  </mc:AlternateContent>
  <bookViews>
    <workbookView xWindow="480" yWindow="60" windowWidth="18195" windowHeight="8505"/>
  </bookViews>
  <sheets>
    <sheet name="ordre" sheetId="1" r:id="rId1"/>
  </sheets>
  <calcPr calcId="162913"/>
</workbook>
</file>

<file path=xl/calcChain.xml><?xml version="1.0" encoding="utf-8"?>
<calcChain xmlns="http://schemas.openxmlformats.org/spreadsheetml/2006/main">
  <c r="S13" i="1" l="1"/>
  <c r="S14" i="1"/>
  <c r="S15" i="1"/>
  <c r="R13" i="1"/>
  <c r="R14" i="1"/>
  <c r="R15" i="1"/>
  <c r="S12" i="1"/>
  <c r="R12" i="1"/>
  <c r="Q14" i="1" l="1"/>
  <c r="Q13" i="1"/>
  <c r="Q12" i="1"/>
  <c r="Q15" i="1"/>
  <c r="P14" i="1" l="1"/>
  <c r="O14" i="1"/>
  <c r="N14" i="1"/>
  <c r="M14" i="1"/>
  <c r="L14" i="1"/>
  <c r="K14" i="1"/>
  <c r="J14" i="1"/>
  <c r="I14" i="1"/>
  <c r="H14" i="1"/>
  <c r="G14" i="1"/>
  <c r="F14" i="1"/>
  <c r="E14" i="1"/>
  <c r="P13" i="1"/>
  <c r="O13" i="1"/>
  <c r="N13" i="1"/>
  <c r="M13" i="1"/>
  <c r="L13" i="1"/>
  <c r="K13" i="1"/>
  <c r="J13" i="1"/>
  <c r="I13" i="1"/>
  <c r="H13" i="1"/>
  <c r="G13" i="1"/>
  <c r="F13" i="1"/>
  <c r="E13" i="1"/>
  <c r="P12" i="1"/>
  <c r="O12" i="1"/>
  <c r="N12" i="1"/>
  <c r="M12" i="1"/>
  <c r="L12" i="1"/>
  <c r="K12" i="1"/>
  <c r="K15" i="1" s="1"/>
  <c r="J12" i="1"/>
  <c r="J15" i="1" s="1"/>
  <c r="I12" i="1"/>
  <c r="I15" i="1" s="1"/>
  <c r="H12" i="1"/>
  <c r="H15" i="1" s="1"/>
  <c r="G12" i="1"/>
  <c r="F12" i="1"/>
  <c r="E12" i="1"/>
  <c r="M15" i="1" l="1"/>
  <c r="N15" i="1"/>
  <c r="L15" i="1"/>
  <c r="O15" i="1"/>
  <c r="P15" i="1"/>
  <c r="G15" i="1"/>
</calcChain>
</file>

<file path=xl/sharedStrings.xml><?xml version="1.0" encoding="utf-8"?>
<sst xmlns="http://schemas.openxmlformats.org/spreadsheetml/2006/main" count="132" uniqueCount="45">
  <si>
    <t>Category</t>
  </si>
  <si>
    <t>Subcategory</t>
  </si>
  <si>
    <t>Abb</t>
  </si>
  <si>
    <t>Symptom</t>
  </si>
  <si>
    <t>Insomnia</t>
  </si>
  <si>
    <t>Narcolepsy</t>
  </si>
  <si>
    <t>OSA</t>
  </si>
  <si>
    <t>IH</t>
  </si>
  <si>
    <t>RBD</t>
  </si>
  <si>
    <t>Nightmare</t>
  </si>
  <si>
    <t>RLS</t>
  </si>
  <si>
    <t>no</t>
  </si>
  <si>
    <t>like</t>
  </si>
  <si>
    <t>DCSAD - 1979</t>
  </si>
  <si>
    <t>DSM3 - 1980</t>
  </si>
  <si>
    <t>ICSD-1 - 1990</t>
  </si>
  <si>
    <t>DSM-IV - 1994</t>
  </si>
  <si>
    <t>DSM-IV-TR - 2000</t>
  </si>
  <si>
    <t>ICSD-2 - 2005</t>
  </si>
  <si>
    <t>DSM-5 - 2013</t>
  </si>
  <si>
    <t>ICSD-3 - 2014</t>
  </si>
  <si>
    <t>DSM5-TR - 2022</t>
  </si>
  <si>
    <t>ICSD-3-TR - 2023</t>
  </si>
  <si>
    <t>Cat1</t>
  </si>
  <si>
    <t>Chronic insomnia disorder</t>
  </si>
  <si>
    <t>CSC</t>
  </si>
  <si>
    <t>Idiopathic hypersomnia</t>
  </si>
  <si>
    <t>Cat2</t>
  </si>
  <si>
    <t>Obstructive Sleep Apnea</t>
  </si>
  <si>
    <t>Circadian rhythm sleep-wake disorder</t>
  </si>
  <si>
    <t>Rapid eye movement sleep behavior disorder (RBD)</t>
  </si>
  <si>
    <t>Nightmare disorder</t>
  </si>
  <si>
    <t>Restless leg syndrome (RLS)</t>
  </si>
  <si>
    <t>N CSC</t>
  </si>
  <si>
    <t>N like</t>
  </si>
  <si>
    <t>ICSD-1-R - 1997</t>
  </si>
  <si>
    <t>DSM3-R - 1987</t>
  </si>
  <si>
    <t>CSWD</t>
  </si>
  <si>
    <t>DA</t>
  </si>
  <si>
    <t>Disorders of arousal</t>
  </si>
  <si>
    <t>N no CSC</t>
  </si>
  <si>
    <t>TOTAL criteria</t>
  </si>
  <si>
    <t>TOTAL</t>
  </si>
  <si>
    <t>TOTAL DSM</t>
  </si>
  <si>
    <t>TOTAL ICSD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</si>
</sst>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1F1F1F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0" fillId="0" borderId="0" xfId="0" applyAlignment="1"/>
    <xf numFmtId="3" fontId="3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0" fontId="0" fillId="0" borderId="0" xfId="0" applyAlignment="1"/>
    <xf numFmtId="0" fontId="4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3" fillId="3" borderId="1" xfId="0" applyNumberFormat="1" applyFont="1" applyFill="1" applyBorder="1" applyAlignment="1">
      <alignment horizontal="left"/>
    </xf>
    <xf numFmtId="3" fontId="1" fillId="3" borderId="1" xfId="0" applyNumberFormat="1" applyFont="1" applyFill="1" applyBorder="1" applyAlignment="1">
      <alignment horizontal="left"/>
    </xf>
    <xf numFmtId="3" fontId="3" fillId="3" borderId="1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right"/>
    </xf>
    <xf numFmtId="3" fontId="0" fillId="3" borderId="0" xfId="0" applyNumberFormat="1" applyFill="1" applyAlignment="1">
      <alignment horizontal="right"/>
    </xf>
    <xf numFmtId="3" fontId="1" fillId="4" borderId="1" xfId="0" applyNumberFormat="1" applyFont="1" applyFill="1" applyBorder="1" applyAlignment="1">
      <alignment horizontal="left"/>
    </xf>
    <xf numFmtId="3" fontId="1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3" fontId="1" fillId="0" borderId="1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15"/>
  <sheetViews>
    <sheetView tabSelected="1" topLeftCell="D1" workbookViewId="0">
      <pane ySplit="1" topLeftCell="A2" activePane="bottomLeft" state="frozen"/>
      <selection pane="bottomLeft" activeCell="O21" sqref="O21"/>
    </sheetView>
  </sheetViews>
  <sheetFormatPr defaultRowHeight="15" x14ac:dyDescent="0.25"/>
  <cols>
    <col min="1" max="1" width="10.140625" style="6" bestFit="1" customWidth="1"/>
    <col min="2" max="3" width="11.42578125" style="6" bestFit="1" customWidth="1"/>
    <col min="4" max="4" width="42.42578125" style="6" bestFit="1" customWidth="1"/>
    <col min="5" max="5" width="16.28515625" style="9" bestFit="1" customWidth="1"/>
    <col min="6" max="6" width="17.85546875" style="9" bestFit="1" customWidth="1"/>
    <col min="7" max="7" width="17" style="9" bestFit="1" customWidth="1"/>
    <col min="8" max="8" width="12.85546875" style="9" bestFit="1" customWidth="1"/>
    <col min="9" max="9" width="14.5703125" style="9" bestFit="1" customWidth="1"/>
    <col min="10" max="10" width="19" style="9" bestFit="1" customWidth="1"/>
    <col min="11" max="11" width="18.140625" style="9" bestFit="1" customWidth="1"/>
    <col min="12" max="12" width="13.28515625" style="9" bestFit="1" customWidth="1"/>
    <col min="13" max="13" width="14.140625" style="9" bestFit="1" customWidth="1"/>
    <col min="14" max="14" width="13.140625" style="9" bestFit="1" customWidth="1"/>
    <col min="15" max="15" width="15.140625" style="9" bestFit="1" customWidth="1"/>
    <col min="16" max="16" width="15.5703125" style="9" bestFit="1" customWidth="1"/>
    <col min="18" max="18" width="12" customWidth="1"/>
    <col min="19" max="19" width="11.28515625" customWidth="1"/>
  </cols>
  <sheetData>
    <row r="1" spans="1:19" ht="19.5" customHeight="1" x14ac:dyDescent="0.25">
      <c r="A1" s="1" t="s">
        <v>0</v>
      </c>
      <c r="B1" s="1" t="s">
        <v>1</v>
      </c>
      <c r="C1" s="1" t="s">
        <v>2</v>
      </c>
      <c r="D1" s="7" t="s">
        <v>3</v>
      </c>
      <c r="E1" s="4" t="s">
        <v>13</v>
      </c>
      <c r="F1" s="10" t="s">
        <v>14</v>
      </c>
      <c r="G1" s="11" t="s">
        <v>36</v>
      </c>
      <c r="H1" s="15" t="s">
        <v>15</v>
      </c>
      <c r="I1" s="11" t="s">
        <v>16</v>
      </c>
      <c r="J1" s="15" t="s">
        <v>35</v>
      </c>
      <c r="K1" s="11" t="s">
        <v>17</v>
      </c>
      <c r="L1" s="15" t="s">
        <v>18</v>
      </c>
      <c r="M1" s="11" t="s">
        <v>19</v>
      </c>
      <c r="N1" s="15" t="s">
        <v>20</v>
      </c>
      <c r="O1" s="11" t="s">
        <v>21</v>
      </c>
      <c r="P1" s="15" t="s">
        <v>22</v>
      </c>
    </row>
    <row r="2" spans="1:19" ht="19.5" customHeight="1" x14ac:dyDescent="0.25">
      <c r="A2" s="2" t="s">
        <v>23</v>
      </c>
      <c r="B2" s="1"/>
      <c r="C2" s="2" t="s">
        <v>4</v>
      </c>
      <c r="D2" s="7" t="s">
        <v>24</v>
      </c>
      <c r="E2" s="5"/>
      <c r="F2" s="12"/>
      <c r="G2" s="13" t="s">
        <v>12</v>
      </c>
      <c r="H2" s="16" t="s">
        <v>12</v>
      </c>
      <c r="I2" s="13" t="s">
        <v>25</v>
      </c>
      <c r="J2" s="16" t="s">
        <v>12</v>
      </c>
      <c r="K2" s="13" t="s">
        <v>25</v>
      </c>
      <c r="L2" s="16" t="s">
        <v>12</v>
      </c>
      <c r="M2" s="13" t="s">
        <v>25</v>
      </c>
      <c r="N2" s="16" t="s">
        <v>12</v>
      </c>
      <c r="O2" s="13" t="s">
        <v>25</v>
      </c>
      <c r="P2" s="16" t="s">
        <v>12</v>
      </c>
    </row>
    <row r="3" spans="1:19" ht="19.5" customHeight="1" x14ac:dyDescent="0.25">
      <c r="A3" s="2" t="s">
        <v>23</v>
      </c>
      <c r="B3" s="1"/>
      <c r="C3" s="2" t="s">
        <v>5</v>
      </c>
      <c r="D3" s="7" t="s">
        <v>5</v>
      </c>
      <c r="E3" s="5"/>
      <c r="F3" s="12"/>
      <c r="G3" s="13"/>
      <c r="H3" s="16" t="s">
        <v>12</v>
      </c>
      <c r="I3" s="13" t="s">
        <v>11</v>
      </c>
      <c r="J3" s="16" t="s">
        <v>12</v>
      </c>
      <c r="K3" s="13" t="s">
        <v>11</v>
      </c>
      <c r="L3" s="16" t="s">
        <v>12</v>
      </c>
      <c r="M3" s="13" t="s">
        <v>11</v>
      </c>
      <c r="N3" s="16" t="s">
        <v>11</v>
      </c>
      <c r="O3" s="13" t="s">
        <v>11</v>
      </c>
      <c r="P3" s="16" t="s">
        <v>11</v>
      </c>
    </row>
    <row r="4" spans="1:19" ht="19.5" customHeight="1" x14ac:dyDescent="0.25">
      <c r="A4" s="2" t="s">
        <v>23</v>
      </c>
      <c r="B4" s="1"/>
      <c r="C4" s="2" t="s">
        <v>7</v>
      </c>
      <c r="D4" s="7" t="s">
        <v>26</v>
      </c>
      <c r="E4" s="5"/>
      <c r="F4" s="12"/>
      <c r="G4" s="13" t="s">
        <v>12</v>
      </c>
      <c r="H4" s="16" t="s">
        <v>12</v>
      </c>
      <c r="I4" s="13" t="s">
        <v>25</v>
      </c>
      <c r="J4" s="16" t="s">
        <v>12</v>
      </c>
      <c r="K4" s="13" t="s">
        <v>25</v>
      </c>
      <c r="L4" s="16" t="s">
        <v>12</v>
      </c>
      <c r="M4" s="13" t="s">
        <v>12</v>
      </c>
      <c r="N4" s="16" t="s">
        <v>11</v>
      </c>
      <c r="O4" s="13" t="s">
        <v>12</v>
      </c>
      <c r="P4" s="16" t="s">
        <v>11</v>
      </c>
    </row>
    <row r="5" spans="1:19" ht="19.5" customHeight="1" x14ac:dyDescent="0.25">
      <c r="A5" s="2" t="s">
        <v>27</v>
      </c>
      <c r="B5" s="4"/>
      <c r="C5" s="2" t="s">
        <v>6</v>
      </c>
      <c r="D5" s="7" t="s">
        <v>28</v>
      </c>
      <c r="E5" s="5"/>
      <c r="F5" s="12"/>
      <c r="G5" s="14"/>
      <c r="H5" s="16" t="s">
        <v>12</v>
      </c>
      <c r="I5" s="12" t="s">
        <v>11</v>
      </c>
      <c r="J5" s="16" t="s">
        <v>12</v>
      </c>
      <c r="K5" s="12" t="s">
        <v>11</v>
      </c>
      <c r="L5" s="16" t="s">
        <v>12</v>
      </c>
      <c r="M5" s="13" t="s">
        <v>11</v>
      </c>
      <c r="N5" s="16" t="s">
        <v>12</v>
      </c>
      <c r="O5" s="13" t="s">
        <v>11</v>
      </c>
      <c r="P5" s="16" t="s">
        <v>12</v>
      </c>
    </row>
    <row r="6" spans="1:19" ht="19.5" customHeight="1" x14ac:dyDescent="0.25">
      <c r="A6" s="2" t="s">
        <v>27</v>
      </c>
      <c r="B6" s="1"/>
      <c r="C6" s="2" t="s">
        <v>37</v>
      </c>
      <c r="D6" s="7" t="s">
        <v>29</v>
      </c>
      <c r="E6" s="5"/>
      <c r="F6" s="12"/>
      <c r="G6" s="13" t="s">
        <v>12</v>
      </c>
      <c r="H6" s="16" t="s">
        <v>12</v>
      </c>
      <c r="I6" s="12" t="s">
        <v>25</v>
      </c>
      <c r="J6" s="16" t="s">
        <v>12</v>
      </c>
      <c r="K6" s="12" t="s">
        <v>25</v>
      </c>
      <c r="L6" s="16" t="s">
        <v>12</v>
      </c>
      <c r="M6" s="13" t="s">
        <v>25</v>
      </c>
      <c r="N6" s="16" t="s">
        <v>25</v>
      </c>
      <c r="O6" s="13" t="s">
        <v>25</v>
      </c>
      <c r="P6" s="16" t="s">
        <v>25</v>
      </c>
    </row>
    <row r="7" spans="1:19" ht="19.5" customHeight="1" x14ac:dyDescent="0.25">
      <c r="A7" s="2" t="s">
        <v>27</v>
      </c>
      <c r="B7" s="1"/>
      <c r="C7" s="2" t="s">
        <v>38</v>
      </c>
      <c r="D7" s="7" t="s">
        <v>39</v>
      </c>
      <c r="E7" s="5"/>
      <c r="F7" s="12"/>
      <c r="G7" s="13" t="s">
        <v>11</v>
      </c>
      <c r="H7" s="16" t="s">
        <v>11</v>
      </c>
      <c r="I7" s="12" t="s">
        <v>25</v>
      </c>
      <c r="J7" s="16" t="s">
        <v>11</v>
      </c>
      <c r="K7" s="12" t="s">
        <v>25</v>
      </c>
      <c r="L7" s="16" t="s">
        <v>11</v>
      </c>
      <c r="M7" s="13" t="s">
        <v>25</v>
      </c>
      <c r="N7" s="16" t="s">
        <v>11</v>
      </c>
      <c r="O7" s="13" t="s">
        <v>25</v>
      </c>
      <c r="P7" s="16" t="s">
        <v>11</v>
      </c>
    </row>
    <row r="8" spans="1:19" ht="19.5" customHeight="1" x14ac:dyDescent="0.25">
      <c r="A8" s="2" t="s">
        <v>27</v>
      </c>
      <c r="B8" s="1"/>
      <c r="C8" s="2" t="s">
        <v>8</v>
      </c>
      <c r="D8" s="7" t="s">
        <v>30</v>
      </c>
      <c r="E8" s="5"/>
      <c r="F8" s="12"/>
      <c r="G8" s="13"/>
      <c r="H8" s="16" t="s">
        <v>12</v>
      </c>
      <c r="I8" s="12"/>
      <c r="J8" s="16" t="s">
        <v>12</v>
      </c>
      <c r="K8" s="13"/>
      <c r="L8" s="16" t="s">
        <v>11</v>
      </c>
      <c r="M8" s="13" t="s">
        <v>25</v>
      </c>
      <c r="N8" s="16" t="s">
        <v>11</v>
      </c>
      <c r="O8" s="13" t="s">
        <v>25</v>
      </c>
      <c r="P8" s="16" t="s">
        <v>11</v>
      </c>
    </row>
    <row r="9" spans="1:19" ht="19.5" customHeight="1" x14ac:dyDescent="0.25">
      <c r="A9" s="2" t="s">
        <v>27</v>
      </c>
      <c r="B9" s="4"/>
      <c r="C9" s="2" t="s">
        <v>9</v>
      </c>
      <c r="D9" s="7" t="s">
        <v>31</v>
      </c>
      <c r="E9" s="5"/>
      <c r="F9" s="12"/>
      <c r="G9" s="13" t="s">
        <v>12</v>
      </c>
      <c r="H9" s="16" t="s">
        <v>11</v>
      </c>
      <c r="I9" s="12" t="s">
        <v>25</v>
      </c>
      <c r="J9" s="16" t="s">
        <v>11</v>
      </c>
      <c r="K9" s="12" t="s">
        <v>25</v>
      </c>
      <c r="L9" s="17" t="s">
        <v>11</v>
      </c>
      <c r="M9" s="13" t="s">
        <v>25</v>
      </c>
      <c r="N9" s="16" t="s">
        <v>25</v>
      </c>
      <c r="O9" s="13" t="s">
        <v>25</v>
      </c>
      <c r="P9" s="16" t="s">
        <v>25</v>
      </c>
    </row>
    <row r="10" spans="1:19" ht="19.5" customHeight="1" x14ac:dyDescent="0.25">
      <c r="A10" s="2" t="s">
        <v>27</v>
      </c>
      <c r="B10" s="1"/>
      <c r="C10" s="2" t="s">
        <v>10</v>
      </c>
      <c r="D10" s="7" t="s">
        <v>32</v>
      </c>
      <c r="E10" s="5"/>
      <c r="F10" s="12"/>
      <c r="G10" s="13"/>
      <c r="H10" s="16" t="s">
        <v>12</v>
      </c>
      <c r="I10" s="12"/>
      <c r="J10" s="16" t="s">
        <v>12</v>
      </c>
      <c r="K10" s="13"/>
      <c r="L10" s="16" t="s">
        <v>11</v>
      </c>
      <c r="M10" s="13" t="s">
        <v>12</v>
      </c>
      <c r="N10" s="16" t="s">
        <v>12</v>
      </c>
      <c r="O10" s="13" t="s">
        <v>12</v>
      </c>
      <c r="P10" s="16" t="s">
        <v>12</v>
      </c>
    </row>
    <row r="11" spans="1:19" ht="18.75" customHeight="1" x14ac:dyDescent="0.25">
      <c r="A11" s="3"/>
      <c r="B11" s="3"/>
      <c r="C11" s="3"/>
      <c r="D11" s="3"/>
      <c r="E11" s="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t="s">
        <v>42</v>
      </c>
      <c r="R11" t="s">
        <v>43</v>
      </c>
      <c r="S11" t="s">
        <v>44</v>
      </c>
    </row>
    <row r="12" spans="1:19" ht="18.75" customHeight="1" x14ac:dyDescent="0.25">
      <c r="A12" s="3"/>
      <c r="B12" s="3"/>
      <c r="C12" s="3"/>
      <c r="D12" s="7" t="s">
        <v>33</v>
      </c>
      <c r="E12" s="8">
        <f>COUNTIF(E$2:E$10,"csc")</f>
        <v>0</v>
      </c>
      <c r="F12" s="18">
        <f t="shared" ref="F12:P12" si="0">COUNTIF(F2:F10,"csc")</f>
        <v>0</v>
      </c>
      <c r="G12" s="18">
        <f t="shared" si="0"/>
        <v>0</v>
      </c>
      <c r="H12" s="18">
        <f t="shared" si="0"/>
        <v>0</v>
      </c>
      <c r="I12" s="18">
        <f t="shared" si="0"/>
        <v>5</v>
      </c>
      <c r="J12" s="18">
        <f t="shared" si="0"/>
        <v>0</v>
      </c>
      <c r="K12" s="18">
        <f t="shared" si="0"/>
        <v>5</v>
      </c>
      <c r="L12" s="18">
        <f t="shared" si="0"/>
        <v>0</v>
      </c>
      <c r="M12" s="18">
        <f t="shared" si="0"/>
        <v>5</v>
      </c>
      <c r="N12" s="18">
        <f t="shared" si="0"/>
        <v>2</v>
      </c>
      <c r="O12" s="18">
        <f t="shared" si="0"/>
        <v>5</v>
      </c>
      <c r="P12" s="18">
        <f t="shared" si="0"/>
        <v>2</v>
      </c>
      <c r="Q12" s="20">
        <f>SUM(E12:P12)</f>
        <v>24</v>
      </c>
      <c r="R12" s="20">
        <f>G12+I12+K12+M12+O12</f>
        <v>20</v>
      </c>
      <c r="S12" s="20">
        <f>H12+J12+L12+N12+P12</f>
        <v>4</v>
      </c>
    </row>
    <row r="13" spans="1:19" ht="18.75" customHeight="1" x14ac:dyDescent="0.25">
      <c r="A13" s="3"/>
      <c r="B13" s="3"/>
      <c r="C13" s="3"/>
      <c r="D13" s="7" t="s">
        <v>34</v>
      </c>
      <c r="E13" s="8">
        <f t="shared" ref="E13:P13" si="1">COUNTIF(E2:E10,"like")</f>
        <v>0</v>
      </c>
      <c r="F13" s="18">
        <f t="shared" si="1"/>
        <v>0</v>
      </c>
      <c r="G13" s="18">
        <f t="shared" si="1"/>
        <v>4</v>
      </c>
      <c r="H13" s="18">
        <f t="shared" si="1"/>
        <v>7</v>
      </c>
      <c r="I13" s="18">
        <f t="shared" si="1"/>
        <v>0</v>
      </c>
      <c r="J13" s="18">
        <f t="shared" si="1"/>
        <v>7</v>
      </c>
      <c r="K13" s="18">
        <f t="shared" si="1"/>
        <v>0</v>
      </c>
      <c r="L13" s="18">
        <f t="shared" si="1"/>
        <v>5</v>
      </c>
      <c r="M13" s="18">
        <f t="shared" si="1"/>
        <v>2</v>
      </c>
      <c r="N13" s="18">
        <f t="shared" si="1"/>
        <v>3</v>
      </c>
      <c r="O13" s="18">
        <f t="shared" si="1"/>
        <v>2</v>
      </c>
      <c r="P13" s="18">
        <f t="shared" si="1"/>
        <v>3</v>
      </c>
      <c r="Q13" s="20">
        <f>SUM(E13:P13)</f>
        <v>33</v>
      </c>
      <c r="R13" s="20">
        <f t="shared" ref="R13:R15" si="2">G13+I13+K13+M13+O13</f>
        <v>8</v>
      </c>
      <c r="S13" s="20">
        <f t="shared" ref="S13:S15" si="3">H13+J13+L13+N13+P13</f>
        <v>25</v>
      </c>
    </row>
    <row r="14" spans="1:19" ht="18.75" customHeight="1" x14ac:dyDescent="0.25">
      <c r="A14" s="3"/>
      <c r="B14" s="3"/>
      <c r="C14" s="3"/>
      <c r="D14" s="7" t="s">
        <v>40</v>
      </c>
      <c r="E14" s="8">
        <f t="shared" ref="E14:P14" si="4">COUNTIF(E2:E10,"no")</f>
        <v>0</v>
      </c>
      <c r="F14" s="18">
        <f t="shared" si="4"/>
        <v>0</v>
      </c>
      <c r="G14" s="18">
        <f t="shared" si="4"/>
        <v>1</v>
      </c>
      <c r="H14" s="18">
        <f t="shared" si="4"/>
        <v>2</v>
      </c>
      <c r="I14" s="18">
        <f t="shared" si="4"/>
        <v>2</v>
      </c>
      <c r="J14" s="18">
        <f t="shared" si="4"/>
        <v>2</v>
      </c>
      <c r="K14" s="18">
        <f t="shared" si="4"/>
        <v>2</v>
      </c>
      <c r="L14" s="18">
        <f t="shared" si="4"/>
        <v>4</v>
      </c>
      <c r="M14" s="18">
        <f t="shared" si="4"/>
        <v>2</v>
      </c>
      <c r="N14" s="18">
        <f t="shared" si="4"/>
        <v>4</v>
      </c>
      <c r="O14" s="18">
        <f t="shared" si="4"/>
        <v>2</v>
      </c>
      <c r="P14" s="18">
        <f t="shared" si="4"/>
        <v>4</v>
      </c>
      <c r="Q14" s="20">
        <f>SUM(E14:P14)</f>
        <v>25</v>
      </c>
      <c r="R14" s="20">
        <f t="shared" si="2"/>
        <v>9</v>
      </c>
      <c r="S14" s="20">
        <f t="shared" si="3"/>
        <v>16</v>
      </c>
    </row>
    <row r="15" spans="1:19" x14ac:dyDescent="0.25">
      <c r="D15" s="19" t="s">
        <v>41</v>
      </c>
      <c r="G15" s="9">
        <f t="shared" ref="G15:P15" si="5">SUM(G12:G14)</f>
        <v>5</v>
      </c>
      <c r="H15" s="9">
        <f t="shared" si="5"/>
        <v>9</v>
      </c>
      <c r="I15" s="9">
        <f t="shared" si="5"/>
        <v>7</v>
      </c>
      <c r="J15" s="9">
        <f t="shared" si="5"/>
        <v>9</v>
      </c>
      <c r="K15" s="9">
        <f t="shared" si="5"/>
        <v>7</v>
      </c>
      <c r="L15" s="9">
        <f t="shared" si="5"/>
        <v>9</v>
      </c>
      <c r="M15" s="9">
        <f t="shared" si="5"/>
        <v>9</v>
      </c>
      <c r="N15" s="9">
        <f t="shared" si="5"/>
        <v>9</v>
      </c>
      <c r="O15" s="9">
        <f t="shared" si="5"/>
        <v>9</v>
      </c>
      <c r="P15" s="9">
        <f t="shared" si="5"/>
        <v>9</v>
      </c>
      <c r="Q15" s="20">
        <f>SUM(G15:P15)</f>
        <v>82</v>
      </c>
      <c r="R15" s="20">
        <f t="shared" si="2"/>
        <v>37</v>
      </c>
      <c r="S15" s="20">
        <f t="shared" si="3"/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ordre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Vincent P Martin</cp:lastModifiedBy>
  <dcterms:created xsi:type="dcterms:W3CDTF">2024-03-22T10:17:07Z</dcterms:created>
  <dcterms:modified xsi:type="dcterms:W3CDTF">2024-04-08T07:43:35Z</dcterms:modified>
</cp:coreProperties>
</file>