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andari\Documents\TRAVAIL\MSc DSBA\MasterClass Sustainable Development\"/>
    </mc:Choice>
  </mc:AlternateContent>
  <bookViews>
    <workbookView xWindow="240" yWindow="20" windowWidth="20000" windowHeight="8190"/>
  </bookViews>
  <sheets>
    <sheet name="solver Sust. Dev" sheetId="2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'solver Sust. Dev'!$K$18:$K$21</definedName>
    <definedName name="solver_lin" localSheetId="0" hidden="1">1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hs1" localSheetId="0" hidden="1">'solver Sust. Dev'!$L$18:$L$21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9" i="2" l="1"/>
  <c r="H19" i="2"/>
  <c r="I19" i="2"/>
  <c r="J19" i="2"/>
  <c r="G20" i="2"/>
  <c r="H20" i="2"/>
  <c r="I20" i="2"/>
  <c r="J20" i="2"/>
  <c r="H18" i="2"/>
  <c r="I18" i="2"/>
  <c r="J18" i="2"/>
  <c r="G18" i="2"/>
  <c r="C19" i="2"/>
  <c r="D19" i="2"/>
  <c r="E19" i="2"/>
  <c r="F19" i="2"/>
  <c r="C20" i="2"/>
  <c r="D20" i="2"/>
  <c r="E20" i="2"/>
  <c r="F20" i="2"/>
  <c r="D18" i="2"/>
  <c r="E18" i="2"/>
  <c r="F18" i="2"/>
  <c r="C18" i="2"/>
  <c r="H22" i="2"/>
  <c r="I22" i="2"/>
  <c r="J22" i="2"/>
  <c r="G22" i="2"/>
  <c r="D22" i="2"/>
  <c r="E22" i="2"/>
  <c r="F22" i="2"/>
  <c r="C22" i="2"/>
  <c r="H21" i="2"/>
  <c r="I21" i="2"/>
  <c r="J21" i="2"/>
  <c r="G21" i="2"/>
  <c r="D21" i="2"/>
  <c r="E21" i="2"/>
  <c r="F21" i="2"/>
  <c r="C21" i="2"/>
  <c r="L21" i="2"/>
  <c r="L18" i="2"/>
  <c r="L19" i="2"/>
  <c r="L20" i="2"/>
</calcChain>
</file>

<file path=xl/comments1.xml><?xml version="1.0" encoding="utf-8"?>
<comments xmlns="http://schemas.openxmlformats.org/spreadsheetml/2006/main">
  <authors>
    <author>alfandari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 xml:space="preserve">
Products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>anti-pollution systems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 xml:space="preserve">alfandari: </t>
        </r>
        <r>
          <rPr>
            <sz val="8"/>
            <color indexed="81"/>
            <rFont val="Tahoma"/>
            <family val="2"/>
          </rPr>
          <t>anti-pollution systems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 xml:space="preserve">
anti-pollution systems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 xml:space="preserve">
(1- a_jk)*e_ij</t>
        </r>
      </text>
    </comment>
    <comment ref="C21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 xml:space="preserve">
t_i * r_k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alfandari:</t>
        </r>
        <r>
          <rPr>
            <sz val="8"/>
            <color indexed="81"/>
            <rFont val="Tahoma"/>
            <family val="2"/>
          </rPr>
          <t xml:space="preserve">
p_i - c_k</t>
        </r>
      </text>
    </comment>
  </commentList>
</comments>
</file>

<file path=xl/sharedStrings.xml><?xml version="1.0" encoding="utf-8"?>
<sst xmlns="http://schemas.openxmlformats.org/spreadsheetml/2006/main" count="27" uniqueCount="24">
  <si>
    <t>1+2</t>
  </si>
  <si>
    <t>total</t>
  </si>
  <si>
    <t>Limits</t>
  </si>
  <si>
    <t>Slowing-down factor</t>
  </si>
  <si>
    <t xml:space="preserve">       Product 1</t>
  </si>
  <si>
    <t xml:space="preserve">      Product 2</t>
  </si>
  <si>
    <t>NO2 (m3) emissions/T</t>
  </si>
  <si>
    <t>SO2 (m3) emissions/T</t>
  </si>
  <si>
    <t>Particles (g) emissions/T</t>
  </si>
  <si>
    <t>Time (h) per Ton</t>
  </si>
  <si>
    <t>Profit (€) per Ton</t>
  </si>
  <si>
    <t>NO2 emission reduction</t>
  </si>
  <si>
    <t>SO2 emission reduction</t>
  </si>
  <si>
    <t>Particles emission reduction</t>
  </si>
  <si>
    <t>Cost (€) per Ton</t>
  </si>
  <si>
    <t xml:space="preserve"> NO2 rejected (m3) per Ton</t>
  </si>
  <si>
    <t>SO2 rejected (m3) per Ton</t>
  </si>
  <si>
    <t>Particles rejected (g) per Ton</t>
  </si>
  <si>
    <t>Net profit per Ton</t>
  </si>
  <si>
    <t>Limit (max)</t>
  </si>
  <si>
    <t>DSBA Master 15/03/2021</t>
  </si>
  <si>
    <t>Decision analytics for sustainable development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</si>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</sst>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#,##0\ &quot;€&quot;;[Red]\-#,##0\ &quot;€&quot;"/>
    <numFmt numFmtId="164" formatCode="General\ &quot; m3&quot;"/>
    <numFmt numFmtId="165" formatCode="#,##0\ &quot;€&quot;"/>
    <numFmt numFmtId="166" formatCode="0.0%"/>
    <numFmt numFmtId="167" formatCode="General\ &quot; h&quot;"/>
    <numFmt numFmtId="168" formatCode="General\ &quot; kg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2" borderId="11" xfId="0" applyFill="1" applyBorder="1"/>
    <xf numFmtId="0" fontId="1" fillId="0" borderId="0" xfId="0" applyFont="1"/>
    <xf numFmtId="0" fontId="0" fillId="0" borderId="15" xfId="0" quotePrefix="1" applyBorder="1" applyAlignment="1">
      <alignment horizontal="center"/>
    </xf>
    <xf numFmtId="6" fontId="0" fillId="2" borderId="7" xfId="0" applyNumberFormat="1" applyFill="1" applyBorder="1"/>
    <xf numFmtId="165" fontId="1" fillId="3" borderId="2" xfId="0" applyNumberFormat="1" applyFont="1" applyFill="1" applyBorder="1"/>
    <xf numFmtId="166" fontId="2" fillId="0" borderId="0" xfId="0" applyNumberFormat="1" applyFont="1"/>
    <xf numFmtId="167" fontId="0" fillId="2" borderId="7" xfId="0" applyNumberFormat="1" applyFill="1" applyBorder="1"/>
    <xf numFmtId="167" fontId="0" fillId="4" borderId="1" xfId="0" applyNumberFormat="1" applyFill="1" applyBorder="1"/>
    <xf numFmtId="164" fontId="0" fillId="4" borderId="1" xfId="0" applyNumberFormat="1" applyFill="1" applyBorder="1"/>
    <xf numFmtId="168" fontId="0" fillId="4" borderId="1" xfId="0" applyNumberFormat="1" applyFill="1" applyBorder="1"/>
    <xf numFmtId="168" fontId="0" fillId="0" borderId="1" xfId="0" applyNumberFormat="1" applyBorder="1"/>
    <xf numFmtId="167" fontId="0" fillId="0" borderId="1" xfId="0" applyNumberFormat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/>
    <xf numFmtId="6" fontId="0" fillId="4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3"/>
  <sheetViews>
    <sheetView tabSelected="1" zoomScale="140" zoomScaleNormal="140" workbookViewId="0">
      <selection activeCell="K11" sqref="K11"/>
    </sheetView>
  </sheetViews>
  <sheetFormatPr baseColWidth="10" defaultColWidth="8.7265625" defaultRowHeight="14.5" x14ac:dyDescent="0.35"/>
  <cols>
    <col min="1" max="1" width="3.7265625" customWidth="1"/>
    <col min="2" max="2" width="23.90625" customWidth="1"/>
    <col min="12" max="12" width="12.1796875" customWidth="1"/>
  </cols>
  <sheetData>
    <row r="1" spans="2:10" x14ac:dyDescent="0.35">
      <c r="B1" s="24" t="s">
        <v>21</v>
      </c>
      <c r="H1" s="13" t="s">
        <v>20</v>
      </c>
    </row>
    <row r="2" spans="2:10" x14ac:dyDescent="0.35">
      <c r="C2" s="25" t="s">
        <v>22</v>
      </c>
      <c r="D2" s="25" t="s">
        <v>23</v>
      </c>
      <c r="E2" s="25" t="s">
        <v>2</v>
      </c>
      <c r="F2" s="26"/>
      <c r="G2" s="27"/>
      <c r="H2" s="27"/>
    </row>
    <row r="3" spans="2:10" x14ac:dyDescent="0.35">
      <c r="B3" s="1" t="s">
        <v>6</v>
      </c>
      <c r="C3" s="25">
        <v>24</v>
      </c>
      <c r="D3" s="25">
        <v>36</v>
      </c>
      <c r="E3" s="28">
        <v>550</v>
      </c>
      <c r="F3" s="26"/>
      <c r="G3" s="27"/>
      <c r="H3" s="27"/>
    </row>
    <row r="4" spans="2:10" x14ac:dyDescent="0.35">
      <c r="B4" s="1" t="s">
        <v>7</v>
      </c>
      <c r="C4" s="25">
        <v>8</v>
      </c>
      <c r="D4" s="25">
        <v>12</v>
      </c>
      <c r="E4" s="28">
        <v>180</v>
      </c>
      <c r="F4" s="26"/>
      <c r="G4" s="27"/>
      <c r="H4" s="27"/>
    </row>
    <row r="5" spans="2:10" x14ac:dyDescent="0.35">
      <c r="B5" s="1" t="s">
        <v>8</v>
      </c>
      <c r="C5" s="25">
        <v>100</v>
      </c>
      <c r="D5" s="25">
        <v>50</v>
      </c>
      <c r="E5" s="28">
        <v>1250</v>
      </c>
      <c r="F5" s="26"/>
      <c r="G5" s="27"/>
      <c r="H5" s="27"/>
    </row>
    <row r="6" spans="2:10" x14ac:dyDescent="0.35">
      <c r="B6" s="29" t="s">
        <v>9</v>
      </c>
      <c r="C6" s="30">
        <v>5</v>
      </c>
      <c r="D6" s="30">
        <v>6.5</v>
      </c>
      <c r="E6" s="31">
        <v>130</v>
      </c>
      <c r="F6" s="26"/>
      <c r="G6" s="27"/>
      <c r="H6" s="27"/>
    </row>
    <row r="7" spans="2:10" x14ac:dyDescent="0.35">
      <c r="B7" s="32" t="s">
        <v>10</v>
      </c>
      <c r="C7" s="33">
        <v>1200</v>
      </c>
      <c r="D7" s="33">
        <v>1500</v>
      </c>
      <c r="E7" s="25"/>
      <c r="F7" s="26"/>
      <c r="G7" s="27"/>
      <c r="H7" s="27"/>
    </row>
    <row r="8" spans="2:10" x14ac:dyDescent="0.35">
      <c r="C8" s="26"/>
      <c r="D8" s="26"/>
      <c r="E8" s="26"/>
      <c r="F8" s="26"/>
      <c r="G8" s="27"/>
      <c r="H8" s="27"/>
    </row>
    <row r="9" spans="2:10" x14ac:dyDescent="0.35">
      <c r="C9" s="25">
        <v>0</v>
      </c>
      <c r="D9" s="25">
        <v>1</v>
      </c>
      <c r="E9" s="34">
        <v>2</v>
      </c>
      <c r="F9" s="35" t="s">
        <v>0</v>
      </c>
    </row>
    <row r="10" spans="2:10" x14ac:dyDescent="0.35">
      <c r="B10" s="1" t="s">
        <v>11</v>
      </c>
      <c r="C10" s="36">
        <v>0</v>
      </c>
      <c r="D10" s="36">
        <v>0.12</v>
      </c>
      <c r="E10" s="36">
        <v>0.03</v>
      </c>
      <c r="F10" s="36">
        <v>0.14000000000000001</v>
      </c>
    </row>
    <row r="11" spans="2:10" x14ac:dyDescent="0.35">
      <c r="B11" s="1" t="s">
        <v>12</v>
      </c>
      <c r="C11" s="36">
        <v>0</v>
      </c>
      <c r="D11" s="36">
        <v>0</v>
      </c>
      <c r="E11" s="36">
        <v>0.45</v>
      </c>
      <c r="F11" s="36">
        <v>0.44</v>
      </c>
    </row>
    <row r="12" spans="2:10" x14ac:dyDescent="0.35">
      <c r="B12" s="1" t="s">
        <v>13</v>
      </c>
      <c r="C12" s="36">
        <v>0</v>
      </c>
      <c r="D12" s="36">
        <v>0.54</v>
      </c>
      <c r="E12" s="36">
        <v>0.02</v>
      </c>
      <c r="F12" s="36">
        <v>0.54</v>
      </c>
    </row>
    <row r="13" spans="2:10" x14ac:dyDescent="0.35">
      <c r="B13" s="29" t="s">
        <v>3</v>
      </c>
      <c r="C13" s="30">
        <v>1</v>
      </c>
      <c r="D13" s="30">
        <v>1.1000000000000001</v>
      </c>
      <c r="E13" s="30">
        <v>1.05</v>
      </c>
      <c r="F13" s="30">
        <v>1.35</v>
      </c>
    </row>
    <row r="14" spans="2:10" x14ac:dyDescent="0.35">
      <c r="B14" s="32" t="s">
        <v>14</v>
      </c>
      <c r="C14" s="33">
        <v>0</v>
      </c>
      <c r="D14" s="33">
        <v>100</v>
      </c>
      <c r="E14" s="33">
        <v>150</v>
      </c>
      <c r="F14" s="33">
        <v>350</v>
      </c>
    </row>
    <row r="15" spans="2:10" ht="15" thickBot="1" x14ac:dyDescent="0.4"/>
    <row r="16" spans="2:10" ht="15" thickBot="1" x14ac:dyDescent="0.4">
      <c r="C16" s="4"/>
      <c r="D16" s="7" t="s">
        <v>4</v>
      </c>
      <c r="E16" s="5"/>
      <c r="F16" s="6"/>
      <c r="G16" s="4"/>
      <c r="H16" s="7" t="s">
        <v>5</v>
      </c>
      <c r="I16" s="5"/>
      <c r="J16" s="6"/>
    </row>
    <row r="17" spans="2:13" ht="15" thickBot="1" x14ac:dyDescent="0.4">
      <c r="C17" s="8">
        <v>0</v>
      </c>
      <c r="D17" s="9">
        <v>1</v>
      </c>
      <c r="E17" s="10">
        <v>2</v>
      </c>
      <c r="F17" s="11" t="s">
        <v>0</v>
      </c>
      <c r="G17" s="8">
        <v>0</v>
      </c>
      <c r="H17" s="9">
        <v>1</v>
      </c>
      <c r="I17" s="10">
        <v>2</v>
      </c>
      <c r="J17" s="14" t="s">
        <v>0</v>
      </c>
      <c r="K17" s="1" t="s">
        <v>1</v>
      </c>
      <c r="L17" s="1" t="s">
        <v>19</v>
      </c>
    </row>
    <row r="18" spans="2:13" x14ac:dyDescent="0.35">
      <c r="B18" s="3" t="s">
        <v>15</v>
      </c>
      <c r="C18" s="12">
        <f>(1-C10)*$C3</f>
        <v>24</v>
      </c>
      <c r="D18" s="12">
        <f t="shared" ref="D18:F18" si="0">(1-D10)*$C3</f>
        <v>21.12</v>
      </c>
      <c r="E18" s="12">
        <f t="shared" si="0"/>
        <v>23.28</v>
      </c>
      <c r="F18" s="12">
        <f t="shared" si="0"/>
        <v>20.64</v>
      </c>
      <c r="G18" s="12">
        <f>(1-C10)*$D3</f>
        <v>36</v>
      </c>
      <c r="H18" s="12">
        <f t="shared" ref="H18:J18" si="1">(1-D10)*$D3</f>
        <v>31.68</v>
      </c>
      <c r="I18" s="12">
        <f t="shared" si="1"/>
        <v>34.92</v>
      </c>
      <c r="J18" s="12">
        <f t="shared" si="1"/>
        <v>30.96</v>
      </c>
      <c r="K18" s="20"/>
      <c r="L18" s="2">
        <f t="shared" ref="L18:L20" si="2">E3</f>
        <v>550</v>
      </c>
    </row>
    <row r="19" spans="2:13" x14ac:dyDescent="0.35">
      <c r="B19" s="3" t="s">
        <v>16</v>
      </c>
      <c r="C19" s="12">
        <f t="shared" ref="C19:F19" si="3">(1-C11)*$C4</f>
        <v>8</v>
      </c>
      <c r="D19" s="12">
        <f t="shared" si="3"/>
        <v>8</v>
      </c>
      <c r="E19" s="12">
        <f t="shared" si="3"/>
        <v>4.4000000000000004</v>
      </c>
      <c r="F19" s="12">
        <f t="shared" si="3"/>
        <v>4.4800000000000004</v>
      </c>
      <c r="G19" s="12">
        <f t="shared" ref="G19:G20" si="4">(1-C11)*$D4</f>
        <v>12</v>
      </c>
      <c r="H19" s="12">
        <f t="shared" ref="H19:H20" si="5">(1-D11)*$D4</f>
        <v>12</v>
      </c>
      <c r="I19" s="12">
        <f t="shared" ref="I19:I20" si="6">(1-E11)*$D4</f>
        <v>6.6000000000000005</v>
      </c>
      <c r="J19" s="12">
        <f t="shared" ref="J19:J20" si="7">(1-F11)*$D4</f>
        <v>6.7200000000000006</v>
      </c>
      <c r="K19" s="20"/>
      <c r="L19" s="2">
        <f t="shared" si="2"/>
        <v>180</v>
      </c>
    </row>
    <row r="20" spans="2:13" x14ac:dyDescent="0.35">
      <c r="B20" s="3" t="s">
        <v>17</v>
      </c>
      <c r="C20" s="12">
        <f t="shared" ref="C20:F20" si="8">(1-C12)*$C5</f>
        <v>100</v>
      </c>
      <c r="D20" s="12">
        <f t="shared" si="8"/>
        <v>46</v>
      </c>
      <c r="E20" s="12">
        <f t="shared" si="8"/>
        <v>98</v>
      </c>
      <c r="F20" s="12">
        <f t="shared" si="8"/>
        <v>46</v>
      </c>
      <c r="G20" s="12">
        <f t="shared" si="4"/>
        <v>50</v>
      </c>
      <c r="H20" s="12">
        <f t="shared" si="5"/>
        <v>23</v>
      </c>
      <c r="I20" s="12">
        <f t="shared" si="6"/>
        <v>49</v>
      </c>
      <c r="J20" s="12">
        <f t="shared" si="7"/>
        <v>23</v>
      </c>
      <c r="K20" s="21"/>
      <c r="L20" s="22">
        <f t="shared" si="2"/>
        <v>1250</v>
      </c>
    </row>
    <row r="21" spans="2:13" x14ac:dyDescent="0.35">
      <c r="B21" s="3" t="s">
        <v>9</v>
      </c>
      <c r="C21" s="18">
        <f>$C$6*C13</f>
        <v>5</v>
      </c>
      <c r="D21" s="18">
        <f t="shared" ref="D21:F21" si="9">$C$6*D13</f>
        <v>5.5</v>
      </c>
      <c r="E21" s="18">
        <f t="shared" si="9"/>
        <v>5.25</v>
      </c>
      <c r="F21" s="18">
        <f t="shared" si="9"/>
        <v>6.75</v>
      </c>
      <c r="G21" s="18">
        <f>$D$6*C13</f>
        <v>6.5</v>
      </c>
      <c r="H21" s="18">
        <f t="shared" ref="H21:J21" si="10">$D$6*D13</f>
        <v>7.15</v>
      </c>
      <c r="I21" s="18">
        <f t="shared" si="10"/>
        <v>6.8250000000000002</v>
      </c>
      <c r="J21" s="18">
        <f t="shared" si="10"/>
        <v>8.7750000000000004</v>
      </c>
      <c r="K21" s="19"/>
      <c r="L21" s="23">
        <f>E6</f>
        <v>130</v>
      </c>
    </row>
    <row r="22" spans="2:13" ht="15" thickBot="1" x14ac:dyDescent="0.4">
      <c r="B22" s="3" t="s">
        <v>18</v>
      </c>
      <c r="C22" s="15">
        <f>$C$7-C14</f>
        <v>1200</v>
      </c>
      <c r="D22" s="15">
        <f t="shared" ref="D22:F22" si="11">$C$7-D14</f>
        <v>1100</v>
      </c>
      <c r="E22" s="15">
        <f t="shared" si="11"/>
        <v>1050</v>
      </c>
      <c r="F22" s="15">
        <f t="shared" si="11"/>
        <v>850</v>
      </c>
      <c r="G22" s="15">
        <f>$D$7-C14</f>
        <v>1500</v>
      </c>
      <c r="H22" s="15">
        <f t="shared" ref="H22:J22" si="12">$D$7-D14</f>
        <v>1400</v>
      </c>
      <c r="I22" s="15">
        <f t="shared" si="12"/>
        <v>1350</v>
      </c>
      <c r="J22" s="15">
        <f t="shared" si="12"/>
        <v>1150</v>
      </c>
      <c r="L22" s="13"/>
    </row>
    <row r="23" spans="2:13" ht="15" thickBot="1" x14ac:dyDescent="0.4">
      <c r="B23" s="3"/>
      <c r="C23" s="37"/>
      <c r="D23" s="38"/>
      <c r="E23" s="38"/>
      <c r="F23" s="39"/>
      <c r="G23" s="37"/>
      <c r="H23" s="38"/>
      <c r="I23" s="38"/>
      <c r="J23" s="39"/>
      <c r="L23" s="16"/>
      <c r="M23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solver Sust. Dev</vt:lpstr>
    </vt:vector>
  </TitlesOfParts>
  <Company>Groupe ESSEC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alfandari</dc:creator>
  <cp:lastModifiedBy>Alfandari</cp:lastModifiedBy>
  <dcterms:created xsi:type="dcterms:W3CDTF">2013-03-06T13:54:49Z</dcterms:created>
  <dcterms:modified xsi:type="dcterms:W3CDTF">2021-03-15T07:44:49Z</dcterms:modified>
</cp:coreProperties>
</file>