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90" windowWidth="19320" windowHeight="12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9" i="1"/>
  <c r="K48"/>
  <c r="K47"/>
  <c r="K46"/>
  <c r="K45"/>
  <c r="K44"/>
  <c r="K43"/>
  <c r="K42"/>
  <c r="K41"/>
  <c r="K40"/>
  <c r="K39"/>
  <c r="K38"/>
  <c r="J48"/>
  <c r="J47"/>
  <c r="J46"/>
  <c r="J45"/>
  <c r="J44"/>
  <c r="J43"/>
  <c r="J42"/>
  <c r="J41"/>
  <c r="J40"/>
  <c r="J39"/>
  <c r="J38"/>
  <c r="D43"/>
  <c r="D42"/>
  <c r="D41"/>
  <c r="D40"/>
  <c r="D39"/>
  <c r="D38"/>
  <c r="I48"/>
  <c r="G48"/>
  <c r="C48"/>
  <c r="I47"/>
  <c r="G47"/>
  <c r="C47"/>
  <c r="I46"/>
  <c r="G46"/>
  <c r="C46"/>
  <c r="I45"/>
  <c r="G45"/>
  <c r="C45"/>
  <c r="I44"/>
  <c r="G44"/>
  <c r="C44"/>
  <c r="I43"/>
  <c r="G43"/>
  <c r="C43"/>
  <c r="I42"/>
  <c r="G42"/>
  <c r="C42"/>
  <c r="I41"/>
  <c r="G41"/>
  <c r="C41"/>
  <c r="I40"/>
  <c r="G40"/>
  <c r="C40"/>
  <c r="I39"/>
  <c r="G39"/>
  <c r="C39"/>
  <c r="D47" s="1"/>
  <c r="I38"/>
  <c r="G38"/>
  <c r="C38"/>
  <c r="D46" s="1"/>
  <c r="F33"/>
  <c r="F32"/>
  <c r="F30"/>
  <c r="F29"/>
  <c r="F28"/>
  <c r="F27"/>
  <c r="F25"/>
  <c r="F24"/>
  <c r="F26"/>
  <c r="F23"/>
  <c r="F31"/>
  <c r="H23"/>
  <c r="H24"/>
  <c r="H25"/>
  <c r="H26"/>
  <c r="H27"/>
  <c r="H28"/>
  <c r="H29"/>
  <c r="I33"/>
  <c r="I32"/>
  <c r="I31"/>
  <c r="I30"/>
  <c r="I29"/>
  <c r="I28"/>
  <c r="I27"/>
  <c r="I26"/>
  <c r="I25"/>
  <c r="I24"/>
  <c r="I23"/>
  <c r="G33"/>
  <c r="G32"/>
  <c r="G31"/>
  <c r="G30"/>
  <c r="G29"/>
  <c r="G28"/>
  <c r="G27"/>
  <c r="G26"/>
  <c r="G25"/>
  <c r="G24"/>
  <c r="G23"/>
  <c r="K18"/>
  <c r="K33"/>
  <c r="J33"/>
  <c r="J18"/>
  <c r="F18"/>
  <c r="F17"/>
  <c r="F16"/>
  <c r="C30"/>
  <c r="C29"/>
  <c r="C28"/>
  <c r="C27"/>
  <c r="C26"/>
  <c r="C25"/>
  <c r="C24"/>
  <c r="C23"/>
  <c r="K32"/>
  <c r="K31"/>
  <c r="K30"/>
  <c r="K29"/>
  <c r="K28"/>
  <c r="K27"/>
  <c r="K26"/>
  <c r="K25"/>
  <c r="K24"/>
  <c r="K23"/>
  <c r="J32"/>
  <c r="J31"/>
  <c r="J30"/>
  <c r="J29"/>
  <c r="J28"/>
  <c r="J27"/>
  <c r="J26"/>
  <c r="J25"/>
  <c r="J24"/>
  <c r="J23"/>
  <c r="D28"/>
  <c r="D27"/>
  <c r="D26"/>
  <c r="D25"/>
  <c r="D24"/>
  <c r="D23"/>
  <c r="D32"/>
  <c r="D31"/>
  <c r="F15"/>
  <c r="F14"/>
  <c r="F13"/>
  <c r="F12"/>
  <c r="F11"/>
  <c r="F10"/>
  <c r="F9"/>
  <c r="F8"/>
  <c r="E13"/>
  <c r="E12"/>
  <c r="E11"/>
  <c r="E10"/>
  <c r="E9"/>
  <c r="E8"/>
  <c r="E15"/>
  <c r="E18"/>
  <c r="E16"/>
  <c r="D19"/>
  <c r="D16"/>
  <c r="D17"/>
  <c r="D49" l="1"/>
  <c r="E48"/>
  <c r="K17"/>
  <c r="K16"/>
  <c r="K15"/>
  <c r="K14"/>
  <c r="K13"/>
  <c r="K12"/>
  <c r="K11"/>
  <c r="K10"/>
  <c r="K9"/>
  <c r="K8"/>
  <c r="J17"/>
  <c r="J16"/>
  <c r="J15"/>
  <c r="J14"/>
  <c r="J13"/>
  <c r="J12"/>
  <c r="J11"/>
  <c r="J10"/>
  <c r="J9"/>
  <c r="J8"/>
  <c r="F48" l="1"/>
  <c r="H48" s="1"/>
  <c r="F47"/>
  <c r="H47" s="1"/>
  <c r="F46"/>
  <c r="H46" s="1"/>
  <c r="E47"/>
  <c r="E46"/>
  <c r="D13"/>
  <c r="D12"/>
  <c r="D11"/>
  <c r="D10"/>
  <c r="D9"/>
  <c r="D8"/>
  <c r="F44" l="1"/>
  <c r="H44" s="1"/>
  <c r="F42"/>
  <c r="H42" s="1"/>
  <c r="F40"/>
  <c r="H40" s="1"/>
  <c r="F38"/>
  <c r="H38" s="1"/>
  <c r="E38"/>
  <c r="E40"/>
  <c r="E42"/>
  <c r="E44"/>
  <c r="F45"/>
  <c r="H45" s="1"/>
  <c r="F43"/>
  <c r="H43" s="1"/>
  <c r="F41"/>
  <c r="H41" s="1"/>
  <c r="F39"/>
  <c r="H39" s="1"/>
  <c r="E39"/>
  <c r="E41"/>
  <c r="E43"/>
  <c r="E45"/>
  <c r="E19"/>
  <c r="E17" l="1"/>
  <c r="E14" l="1"/>
  <c r="H18"/>
  <c r="C33" l="1"/>
  <c r="H14"/>
  <c r="H8"/>
  <c r="H15"/>
  <c r="H9"/>
  <c r="H13"/>
  <c r="H11"/>
  <c r="H16"/>
  <c r="C31" s="1"/>
  <c r="H10"/>
  <c r="H12"/>
  <c r="H17"/>
  <c r="C32" s="1"/>
  <c r="D34" l="1"/>
  <c r="E34" s="1"/>
  <c r="E31"/>
  <c r="E29" l="1"/>
  <c r="E32"/>
  <c r="E33"/>
  <c r="E26" l="1"/>
  <c r="E28"/>
  <c r="E24"/>
  <c r="E30"/>
  <c r="E23"/>
  <c r="E27"/>
  <c r="E25"/>
  <c r="H33" l="1"/>
  <c r="H31"/>
  <c r="H30"/>
  <c r="H32"/>
</calcChain>
</file>

<file path=xl/sharedStrings.xml><?xml version="1.0" encoding="utf-8"?>
<sst xmlns="http://schemas.openxmlformats.org/spreadsheetml/2006/main" count="114" uniqueCount="29">
  <si>
    <t>Input 1</t>
  </si>
  <si>
    <t>Input 2</t>
  </si>
  <si>
    <t>Input 3</t>
  </si>
  <si>
    <t>Hidden 1</t>
  </si>
  <si>
    <t>Hidden 2</t>
  </si>
  <si>
    <t>Output 1</t>
  </si>
  <si>
    <t>Input Bias</t>
  </si>
  <si>
    <t>Hidden Bias</t>
  </si>
  <si>
    <t>Target</t>
  </si>
  <si>
    <t xml:space="preserve">Hidden 1 </t>
  </si>
  <si>
    <t>From (i)</t>
  </si>
  <si>
    <t>To (j)</t>
  </si>
  <si>
    <t>Current Weight</t>
  </si>
  <si>
    <t>Error Resp</t>
  </si>
  <si>
    <t>Delta</t>
  </si>
  <si>
    <t>New Weight</t>
  </si>
  <si>
    <t>Value</t>
  </si>
  <si>
    <t>Output</t>
  </si>
  <si>
    <t>Result</t>
  </si>
  <si>
    <t>Learning Rate</t>
  </si>
  <si>
    <t>Momentum</t>
  </si>
  <si>
    <t>Previous Weight</t>
  </si>
  <si>
    <t>Prev. Delta</t>
  </si>
  <si>
    <t>Record 1</t>
  </si>
  <si>
    <t>Record 2</t>
  </si>
  <si>
    <t>Record 3</t>
  </si>
  <si>
    <t>Col 1</t>
  </si>
  <si>
    <t>Col 2</t>
  </si>
  <si>
    <t>Col 3</t>
  </si>
</sst>
</file>

<file path=xl/styles.xml><?xml version="1.0" encoding="utf-8"?>
<styleSheet xmlns="http://schemas.openxmlformats.org/spreadsheetml/2006/main">
  <numFmts count="1">
    <numFmt numFmtId="164" formatCode="0.00000000000"/>
  </numFmts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3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19" workbookViewId="0">
      <selection activeCell="F32" sqref="F32"/>
    </sheetView>
  </sheetViews>
  <sheetFormatPr defaultRowHeight="15"/>
  <cols>
    <col min="1" max="1" width="12.7109375" customWidth="1"/>
    <col min="2" max="2" width="11.42578125" customWidth="1"/>
    <col min="3" max="3" width="15.42578125" customWidth="1"/>
    <col min="4" max="4" width="16" customWidth="1"/>
    <col min="5" max="5" width="19.7109375" customWidth="1"/>
    <col min="6" max="6" width="36.140625" customWidth="1"/>
    <col min="7" max="7" width="13.5703125" customWidth="1"/>
    <col min="8" max="8" width="13.140625" customWidth="1"/>
    <col min="9" max="9" width="16.28515625" customWidth="1"/>
    <col min="10" max="10" width="12.5703125" customWidth="1"/>
    <col min="11" max="11" width="15.28515625" customWidth="1"/>
    <col min="17" max="17" width="13.28515625" customWidth="1"/>
    <col min="18" max="18" width="14.7109375" customWidth="1"/>
    <col min="19" max="19" width="14.28515625" customWidth="1"/>
    <col min="20" max="20" width="10.140625" customWidth="1"/>
    <col min="21" max="21" width="20.5703125" customWidth="1"/>
  </cols>
  <sheetData>
    <row r="1" spans="1:11">
      <c r="A1" s="1" t="s">
        <v>19</v>
      </c>
      <c r="B1">
        <v>0.1</v>
      </c>
      <c r="E1" s="1" t="s">
        <v>26</v>
      </c>
      <c r="F1" s="1" t="s">
        <v>27</v>
      </c>
      <c r="G1" s="1" t="s">
        <v>28</v>
      </c>
      <c r="H1" s="1" t="s">
        <v>8</v>
      </c>
    </row>
    <row r="2" spans="1:11">
      <c r="A2" s="1" t="s">
        <v>20</v>
      </c>
      <c r="B2">
        <v>0.9</v>
      </c>
      <c r="D2" s="1" t="s">
        <v>23</v>
      </c>
      <c r="E2">
        <v>0.5</v>
      </c>
      <c r="F2">
        <v>0.7</v>
      </c>
      <c r="G2">
        <v>0.3</v>
      </c>
      <c r="H2">
        <v>1</v>
      </c>
    </row>
    <row r="3" spans="1:11">
      <c r="D3" s="1" t="s">
        <v>24</v>
      </c>
      <c r="E3">
        <v>0.2</v>
      </c>
      <c r="F3">
        <v>0.4</v>
      </c>
      <c r="G3">
        <v>0.9</v>
      </c>
      <c r="H3">
        <v>0</v>
      </c>
    </row>
    <row r="4" spans="1:11">
      <c r="D4" s="1" t="s">
        <v>25</v>
      </c>
      <c r="E4">
        <v>0.7</v>
      </c>
      <c r="F4">
        <v>0.6</v>
      </c>
      <c r="G4">
        <v>0.6</v>
      </c>
      <c r="H4">
        <v>1</v>
      </c>
    </row>
    <row r="7" spans="1:11">
      <c r="A7" t="s">
        <v>10</v>
      </c>
      <c r="B7" t="s">
        <v>11</v>
      </c>
      <c r="C7" t="s">
        <v>12</v>
      </c>
      <c r="D7" t="s">
        <v>16</v>
      </c>
      <c r="E7" t="s">
        <v>13</v>
      </c>
      <c r="F7" t="s">
        <v>14</v>
      </c>
      <c r="G7" t="s">
        <v>22</v>
      </c>
      <c r="H7" t="s">
        <v>15</v>
      </c>
      <c r="I7" t="s">
        <v>21</v>
      </c>
      <c r="J7" t="s">
        <v>19</v>
      </c>
      <c r="K7" t="s">
        <v>20</v>
      </c>
    </row>
    <row r="8" spans="1:11">
      <c r="A8" t="s">
        <v>0</v>
      </c>
      <c r="B8" t="s">
        <v>3</v>
      </c>
      <c r="C8">
        <v>0.05</v>
      </c>
      <c r="D8">
        <f>E2</f>
        <v>0.5</v>
      </c>
      <c r="E8">
        <f>D8*(1-D8)*(C8*E16 +C9*E17)</f>
        <v>1.757473321985655E-4</v>
      </c>
      <c r="F8">
        <f>J8*E16*D8</f>
        <v>2.2383610137743641E-4</v>
      </c>
      <c r="G8">
        <v>0</v>
      </c>
      <c r="H8">
        <f>C8+F8 + K8*I8</f>
        <v>5.0223836101377442E-2</v>
      </c>
      <c r="I8">
        <v>0</v>
      </c>
      <c r="J8">
        <f>B1</f>
        <v>0.1</v>
      </c>
      <c r="K8">
        <f>B2</f>
        <v>0.9</v>
      </c>
    </row>
    <row r="9" spans="1:11">
      <c r="A9" t="s">
        <v>0</v>
      </c>
      <c r="B9" t="s">
        <v>4</v>
      </c>
      <c r="C9">
        <v>0.1</v>
      </c>
      <c r="D9">
        <f>E2</f>
        <v>0.5</v>
      </c>
      <c r="E9">
        <f>D9*(1-D9)*(C9*E17+C8*E16)</f>
        <v>1.757473321985655E-4</v>
      </c>
      <c r="F9">
        <f>J9*E17*D9</f>
        <v>2.3957661370841281E-4</v>
      </c>
      <c r="G9">
        <v>0</v>
      </c>
      <c r="H9">
        <f t="shared" ref="H9:H18" si="0">C9+F9 + K9*I9</f>
        <v>0.10023957661370841</v>
      </c>
      <c r="I9">
        <v>0</v>
      </c>
      <c r="J9">
        <f>B1</f>
        <v>0.1</v>
      </c>
      <c r="K9">
        <f>B2</f>
        <v>0.9</v>
      </c>
    </row>
    <row r="10" spans="1:11">
      <c r="A10" t="s">
        <v>1</v>
      </c>
      <c r="B10" t="s">
        <v>3</v>
      </c>
      <c r="C10">
        <v>0.15</v>
      </c>
      <c r="D10">
        <f>F2</f>
        <v>0.7</v>
      </c>
      <c r="E10">
        <f>D10*(1-D10)*(C10*E16+C11*E17)</f>
        <v>3.4226109938285173E-4</v>
      </c>
      <c r="F10">
        <f>J10*E16*D10</f>
        <v>3.1337054192841094E-4</v>
      </c>
      <c r="G10">
        <v>0</v>
      </c>
      <c r="H10">
        <f t="shared" si="0"/>
        <v>0.15031337054192839</v>
      </c>
      <c r="I10">
        <v>0</v>
      </c>
      <c r="J10">
        <f>B1</f>
        <v>0.1</v>
      </c>
      <c r="K10">
        <f>B2</f>
        <v>0.9</v>
      </c>
    </row>
    <row r="11" spans="1:11">
      <c r="A11" t="s">
        <v>1</v>
      </c>
      <c r="B11" t="s">
        <v>4</v>
      </c>
      <c r="C11">
        <v>0.2</v>
      </c>
      <c r="D11">
        <f>F2</f>
        <v>0.7</v>
      </c>
      <c r="E11">
        <f>D11*(1-D11)*(C11*E17+C10*E16)</f>
        <v>3.4226109938285173E-4</v>
      </c>
      <c r="F11">
        <f>J11*E17*D11</f>
        <v>3.3540725919177793E-4</v>
      </c>
      <c r="G11">
        <v>0</v>
      </c>
      <c r="H11">
        <f t="shared" si="0"/>
        <v>0.2003354072591918</v>
      </c>
      <c r="I11">
        <v>0</v>
      </c>
      <c r="J11">
        <f>B1</f>
        <v>0.1</v>
      </c>
      <c r="K11">
        <f>B2</f>
        <v>0.9</v>
      </c>
    </row>
    <row r="12" spans="1:11">
      <c r="A12" t="s">
        <v>2</v>
      </c>
      <c r="B12" t="s">
        <v>3</v>
      </c>
      <c r="C12">
        <v>0.25</v>
      </c>
      <c r="D12">
        <f>G2</f>
        <v>0.3</v>
      </c>
      <c r="E12">
        <f>D12*(1-D12)*(C12*E16+C13*E17)</f>
        <v>5.368944397189082E-4</v>
      </c>
      <c r="F12">
        <f>J12*E16*D12</f>
        <v>1.3430166082646183E-4</v>
      </c>
      <c r="G12">
        <v>0</v>
      </c>
      <c r="H12">
        <f t="shared" si="0"/>
        <v>0.25013430166082645</v>
      </c>
      <c r="I12">
        <v>0</v>
      </c>
      <c r="J12">
        <f>B1</f>
        <v>0.1</v>
      </c>
      <c r="K12">
        <f>B2</f>
        <v>0.9</v>
      </c>
    </row>
    <row r="13" spans="1:11">
      <c r="A13" t="s">
        <v>2</v>
      </c>
      <c r="B13" t="s">
        <v>4</v>
      </c>
      <c r="C13">
        <v>0.3</v>
      </c>
      <c r="D13">
        <f>G2</f>
        <v>0.3</v>
      </c>
      <c r="E13">
        <f>D13*(1-D13)*(C13*E17+C12*E16)</f>
        <v>5.368944397189082E-4</v>
      </c>
      <c r="F13">
        <f>J13*E17*D13</f>
        <v>1.4374596822504769E-4</v>
      </c>
      <c r="G13">
        <v>0</v>
      </c>
      <c r="H13">
        <f t="shared" si="0"/>
        <v>0.30014374596822502</v>
      </c>
      <c r="I13">
        <v>0</v>
      </c>
      <c r="J13">
        <f>B1</f>
        <v>0.1</v>
      </c>
      <c r="K13">
        <f>B2</f>
        <v>0.9</v>
      </c>
    </row>
    <row r="14" spans="1:11">
      <c r="A14" t="s">
        <v>6</v>
      </c>
      <c r="B14" t="s">
        <v>3</v>
      </c>
      <c r="C14">
        <v>0.35</v>
      </c>
      <c r="D14">
        <v>1</v>
      </c>
      <c r="E14">
        <f>D14*(1-1)*C14*E16</f>
        <v>0</v>
      </c>
      <c r="F14">
        <f>J14*E16*D14</f>
        <v>4.4767220275487282E-4</v>
      </c>
      <c r="G14">
        <v>0</v>
      </c>
      <c r="H14">
        <f t="shared" si="0"/>
        <v>0.35044767220275486</v>
      </c>
      <c r="I14">
        <v>0</v>
      </c>
      <c r="J14">
        <f>B1</f>
        <v>0.1</v>
      </c>
      <c r="K14">
        <f>B2</f>
        <v>0.9</v>
      </c>
    </row>
    <row r="15" spans="1:11">
      <c r="A15" t="s">
        <v>6</v>
      </c>
      <c r="B15" t="s">
        <v>4</v>
      </c>
      <c r="C15">
        <v>0.4</v>
      </c>
      <c r="D15">
        <v>1</v>
      </c>
      <c r="E15">
        <f>D15*(1-D15)*C15*E17</f>
        <v>0</v>
      </c>
      <c r="F15">
        <f>J15*E17*D15</f>
        <v>4.7915322741682562E-4</v>
      </c>
      <c r="G15">
        <v>0</v>
      </c>
      <c r="H15">
        <f t="shared" si="0"/>
        <v>0.40047915322741684</v>
      </c>
      <c r="I15">
        <v>0</v>
      </c>
      <c r="J15">
        <f>B1</f>
        <v>0.1</v>
      </c>
      <c r="K15">
        <f>B2</f>
        <v>0.9</v>
      </c>
    </row>
    <row r="16" spans="1:11">
      <c r="A16" t="s">
        <v>9</v>
      </c>
      <c r="B16" t="s">
        <v>5</v>
      </c>
      <c r="C16">
        <v>0.45</v>
      </c>
      <c r="D16">
        <f>1/(1+EXP(-1*(C8*D8+C10*D10+C12*D12+C14*D14)))</f>
        <v>0.635294849322807</v>
      </c>
      <c r="E16">
        <f>D16*(1-D16)*(C16*E19)</f>
        <v>4.4767220275487279E-3</v>
      </c>
      <c r="F16">
        <f>J16*E19*D16</f>
        <v>2.7277572455059454E-3</v>
      </c>
      <c r="G16">
        <v>0</v>
      </c>
      <c r="H16">
        <f t="shared" si="0"/>
        <v>0.45272775724550596</v>
      </c>
      <c r="I16">
        <v>0</v>
      </c>
      <c r="J16">
        <f>B1</f>
        <v>0.1</v>
      </c>
      <c r="K16">
        <f>B2</f>
        <v>0.9</v>
      </c>
    </row>
    <row r="17" spans="1:11">
      <c r="A17" t="s">
        <v>4</v>
      </c>
      <c r="B17" t="s">
        <v>5</v>
      </c>
      <c r="C17">
        <v>0.5</v>
      </c>
      <c r="D17">
        <f>1/(1+EXP(-1*(C9*D9+C11*D11+C13*D13+C15*D15)))</f>
        <v>0.66373869740435276</v>
      </c>
      <c r="E17">
        <f>D17*(1-D17)*(C17*E19)</f>
        <v>4.7915322741682561E-3</v>
      </c>
      <c r="F17">
        <f>J17*E19*D17</f>
        <v>2.8498862266824994E-3</v>
      </c>
      <c r="G17">
        <v>0</v>
      </c>
      <c r="H17">
        <f t="shared" si="0"/>
        <v>0.50284988622668247</v>
      </c>
      <c r="I17">
        <v>0</v>
      </c>
      <c r="J17">
        <f>B1</f>
        <v>0.1</v>
      </c>
      <c r="K17">
        <f>B2</f>
        <v>0.9</v>
      </c>
    </row>
    <row r="18" spans="1:11">
      <c r="A18" t="s">
        <v>7</v>
      </c>
      <c r="B18" t="s">
        <v>5</v>
      </c>
      <c r="C18">
        <v>0.55000000000000004</v>
      </c>
      <c r="D18">
        <v>1</v>
      </c>
      <c r="E18">
        <f>D18*(1-D18)*(C18*E19)</f>
        <v>0</v>
      </c>
      <c r="F18">
        <f>J18*E19*D18</f>
        <v>4.2936870154285057E-3</v>
      </c>
      <c r="G18">
        <v>0</v>
      </c>
      <c r="H18">
        <f t="shared" si="0"/>
        <v>0.55429368701542858</v>
      </c>
      <c r="I18">
        <v>0</v>
      </c>
      <c r="J18">
        <f>B1</f>
        <v>0.1</v>
      </c>
      <c r="K18">
        <f>B2</f>
        <v>0.9</v>
      </c>
    </row>
    <row r="19" spans="1:11">
      <c r="A19" t="s">
        <v>17</v>
      </c>
      <c r="B19" t="s">
        <v>18</v>
      </c>
      <c r="D19" s="2">
        <f>1/(1+EXP(-1*(C16*D16+C17*D17+C18*D18)))</f>
        <v>0.76273844441180227</v>
      </c>
      <c r="E19">
        <f>D19*(1-D19)*(H2-D19)</f>
        <v>4.2936870154285052E-2</v>
      </c>
    </row>
    <row r="22" spans="1:11">
      <c r="A22" t="s">
        <v>10</v>
      </c>
      <c r="B22" t="s">
        <v>11</v>
      </c>
      <c r="C22" t="s">
        <v>12</v>
      </c>
      <c r="D22" t="s">
        <v>16</v>
      </c>
      <c r="E22" t="s">
        <v>13</v>
      </c>
      <c r="F22" t="s">
        <v>14</v>
      </c>
      <c r="G22" t="s">
        <v>22</v>
      </c>
      <c r="H22" t="s">
        <v>15</v>
      </c>
      <c r="I22" t="s">
        <v>21</v>
      </c>
      <c r="J22" t="s">
        <v>19</v>
      </c>
      <c r="K22" t="s">
        <v>20</v>
      </c>
    </row>
    <row r="23" spans="1:11">
      <c r="A23" t="s">
        <v>0</v>
      </c>
      <c r="B23" t="s">
        <v>3</v>
      </c>
      <c r="C23">
        <f>H8</f>
        <v>5.0223836101377442E-2</v>
      </c>
      <c r="D23">
        <f>E3</f>
        <v>0.2</v>
      </c>
      <c r="E23">
        <f>D23*(1-D23)*(C23*E31 +C24*E32)</f>
        <v>-3.5120121069641018E-4</v>
      </c>
      <c r="F23" s="3">
        <f>J23*E31*D23+K23*G23</f>
        <v>-7.8295775665827556E-5</v>
      </c>
      <c r="G23">
        <f>F8</f>
        <v>2.2383610137743641E-4</v>
      </c>
      <c r="H23">
        <f t="shared" ref="H23:H30" si="1">C23+F23</f>
        <v>5.0145540325711613E-2</v>
      </c>
      <c r="I23">
        <f>C8</f>
        <v>0.05</v>
      </c>
      <c r="J23">
        <f>B1</f>
        <v>0.1</v>
      </c>
      <c r="K23">
        <f>B2</f>
        <v>0.9</v>
      </c>
    </row>
    <row r="24" spans="1:11">
      <c r="A24" t="s">
        <v>0</v>
      </c>
      <c r="B24" t="s">
        <v>4</v>
      </c>
      <c r="C24">
        <f>H9</f>
        <v>0.10023957661370841</v>
      </c>
      <c r="D24">
        <f>E3</f>
        <v>0.2</v>
      </c>
      <c r="E24">
        <f>D24*(1-D24)*(C24*E32+C23*E31)</f>
        <v>-3.5120121069641018E-4</v>
      </c>
      <c r="F24" s="3">
        <f>J24*E32*D24+K24*G24</f>
        <v>-8.2168820104614078E-5</v>
      </c>
      <c r="G24">
        <f>F9</f>
        <v>2.3957661370841281E-4</v>
      </c>
      <c r="H24">
        <f t="shared" si="1"/>
        <v>0.1001574077936038</v>
      </c>
      <c r="I24">
        <f>C9</f>
        <v>0.1</v>
      </c>
      <c r="J24">
        <f>B1</f>
        <v>0.1</v>
      </c>
      <c r="K24">
        <f>B2</f>
        <v>0.9</v>
      </c>
    </row>
    <row r="25" spans="1:11">
      <c r="A25" t="s">
        <v>1</v>
      </c>
      <c r="B25" t="s">
        <v>3</v>
      </c>
      <c r="C25">
        <f>H10</f>
        <v>0.15031337054192839</v>
      </c>
      <c r="D25">
        <f>F3</f>
        <v>0.4</v>
      </c>
      <c r="E25">
        <f>D25*(1-D25)*(C25*E31+C26*E32)</f>
        <v>-1.2204880748501344E-3</v>
      </c>
      <c r="F25" s="3">
        <f>J25*E31*D25+K25*G25</f>
        <v>-2.7746304607547079E-4</v>
      </c>
      <c r="G25">
        <f>F10</f>
        <v>3.1337054192841094E-4</v>
      </c>
      <c r="H25">
        <f t="shared" si="1"/>
        <v>0.15003590749585291</v>
      </c>
      <c r="I25">
        <f>C10</f>
        <v>0.15</v>
      </c>
      <c r="J25">
        <f>B1</f>
        <v>0.1</v>
      </c>
      <c r="K25">
        <f>B2</f>
        <v>0.9</v>
      </c>
    </row>
    <row r="26" spans="1:11">
      <c r="A26" t="s">
        <v>1</v>
      </c>
      <c r="B26" t="s">
        <v>4</v>
      </c>
      <c r="C26">
        <f>H11</f>
        <v>0.2003354072591918</v>
      </c>
      <c r="D26">
        <f>F3</f>
        <v>0.4</v>
      </c>
      <c r="E26">
        <f>D26*(1-D26)*(C26*E32+C25*E31)</f>
        <v>-1.2204880748501344E-3</v>
      </c>
      <c r="F26" s="3">
        <f>J26*E32*D26+K26*G26</f>
        <v>-2.9370901161177108E-4</v>
      </c>
      <c r="G26">
        <f>F11</f>
        <v>3.3540725919177793E-4</v>
      </c>
      <c r="H26">
        <f t="shared" si="1"/>
        <v>0.20004169824758003</v>
      </c>
      <c r="I26">
        <f>C11</f>
        <v>0.2</v>
      </c>
      <c r="J26">
        <f>B1</f>
        <v>0.1</v>
      </c>
      <c r="K26">
        <f>B2</f>
        <v>0.9</v>
      </c>
    </row>
    <row r="27" spans="1:11">
      <c r="A27" t="s">
        <v>2</v>
      </c>
      <c r="B27" t="s">
        <v>3</v>
      </c>
      <c r="C27">
        <f>H12</f>
        <v>0.25013430166082645</v>
      </c>
      <c r="D27">
        <f>G3</f>
        <v>0.9</v>
      </c>
      <c r="E27">
        <f>D27*(1-D27)*(C27*E31+C28*E32)</f>
        <v>-7.1709198708406368E-4</v>
      </c>
      <c r="F27" s="3">
        <f>J27*E31*D27+K27*G27</f>
        <v>-1.1379957063310259E-3</v>
      </c>
      <c r="G27">
        <f>F12</f>
        <v>1.3430166082646183E-4</v>
      </c>
      <c r="H27">
        <f t="shared" si="1"/>
        <v>0.24899630595449543</v>
      </c>
      <c r="I27">
        <f>C12</f>
        <v>0.25</v>
      </c>
      <c r="J27">
        <f>B1</f>
        <v>0.1</v>
      </c>
      <c r="K27">
        <f>B2</f>
        <v>0.9</v>
      </c>
    </row>
    <row r="28" spans="1:11">
      <c r="A28" t="s">
        <v>2</v>
      </c>
      <c r="B28" t="s">
        <v>4</v>
      </c>
      <c r="C28">
        <f>H13</f>
        <v>0.30014374596822502</v>
      </c>
      <c r="D28">
        <f>G3</f>
        <v>0.9</v>
      </c>
      <c r="E28">
        <f>D28*(1-D28)*(C28*E32+C27*E31)</f>
        <v>-7.1709198708406368E-4</v>
      </c>
      <c r="F28" s="3">
        <f>J28*E32*D28+K28*G28</f>
        <v>-1.2106736045872921E-3</v>
      </c>
      <c r="G28">
        <f>F13</f>
        <v>1.4374596822504769E-4</v>
      </c>
      <c r="H28">
        <f t="shared" si="1"/>
        <v>0.29893307236363775</v>
      </c>
      <c r="I28">
        <f>C13</f>
        <v>0.3</v>
      </c>
      <c r="J28">
        <f>B1</f>
        <v>0.1</v>
      </c>
      <c r="K28">
        <f>B2</f>
        <v>0.9</v>
      </c>
    </row>
    <row r="29" spans="1:11">
      <c r="A29" t="s">
        <v>6</v>
      </c>
      <c r="B29" t="s">
        <v>3</v>
      </c>
      <c r="C29">
        <f>H14</f>
        <v>0.35044767220275486</v>
      </c>
      <c r="D29">
        <v>1</v>
      </c>
      <c r="E29">
        <f>D29*(1-1)*C29*E31</f>
        <v>0</v>
      </c>
      <c r="F29" s="3">
        <f>J29*E31*D29+K29*G29</f>
        <v>-9.9583635204821604E-4</v>
      </c>
      <c r="G29">
        <f>F14</f>
        <v>4.4767220275487282E-4</v>
      </c>
      <c r="H29">
        <f t="shared" si="1"/>
        <v>0.34945183585070666</v>
      </c>
      <c r="I29">
        <f>C14</f>
        <v>0.35</v>
      </c>
      <c r="J29">
        <f>B1</f>
        <v>0.1</v>
      </c>
      <c r="K29">
        <f>B2</f>
        <v>0.9</v>
      </c>
    </row>
    <row r="30" spans="1:11">
      <c r="A30" t="s">
        <v>6</v>
      </c>
      <c r="B30" t="s">
        <v>4</v>
      </c>
      <c r="C30">
        <f>H15</f>
        <v>0.40047915322741684</v>
      </c>
      <c r="D30">
        <v>1</v>
      </c>
      <c r="E30">
        <f>D30*(1-D30)*C30*E32</f>
        <v>0</v>
      </c>
      <c r="F30" s="3">
        <f>J30*E32*D30+K30*G30</f>
        <v>-1.0577009575357848E-3</v>
      </c>
      <c r="G30">
        <f>F15</f>
        <v>4.7915322741682562E-4</v>
      </c>
      <c r="H30">
        <f t="shared" si="1"/>
        <v>0.39942145226988107</v>
      </c>
      <c r="I30">
        <f>C15</f>
        <v>0.4</v>
      </c>
      <c r="J30">
        <f>B1</f>
        <v>0.1</v>
      </c>
      <c r="K30">
        <f>B2</f>
        <v>0.9</v>
      </c>
    </row>
    <row r="31" spans="1:11">
      <c r="A31" s="3" t="s">
        <v>9</v>
      </c>
      <c r="B31" s="3" t="s">
        <v>5</v>
      </c>
      <c r="C31" s="3">
        <f>H16</f>
        <v>0.45272775724550596</v>
      </c>
      <c r="D31" s="3">
        <f>1/(1+EXP(-1*(C23*D23+C25*D25+C27*D27+C29*D29)))</f>
        <v>0.65604953777148545</v>
      </c>
      <c r="E31" s="3">
        <f>D31*(1-D31)*(C31*E34)</f>
        <v>-1.3987413345276015E-2</v>
      </c>
      <c r="F31" s="3">
        <f>J31*E34*D31+K31*G31</f>
        <v>-6.527666638827599E-3</v>
      </c>
      <c r="G31" s="3">
        <f>F16</f>
        <v>2.7277572455059454E-3</v>
      </c>
      <c r="H31" s="3">
        <f>C31+F31</f>
        <v>0.44620009060667837</v>
      </c>
      <c r="I31" s="3">
        <f>C16</f>
        <v>0.45</v>
      </c>
      <c r="J31">
        <f>B1</f>
        <v>0.1</v>
      </c>
      <c r="K31">
        <f>B2</f>
        <v>0.9</v>
      </c>
    </row>
    <row r="32" spans="1:11">
      <c r="A32" t="s">
        <v>4</v>
      </c>
      <c r="B32" t="s">
        <v>5</v>
      </c>
      <c r="C32">
        <f>H17</f>
        <v>0.50284988622668247</v>
      </c>
      <c r="D32">
        <f>1/(1+EXP(-1*(C24*D24+C26*D26+C28*D28+C30*D30)))</f>
        <v>0.6836918921845172</v>
      </c>
      <c r="E32">
        <f>D32*(1-D32)*(C32*E34)</f>
        <v>-1.4889388622109277E-2</v>
      </c>
      <c r="F32" s="3">
        <f>J32*E34*D32+K32*G32</f>
        <v>-6.7962304261207692E-3</v>
      </c>
      <c r="G32">
        <f>F17</f>
        <v>2.8498862266824994E-3</v>
      </c>
      <c r="H32">
        <f t="shared" ref="H32:H33" si="2">C32+F32</f>
        <v>0.49605365580056171</v>
      </c>
      <c r="I32">
        <f>C17</f>
        <v>0.5</v>
      </c>
      <c r="J32">
        <f>B1</f>
        <v>0.1</v>
      </c>
      <c r="K32">
        <f>B2</f>
        <v>0.9</v>
      </c>
    </row>
    <row r="33" spans="1:11">
      <c r="A33" t="s">
        <v>7</v>
      </c>
      <c r="B33" t="s">
        <v>5</v>
      </c>
      <c r="C33">
        <f>H18</f>
        <v>0.55429368701542858</v>
      </c>
      <c r="D33">
        <v>1</v>
      </c>
      <c r="E33">
        <f>D33*(1-D33)*(C33*E34)</f>
        <v>0</v>
      </c>
      <c r="F33" s="3">
        <f>J33*E34*D33+K33*G33</f>
        <v>-9.8277089532866242E-3</v>
      </c>
      <c r="G33">
        <f>F18</f>
        <v>4.2936870154285057E-3</v>
      </c>
      <c r="H33">
        <f t="shared" si="2"/>
        <v>0.54446597806214192</v>
      </c>
      <c r="I33">
        <f>C18</f>
        <v>0.55000000000000004</v>
      </c>
      <c r="J33">
        <f>B1</f>
        <v>0.1</v>
      </c>
      <c r="K33">
        <f>B2</f>
        <v>0.9</v>
      </c>
    </row>
    <row r="34" spans="1:11">
      <c r="A34" t="s">
        <v>17</v>
      </c>
      <c r="B34" t="s">
        <v>18</v>
      </c>
      <c r="D34" s="2">
        <f>1/(1+EXP(-1*(C31*D31+C32*D32+C33*D33)))</f>
        <v>0.76765193854099678</v>
      </c>
      <c r="E34">
        <f>D34*(1-D34)*(H3-D34)</f>
        <v>-0.1369202726717228</v>
      </c>
    </row>
    <row r="37" spans="1:11">
      <c r="A37" t="s">
        <v>10</v>
      </c>
      <c r="B37" t="s">
        <v>11</v>
      </c>
      <c r="C37" t="s">
        <v>12</v>
      </c>
      <c r="D37" t="s">
        <v>16</v>
      </c>
      <c r="E37" t="s">
        <v>13</v>
      </c>
      <c r="F37" t="s">
        <v>14</v>
      </c>
      <c r="G37" t="s">
        <v>22</v>
      </c>
      <c r="H37" t="s">
        <v>15</v>
      </c>
      <c r="I37" t="s">
        <v>21</v>
      </c>
      <c r="J37" t="s">
        <v>19</v>
      </c>
      <c r="K37" t="s">
        <v>20</v>
      </c>
    </row>
    <row r="38" spans="1:11">
      <c r="A38" t="s">
        <v>0</v>
      </c>
      <c r="B38" t="s">
        <v>3</v>
      </c>
      <c r="C38">
        <f>H23</f>
        <v>5.0145540325711613E-2</v>
      </c>
      <c r="D38">
        <f>E4</f>
        <v>0.7</v>
      </c>
      <c r="E38">
        <f>D38*(1-D38)*(C38*E46 +C39*E47)</f>
        <v>1.4164032808286915E-4</v>
      </c>
      <c r="F38" s="3">
        <f>J38*E46*D38+K38*G38</f>
        <v>2.317557290805629E-4</v>
      </c>
      <c r="G38">
        <f>F23</f>
        <v>-7.8295775665827556E-5</v>
      </c>
      <c r="H38">
        <f t="shared" ref="H38:H45" si="3">C38+F38</f>
        <v>5.0377296054792173E-2</v>
      </c>
      <c r="I38">
        <f>C23</f>
        <v>5.0223836101377442E-2</v>
      </c>
      <c r="J38">
        <f>B1</f>
        <v>0.1</v>
      </c>
      <c r="K38">
        <f>B2</f>
        <v>0.9</v>
      </c>
    </row>
    <row r="39" spans="1:11">
      <c r="A39" t="s">
        <v>0</v>
      </c>
      <c r="B39" t="s">
        <v>4</v>
      </c>
      <c r="C39">
        <f>H24</f>
        <v>0.1001574077936038</v>
      </c>
      <c r="D39">
        <f>E4</f>
        <v>0.7</v>
      </c>
      <c r="E39">
        <f>D39*(1-D39)*(C39*E47+C38*E46)</f>
        <v>1.4164032808286915E-4</v>
      </c>
      <c r="F39" s="3">
        <f>J39*E47*D39+K39*G39</f>
        <v>2.4612783996523599E-4</v>
      </c>
      <c r="G39">
        <f>F24</f>
        <v>-8.2168820104614078E-5</v>
      </c>
      <c r="H39">
        <f t="shared" si="3"/>
        <v>0.10040353563356903</v>
      </c>
      <c r="I39">
        <f>C24</f>
        <v>0.10023957661370841</v>
      </c>
      <c r="J39">
        <f>B1</f>
        <v>0.1</v>
      </c>
      <c r="K39">
        <f>B2</f>
        <v>0.9</v>
      </c>
    </row>
    <row r="40" spans="1:11">
      <c r="A40" t="s">
        <v>1</v>
      </c>
      <c r="B40" t="s">
        <v>3</v>
      </c>
      <c r="C40">
        <f>H25</f>
        <v>0.15003590749585291</v>
      </c>
      <c r="D40">
        <f>F4</f>
        <v>0.6</v>
      </c>
      <c r="E40">
        <f>D40*(1-D40)*(C40*E46+C41*E47)</f>
        <v>3.7499466338494845E-4</v>
      </c>
      <c r="F40" s="3">
        <f>J40*E46*D40+K40*G40</f>
        <v>9.3306246861971326E-6</v>
      </c>
      <c r="G40">
        <f>F25</f>
        <v>-2.7746304607547079E-4</v>
      </c>
      <c r="H40">
        <f t="shared" si="3"/>
        <v>0.1500452381205391</v>
      </c>
      <c r="I40">
        <f>C25</f>
        <v>0.15031337054192839</v>
      </c>
      <c r="J40">
        <f>B1</f>
        <v>0.1</v>
      </c>
      <c r="K40">
        <f>B2</f>
        <v>0.9</v>
      </c>
    </row>
    <row r="41" spans="1:11">
      <c r="A41" t="s">
        <v>1</v>
      </c>
      <c r="B41" t="s">
        <v>4</v>
      </c>
      <c r="C41">
        <f>H26</f>
        <v>0.20004169824758003</v>
      </c>
      <c r="D41">
        <f>F4</f>
        <v>0.6</v>
      </c>
      <c r="E41">
        <f>D41*(1-D41)*(C41*E47+C40*E46)</f>
        <v>3.7499466338494845E-4</v>
      </c>
      <c r="F41" s="3">
        <f>J41*E47*D41+K41*G41</f>
        <v>1.0015985028882075E-5</v>
      </c>
      <c r="G41">
        <f>F26</f>
        <v>-2.9370901161177108E-4</v>
      </c>
      <c r="H41">
        <f t="shared" si="3"/>
        <v>0.20005171423260892</v>
      </c>
      <c r="I41">
        <f>C26</f>
        <v>0.2003354072591918</v>
      </c>
      <c r="J41">
        <f>B1</f>
        <v>0.1</v>
      </c>
      <c r="K41">
        <f>B2</f>
        <v>0.9</v>
      </c>
    </row>
    <row r="42" spans="1:11">
      <c r="A42" t="s">
        <v>2</v>
      </c>
      <c r="B42" t="s">
        <v>3</v>
      </c>
      <c r="C42">
        <f>H27</f>
        <v>0.24899630595449543</v>
      </c>
      <c r="D42">
        <f>G4</f>
        <v>0.6</v>
      </c>
      <c r="E42">
        <f>D42*(1-D42)*(C42*E46+C43*E47)</f>
        <v>5.8606139966737702E-4</v>
      </c>
      <c r="F42" s="3">
        <f>J42*E46*D42+K42*G42</f>
        <v>-7.651487695438026E-4</v>
      </c>
      <c r="G42">
        <f>F27</f>
        <v>-1.1379957063310259E-3</v>
      </c>
      <c r="H42">
        <f t="shared" si="3"/>
        <v>0.24823115718495162</v>
      </c>
      <c r="I42">
        <f>C27</f>
        <v>0.25013430166082645</v>
      </c>
      <c r="J42">
        <f>B1</f>
        <v>0.1</v>
      </c>
      <c r="K42">
        <f>B2</f>
        <v>0.9</v>
      </c>
    </row>
    <row r="43" spans="1:11">
      <c r="A43" t="s">
        <v>2</v>
      </c>
      <c r="B43" t="s">
        <v>4</v>
      </c>
      <c r="C43">
        <f>H28</f>
        <v>0.29893307236363775</v>
      </c>
      <c r="D43">
        <f>G4</f>
        <v>0.6</v>
      </c>
      <c r="E43">
        <f>D43*(1-D43)*(C43*E47+C42*E46)</f>
        <v>5.8606139966737702E-4</v>
      </c>
      <c r="F43" s="3">
        <f>J43*E47*D43+K43*G43</f>
        <v>-8.15252148649087E-4</v>
      </c>
      <c r="G43">
        <f>F28</f>
        <v>-1.2106736045872921E-3</v>
      </c>
      <c r="H43">
        <f t="shared" si="3"/>
        <v>0.29811782021498867</v>
      </c>
      <c r="I43">
        <f>C28</f>
        <v>0.30014374596822502</v>
      </c>
      <c r="J43">
        <f>B1</f>
        <v>0.1</v>
      </c>
      <c r="K43">
        <f>B2</f>
        <v>0.9</v>
      </c>
    </row>
    <row r="44" spans="1:11">
      <c r="A44" t="s">
        <v>6</v>
      </c>
      <c r="B44" t="s">
        <v>3</v>
      </c>
      <c r="C44">
        <f>H29</f>
        <v>0.34945183585070666</v>
      </c>
      <c r="D44">
        <v>1</v>
      </c>
      <c r="E44">
        <f>D44*(1-1)*C44*E46</f>
        <v>0</v>
      </c>
      <c r="F44" s="3">
        <f>J44*E46*D44+K44*G44</f>
        <v>-4.6450710658652635E-4</v>
      </c>
      <c r="G44">
        <f>F29</f>
        <v>-9.9583635204821604E-4</v>
      </c>
      <c r="H44">
        <f t="shared" si="3"/>
        <v>0.34898732874412014</v>
      </c>
      <c r="I44">
        <f>C29</f>
        <v>0.35044767220275486</v>
      </c>
      <c r="J44">
        <f>B1</f>
        <v>0.1</v>
      </c>
      <c r="K44">
        <f>B2</f>
        <v>0.9</v>
      </c>
    </row>
    <row r="45" spans="1:11">
      <c r="A45" t="s">
        <v>6</v>
      </c>
      <c r="B45" t="s">
        <v>4</v>
      </c>
      <c r="C45">
        <f>H30</f>
        <v>0.39942145226988107</v>
      </c>
      <c r="D45">
        <v>1</v>
      </c>
      <c r="E45">
        <f>D45*(1-D45)*C45*E47</f>
        <v>0</v>
      </c>
      <c r="F45" s="3">
        <f>J45*E47*D45+K45*G45</f>
        <v>-4.9467403598307954E-4</v>
      </c>
      <c r="G45">
        <f>F30</f>
        <v>-1.0577009575357848E-3</v>
      </c>
      <c r="H45">
        <f t="shared" si="3"/>
        <v>0.39892677823389799</v>
      </c>
      <c r="I45">
        <f>C30</f>
        <v>0.40047915322741684</v>
      </c>
      <c r="J45">
        <f>B1</f>
        <v>0.1</v>
      </c>
      <c r="K45">
        <f>B2</f>
        <v>0.9</v>
      </c>
    </row>
    <row r="46" spans="1:11">
      <c r="A46" s="3" t="s">
        <v>9</v>
      </c>
      <c r="B46" s="3" t="s">
        <v>5</v>
      </c>
      <c r="C46" s="3">
        <f>H31</f>
        <v>0.44620009060667837</v>
      </c>
      <c r="D46" s="3">
        <f>1/(1+EXP(-1*(C38*D38+C40*D40+C42*D42+C44*D44)))</f>
        <v>0.65112161482204223</v>
      </c>
      <c r="E46" s="3">
        <f>D46*(1-D46)*(C46*E49)</f>
        <v>4.3174561025686809E-3</v>
      </c>
      <c r="F46" s="3">
        <f>J46*E49*D46+K46*G46</f>
        <v>-3.1014252466250274E-3</v>
      </c>
      <c r="G46" s="3">
        <f>F31</f>
        <v>-6.527666638827599E-3</v>
      </c>
      <c r="H46" s="3">
        <f>C46+F46</f>
        <v>0.44309866536005332</v>
      </c>
      <c r="I46" s="3">
        <f>C31</f>
        <v>0.45272775724550596</v>
      </c>
      <c r="J46">
        <f>B1</f>
        <v>0.1</v>
      </c>
      <c r="K46">
        <f>B2</f>
        <v>0.9</v>
      </c>
    </row>
    <row r="47" spans="1:11">
      <c r="A47" t="s">
        <v>4</v>
      </c>
      <c r="B47" t="s">
        <v>5</v>
      </c>
      <c r="C47">
        <f>H32</f>
        <v>0.49605365580056171</v>
      </c>
      <c r="D47">
        <f>1/(1+EXP(-1*(C39*D39+C41*D41+C43*D43+C45*D45)))</f>
        <v>0.68328646435572793</v>
      </c>
      <c r="E47">
        <f>D47*(1-D47)*(C47*E49)</f>
        <v>4.5725682579912672E-3</v>
      </c>
      <c r="F47" s="3">
        <f>J47*E49*D47+K47*G47</f>
        <v>-3.2061253814459124E-3</v>
      </c>
      <c r="G47">
        <f>F32</f>
        <v>-6.7962304261207692E-3</v>
      </c>
      <c r="H47">
        <f t="shared" ref="H47:H48" si="4">C47+F47</f>
        <v>0.49284753041911578</v>
      </c>
      <c r="I47">
        <f>C32</f>
        <v>0.50284988622668247</v>
      </c>
      <c r="J47">
        <f>B1</f>
        <v>0.1</v>
      </c>
      <c r="K47">
        <f>B2</f>
        <v>0.9</v>
      </c>
    </row>
    <row r="48" spans="1:11">
      <c r="A48" t="s">
        <v>7</v>
      </c>
      <c r="B48" t="s">
        <v>5</v>
      </c>
      <c r="C48">
        <f>H33</f>
        <v>0.54446597806214192</v>
      </c>
      <c r="D48">
        <v>1</v>
      </c>
      <c r="E48">
        <f>D48*(1-D48)*(C48*E49)</f>
        <v>0</v>
      </c>
      <c r="F48" s="3">
        <f>J48*E49*D48+K48*G48</f>
        <v>-4.585403947609268E-3</v>
      </c>
      <c r="G48">
        <f>F33</f>
        <v>-9.8277089532866242E-3</v>
      </c>
      <c r="H48">
        <f t="shared" si="4"/>
        <v>0.53988057411453261</v>
      </c>
      <c r="I48">
        <f>C33</f>
        <v>0.55429368701542858</v>
      </c>
      <c r="J48">
        <f>B1</f>
        <v>0.1</v>
      </c>
      <c r="K48">
        <f>B2</f>
        <v>0.9</v>
      </c>
    </row>
    <row r="49" spans="1:5">
      <c r="A49" t="s">
        <v>17</v>
      </c>
      <c r="B49" t="s">
        <v>18</v>
      </c>
      <c r="D49" s="2">
        <f>1/(1+EXP(-1*(C46*D46+C47*D47+C48*D48)))</f>
        <v>0.76385703698644436</v>
      </c>
      <c r="E49">
        <f>D49*(1-D49)*(H4-D49)</f>
        <v>4.2595341103486929E-2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Rogers</dc:creator>
  <cp:lastModifiedBy>Vince</cp:lastModifiedBy>
  <dcterms:created xsi:type="dcterms:W3CDTF">2012-10-04T17:30:37Z</dcterms:created>
  <dcterms:modified xsi:type="dcterms:W3CDTF">2012-10-08T02:28:00Z</dcterms:modified>
</cp:coreProperties>
</file>