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0" yWindow="30" windowWidth="19155" windowHeight="8505"/>
  </bookViews>
  <sheets>
    <sheet name="装修预算" sheetId="6" r:id="rId1"/>
    <sheet name="付款流水帐" sheetId="9" r:id="rId2"/>
    <sheet name="面积数据" sheetId="7" r:id="rId3"/>
    <sheet name="购物清单" sheetId="8" r:id="rId4"/>
  </sheets>
  <definedNames>
    <definedName name="_xlnm.Print_Area" localSheetId="0">装修预算!$A:$O</definedName>
    <definedName name="_xlnm.Print_Titles" localSheetId="0">装修预算!$1:$2</definedName>
  </definedNames>
  <calcPr calcId="125725" calcOnSave="0"/>
</workbook>
</file>

<file path=xl/calcChain.xml><?xml version="1.0" encoding="utf-8"?>
<calcChain xmlns="http://schemas.openxmlformats.org/spreadsheetml/2006/main">
  <c r="I73" i="6"/>
  <c r="J73" s="1"/>
  <c r="E73"/>
  <c r="I72"/>
  <c r="M72" s="1"/>
  <c r="E72"/>
  <c r="J72" s="1"/>
  <c r="K72" s="1"/>
  <c r="L72" s="1"/>
  <c r="K71"/>
  <c r="L71" s="1"/>
  <c r="J71"/>
  <c r="I71"/>
  <c r="M71" s="1"/>
  <c r="E71"/>
  <c r="J70"/>
  <c r="I70"/>
  <c r="K70" s="1"/>
  <c r="L70" s="1"/>
  <c r="E70"/>
  <c r="I68"/>
  <c r="E68"/>
  <c r="I67"/>
  <c r="J67" s="1"/>
  <c r="K67" s="1"/>
  <c r="L67" s="1"/>
  <c r="E67"/>
  <c r="K66"/>
  <c r="L66" s="1"/>
  <c r="J66"/>
  <c r="I66"/>
  <c r="M66" s="1"/>
  <c r="E66"/>
  <c r="J65"/>
  <c r="I65"/>
  <c r="K65" s="1"/>
  <c r="L65" s="1"/>
  <c r="E65"/>
  <c r="I64"/>
  <c r="E64"/>
  <c r="I63"/>
  <c r="J63" s="1"/>
  <c r="K63" s="1"/>
  <c r="L63" s="1"/>
  <c r="E63"/>
  <c r="K62"/>
  <c r="L62" s="1"/>
  <c r="J62"/>
  <c r="I62"/>
  <c r="M62" s="1"/>
  <c r="E62"/>
  <c r="J61"/>
  <c r="I61"/>
  <c r="M61" s="1"/>
  <c r="E61"/>
  <c r="I60"/>
  <c r="E60"/>
  <c r="I59"/>
  <c r="J59" s="1"/>
  <c r="K59" s="1"/>
  <c r="L59" s="1"/>
  <c r="E59"/>
  <c r="K58"/>
  <c r="L58" s="1"/>
  <c r="J58"/>
  <c r="I58"/>
  <c r="M58" s="1"/>
  <c r="E58"/>
  <c r="J57"/>
  <c r="I57"/>
  <c r="M57" s="1"/>
  <c r="E57"/>
  <c r="I56"/>
  <c r="E56"/>
  <c r="I55"/>
  <c r="J55" s="1"/>
  <c r="K55" s="1"/>
  <c r="L55" s="1"/>
  <c r="E55"/>
  <c r="K54"/>
  <c r="L54" s="1"/>
  <c r="J54"/>
  <c r="I54"/>
  <c r="M54" s="1"/>
  <c r="E54"/>
  <c r="J53"/>
  <c r="I53"/>
  <c r="K53" s="1"/>
  <c r="L53" s="1"/>
  <c r="E53"/>
  <c r="I52"/>
  <c r="E52"/>
  <c r="J50"/>
  <c r="I50"/>
  <c r="K50" s="1"/>
  <c r="L50" s="1"/>
  <c r="E50"/>
  <c r="I49"/>
  <c r="J49" s="1"/>
  <c r="E49"/>
  <c r="I48"/>
  <c r="M48" s="1"/>
  <c r="E48"/>
  <c r="J48" s="1"/>
  <c r="K48" s="1"/>
  <c r="L48" s="1"/>
  <c r="K47"/>
  <c r="L47" s="1"/>
  <c r="J47"/>
  <c r="I47"/>
  <c r="M47" s="1"/>
  <c r="E47"/>
  <c r="J46"/>
  <c r="I46"/>
  <c r="K46" s="1"/>
  <c r="L46" s="1"/>
  <c r="E46"/>
  <c r="I45"/>
  <c r="J45" s="1"/>
  <c r="E45"/>
  <c r="I44"/>
  <c r="M44" s="1"/>
  <c r="E44"/>
  <c r="J44" s="1"/>
  <c r="K44" s="1"/>
  <c r="L44" s="1"/>
  <c r="K43"/>
  <c r="L43" s="1"/>
  <c r="J43"/>
  <c r="I43"/>
  <c r="M43" s="1"/>
  <c r="E43"/>
  <c r="J42"/>
  <c r="I42"/>
  <c r="K42" s="1"/>
  <c r="L42" s="1"/>
  <c r="E42"/>
  <c r="I41"/>
  <c r="J41" s="1"/>
  <c r="E41"/>
  <c r="I40"/>
  <c r="M40" s="1"/>
  <c r="E40"/>
  <c r="J40" s="1"/>
  <c r="K40" s="1"/>
  <c r="L40" s="1"/>
  <c r="K39"/>
  <c r="L39" s="1"/>
  <c r="J39"/>
  <c r="I39"/>
  <c r="M39" s="1"/>
  <c r="E39"/>
  <c r="I37"/>
  <c r="E37"/>
  <c r="I36"/>
  <c r="J36" s="1"/>
  <c r="K36" s="1"/>
  <c r="L36" s="1"/>
  <c r="E36"/>
  <c r="I35"/>
  <c r="M35" s="1"/>
  <c r="E35"/>
  <c r="J34"/>
  <c r="I34"/>
  <c r="K34" s="1"/>
  <c r="L34" s="1"/>
  <c r="E34"/>
  <c r="I33"/>
  <c r="J33" s="1"/>
  <c r="E33"/>
  <c r="I32"/>
  <c r="M32" s="1"/>
  <c r="E32"/>
  <c r="J32" s="1"/>
  <c r="K32" s="1"/>
  <c r="L32" s="1"/>
  <c r="K31"/>
  <c r="L31" s="1"/>
  <c r="J31"/>
  <c r="I31"/>
  <c r="M31" s="1"/>
  <c r="E31"/>
  <c r="J30"/>
  <c r="I30"/>
  <c r="K30" s="1"/>
  <c r="L30" s="1"/>
  <c r="E30"/>
  <c r="I29"/>
  <c r="J29" s="1"/>
  <c r="E29"/>
  <c r="I28"/>
  <c r="M28" s="1"/>
  <c r="E28"/>
  <c r="J28" s="1"/>
  <c r="K28" s="1"/>
  <c r="L28" s="1"/>
  <c r="K27"/>
  <c r="L27" s="1"/>
  <c r="J27"/>
  <c r="I27"/>
  <c r="M27" s="1"/>
  <c r="E27"/>
  <c r="J26"/>
  <c r="I26"/>
  <c r="K26" s="1"/>
  <c r="L26" s="1"/>
  <c r="E26"/>
  <c r="I24"/>
  <c r="J24" s="1"/>
  <c r="E24"/>
  <c r="I23"/>
  <c r="J23" s="1"/>
  <c r="E23"/>
  <c r="J22"/>
  <c r="I22"/>
  <c r="E22"/>
  <c r="J21"/>
  <c r="I21"/>
  <c r="K21" s="1"/>
  <c r="L21" s="1"/>
  <c r="E21"/>
  <c r="I20"/>
  <c r="J20" s="1"/>
  <c r="E20"/>
  <c r="I19"/>
  <c r="J19" s="1"/>
  <c r="E19"/>
  <c r="J18"/>
  <c r="I18"/>
  <c r="E18"/>
  <c r="J17"/>
  <c r="I17"/>
  <c r="K17" s="1"/>
  <c r="L17" s="1"/>
  <c r="E17"/>
  <c r="M4"/>
  <c r="M5"/>
  <c r="M6"/>
  <c r="M7"/>
  <c r="M8"/>
  <c r="M9"/>
  <c r="M10"/>
  <c r="M11"/>
  <c r="M12"/>
  <c r="M13"/>
  <c r="M14"/>
  <c r="M15"/>
  <c r="M73" l="1"/>
  <c r="M70"/>
  <c r="K73"/>
  <c r="L73" s="1"/>
  <c r="K52"/>
  <c r="L52" s="1"/>
  <c r="M52"/>
  <c r="M53"/>
  <c r="M65"/>
  <c r="J52"/>
  <c r="M55"/>
  <c r="J56"/>
  <c r="K56" s="1"/>
  <c r="L56" s="1"/>
  <c r="K57"/>
  <c r="L57" s="1"/>
  <c r="M59"/>
  <c r="J60"/>
  <c r="K60" s="1"/>
  <c r="L60" s="1"/>
  <c r="K61"/>
  <c r="L61" s="1"/>
  <c r="M63"/>
  <c r="J64"/>
  <c r="K64" s="1"/>
  <c r="L64" s="1"/>
  <c r="M67"/>
  <c r="J68"/>
  <c r="K68" s="1"/>
  <c r="L68" s="1"/>
  <c r="M56"/>
  <c r="M60"/>
  <c r="M64"/>
  <c r="M68"/>
  <c r="M45"/>
  <c r="M49"/>
  <c r="M50"/>
  <c r="K41"/>
  <c r="L41" s="1"/>
  <c r="K45"/>
  <c r="L45" s="1"/>
  <c r="K49"/>
  <c r="L49" s="1"/>
  <c r="M41"/>
  <c r="M42"/>
  <c r="M46"/>
  <c r="M29"/>
  <c r="M33"/>
  <c r="M37"/>
  <c r="M26"/>
  <c r="M30"/>
  <c r="M34"/>
  <c r="J35"/>
  <c r="K35" s="1"/>
  <c r="L35" s="1"/>
  <c r="K29"/>
  <c r="L29" s="1"/>
  <c r="K33"/>
  <c r="L33" s="1"/>
  <c r="M36"/>
  <c r="J37"/>
  <c r="K37" s="1"/>
  <c r="L37" s="1"/>
  <c r="K18"/>
  <c r="L18" s="1"/>
  <c r="K22"/>
  <c r="L22" s="1"/>
  <c r="K20"/>
  <c r="L20" s="1"/>
  <c r="K24"/>
  <c r="L24" s="1"/>
  <c r="M17"/>
  <c r="M18"/>
  <c r="M21"/>
  <c r="M22"/>
  <c r="M23"/>
  <c r="M20"/>
  <c r="M24"/>
  <c r="K19"/>
  <c r="L19" s="1"/>
  <c r="K23"/>
  <c r="L23" s="1"/>
  <c r="M19"/>
  <c r="J5"/>
  <c r="J4"/>
  <c r="I15"/>
  <c r="J15" s="1"/>
  <c r="E15"/>
  <c r="I13"/>
  <c r="E13"/>
  <c r="I12"/>
  <c r="E12"/>
  <c r="I11"/>
  <c r="E11"/>
  <c r="I10"/>
  <c r="J10" s="1"/>
  <c r="E10"/>
  <c r="I9"/>
  <c r="E9"/>
  <c r="E7"/>
  <c r="I7"/>
  <c r="I14"/>
  <c r="J14" s="1"/>
  <c r="E14"/>
  <c r="I8"/>
  <c r="J8" s="1"/>
  <c r="E8"/>
  <c r="K7" l="1"/>
  <c r="L7" s="1"/>
  <c r="K5"/>
  <c r="L5" s="1"/>
  <c r="K4"/>
  <c r="L4" s="1"/>
  <c r="K15"/>
  <c r="L15" s="1"/>
  <c r="J13"/>
  <c r="K13" s="1"/>
  <c r="L13" s="1"/>
  <c r="J12"/>
  <c r="K12" s="1"/>
  <c r="L12" s="1"/>
  <c r="J9"/>
  <c r="K9" s="1"/>
  <c r="L9" s="1"/>
  <c r="K10"/>
  <c r="L10" s="1"/>
  <c r="J11"/>
  <c r="K11" s="1"/>
  <c r="L11" s="1"/>
  <c r="J7"/>
  <c r="E6"/>
  <c r="I6"/>
  <c r="K14"/>
  <c r="L14" s="1"/>
  <c r="K8"/>
  <c r="L8" s="1"/>
  <c r="F8" i="9"/>
  <c r="C8"/>
  <c r="I69" i="6"/>
  <c r="I51"/>
  <c r="I38"/>
  <c r="F9" i="7"/>
  <c r="F8"/>
  <c r="F7"/>
  <c r="F11"/>
  <c r="N10"/>
  <c r="K10"/>
  <c r="F10"/>
  <c r="N9"/>
  <c r="K9"/>
  <c r="N8"/>
  <c r="K8"/>
  <c r="N7"/>
  <c r="K7"/>
  <c r="N6"/>
  <c r="K6"/>
  <c r="F6"/>
  <c r="F5"/>
  <c r="F4"/>
  <c r="F3"/>
  <c r="K2"/>
  <c r="F2"/>
  <c r="K6" i="6" l="1"/>
  <c r="L6"/>
  <c r="L3"/>
  <c r="J6"/>
  <c r="J16"/>
  <c r="I16"/>
  <c r="J69"/>
  <c r="J51"/>
  <c r="J38"/>
  <c r="I25"/>
  <c r="E69"/>
  <c r="E51"/>
  <c r="E38"/>
  <c r="E25"/>
  <c r="E16"/>
  <c r="I3" l="1"/>
  <c r="K16"/>
  <c r="K3" s="1"/>
  <c r="E3"/>
  <c r="J25"/>
  <c r="J3" s="1"/>
  <c r="N70" l="1"/>
  <c r="N72"/>
  <c r="N71"/>
  <c r="N73"/>
  <c r="N67"/>
  <c r="N58"/>
  <c r="N66"/>
  <c r="N53"/>
  <c r="N65"/>
  <c r="N59"/>
  <c r="N63"/>
  <c r="N62"/>
  <c r="N54"/>
  <c r="N55"/>
  <c r="N56"/>
  <c r="N60"/>
  <c r="N64"/>
  <c r="N57"/>
  <c r="N68"/>
  <c r="N52"/>
  <c r="N61"/>
  <c r="M3"/>
  <c r="N43"/>
  <c r="N42"/>
  <c r="N48"/>
  <c r="N39"/>
  <c r="N40"/>
  <c r="N47"/>
  <c r="N50"/>
  <c r="N44"/>
  <c r="N46"/>
  <c r="N45"/>
  <c r="N49"/>
  <c r="N41"/>
  <c r="N36"/>
  <c r="N32"/>
  <c r="N34"/>
  <c r="N26"/>
  <c r="N28"/>
  <c r="N30"/>
  <c r="N27"/>
  <c r="N31"/>
  <c r="N29"/>
  <c r="N33"/>
  <c r="N37"/>
  <c r="N35"/>
  <c r="N24"/>
  <c r="N21"/>
  <c r="N20"/>
  <c r="N22"/>
  <c r="N17"/>
  <c r="N18"/>
  <c r="N23"/>
  <c r="N19"/>
  <c r="N6"/>
  <c r="N5"/>
  <c r="N4"/>
  <c r="N12"/>
  <c r="N8"/>
  <c r="N13"/>
  <c r="N9"/>
  <c r="N10"/>
  <c r="N15"/>
  <c r="N11"/>
  <c r="N7"/>
  <c r="N14"/>
</calcChain>
</file>

<file path=xl/sharedStrings.xml><?xml version="1.0" encoding="utf-8"?>
<sst xmlns="http://schemas.openxmlformats.org/spreadsheetml/2006/main" count="275" uniqueCount="218">
  <si>
    <t>科勒</t>
  </si>
  <si>
    <t>卫生间</t>
  </si>
  <si>
    <t>厨房</t>
  </si>
  <si>
    <t>其他</t>
  </si>
  <si>
    <t>水槽</t>
  </si>
  <si>
    <t>备注</t>
  </si>
  <si>
    <t>数量</t>
  </si>
  <si>
    <t>总价</t>
  </si>
  <si>
    <t>家具</t>
  </si>
  <si>
    <t>预算</t>
  </si>
  <si>
    <t>单价</t>
  </si>
  <si>
    <t>类别/项目</t>
  </si>
  <si>
    <t>主材</t>
  </si>
  <si>
    <t>M2</t>
  </si>
  <si>
    <t>- 厨房墙砖</t>
  </si>
  <si>
    <t>- 卫生间墙砖</t>
  </si>
  <si>
    <t>- 厨房地砖</t>
  </si>
  <si>
    <t>- 卫生间地砖</t>
  </si>
  <si>
    <t>实际</t>
  </si>
  <si>
    <t>预算执行%</t>
  </si>
  <si>
    <t>卫浴</t>
  </si>
  <si>
    <t>- 橱柜</t>
  </si>
  <si>
    <t>- 油烟机</t>
  </si>
  <si>
    <t>- 燃气灶</t>
  </si>
  <si>
    <t>- 消毒柜</t>
  </si>
  <si>
    <t>- 水槽龙头</t>
  </si>
  <si>
    <t>- 厨房五金件</t>
  </si>
  <si>
    <t>- 微波炉</t>
  </si>
  <si>
    <t>- 马桶</t>
  </si>
  <si>
    <t>- 浴缸</t>
  </si>
  <si>
    <t>- 洗脸盆龙头</t>
  </si>
  <si>
    <t>- 淋浴房</t>
  </si>
  <si>
    <t>- 洗脸盆</t>
  </si>
  <si>
    <t>- 卫生间镜子</t>
  </si>
  <si>
    <t>- 卫生间吊顶</t>
  </si>
  <si>
    <t>- 卫生间浴霸</t>
  </si>
  <si>
    <t>- 卫浴五金件</t>
  </si>
  <si>
    <t>家电</t>
  </si>
  <si>
    <t>- 壁柜门</t>
  </si>
  <si>
    <t>- 卧室木门</t>
  </si>
  <si>
    <t>- 厨卫玻璃门</t>
  </si>
  <si>
    <t>- 换气扇</t>
  </si>
  <si>
    <t>- 开关面板</t>
  </si>
  <si>
    <t>- 五金类（门锁，合叶，门吸）</t>
  </si>
  <si>
    <t>- 阳台衣架</t>
  </si>
  <si>
    <t>- 主卧床垫</t>
  </si>
  <si>
    <t>- 主卧床</t>
  </si>
  <si>
    <t>- 大衣柜</t>
  </si>
  <si>
    <t>- 床头柜</t>
  </si>
  <si>
    <t>- 餐桌椅</t>
  </si>
  <si>
    <t>- 梳妆台</t>
  </si>
  <si>
    <t>- 窗帘轨道</t>
  </si>
  <si>
    <t>- 窗帘</t>
  </si>
  <si>
    <t>- 次卧床垫</t>
  </si>
  <si>
    <t>- 次卧床</t>
  </si>
  <si>
    <t>- 次卧衣柜</t>
  </si>
  <si>
    <t>- 书柜</t>
  </si>
  <si>
    <t>- 写字台</t>
  </si>
  <si>
    <t>- 电脑椅</t>
  </si>
  <si>
    <t>- 客厅沙发</t>
  </si>
  <si>
    <t>- 电视背景柜</t>
  </si>
  <si>
    <t>- 茶几</t>
  </si>
  <si>
    <t>总计</t>
  </si>
  <si>
    <t>- 电视机</t>
  </si>
  <si>
    <t>- 空调</t>
  </si>
  <si>
    <t>- 冰箱</t>
  </si>
  <si>
    <t>- 洗衣机</t>
  </si>
  <si>
    <t>- 灯具</t>
  </si>
  <si>
    <t>橱柜</t>
  </si>
  <si>
    <t>消毒柜</t>
  </si>
  <si>
    <t>马桶</t>
  </si>
  <si>
    <t>- 厨房吊顶</t>
  </si>
  <si>
    <t>淋浴房</t>
  </si>
  <si>
    <t>- 定做壁柜</t>
  </si>
  <si>
    <t>- 垭口</t>
  </si>
  <si>
    <t>- 定做洗脸盆柜</t>
  </si>
  <si>
    <t>- 入户防盗门</t>
  </si>
  <si>
    <t>- 厨房阳台地砖</t>
  </si>
  <si>
    <t>- 踢脚线</t>
  </si>
  <si>
    <t>窗面积(㎡)</t>
  </si>
  <si>
    <t>次卧</t>
  </si>
  <si>
    <t>序号</t>
  </si>
  <si>
    <t>项目（单位mm)</t>
  </si>
  <si>
    <t>长(m)</t>
  </si>
  <si>
    <t>宽(m)</t>
  </si>
  <si>
    <t>地面积(㎡)</t>
  </si>
  <si>
    <t>地面说明</t>
  </si>
  <si>
    <t>高(mm)</t>
  </si>
  <si>
    <t>门宽(m)</t>
  </si>
  <si>
    <t>门高(m)</t>
  </si>
  <si>
    <t>门面积(㎡)</t>
  </si>
  <si>
    <t>窗宽(m)</t>
  </si>
  <si>
    <t>窗高(m)</t>
  </si>
  <si>
    <t>墙面积(㎡)</t>
  </si>
  <si>
    <t>房间构造尺寸</t>
  </si>
  <si>
    <t>入门过道</t>
  </si>
  <si>
    <t>餐厅</t>
  </si>
  <si>
    <t>客厅阳台</t>
  </si>
  <si>
    <t>客厅</t>
  </si>
  <si>
    <t>卫过道</t>
  </si>
  <si>
    <t>主卧</t>
  </si>
  <si>
    <t>厨房阳台</t>
  </si>
  <si>
    <t>主卧阳台</t>
  </si>
  <si>
    <t>砖或地板</t>
  </si>
  <si>
    <t>卫生间地砖</t>
  </si>
  <si>
    <t>客厅阳台踢脚</t>
  </si>
  <si>
    <t>厨房、阳台地</t>
  </si>
  <si>
    <t>餐厅过道书房</t>
  </si>
  <si>
    <t>卫生间墙</t>
  </si>
  <si>
    <t>主卧踢脚</t>
  </si>
  <si>
    <t>厨房阳台墙</t>
  </si>
  <si>
    <t>次卧踢脚</t>
  </si>
  <si>
    <t>卫生间吊顶</t>
  </si>
  <si>
    <t>总踢脚线</t>
  </si>
  <si>
    <t>厨房吊顶</t>
  </si>
  <si>
    <t>客厅餐厅过道卧室地砖面积</t>
  </si>
  <si>
    <t>贴砖总面积</t>
  </si>
  <si>
    <t>刷漆、壁纸</t>
  </si>
  <si>
    <t>客厅餐厅过道卧室墙面积</t>
  </si>
  <si>
    <t xml:space="preserve"> </t>
  </si>
  <si>
    <t>顶部漆总面积</t>
  </si>
  <si>
    <t>墙面漆总面积</t>
  </si>
  <si>
    <t>总漆面积</t>
  </si>
  <si>
    <t>客厅壁纸面积</t>
  </si>
  <si>
    <t>客餐厅</t>
  </si>
  <si>
    <t>吸顶灯</t>
  </si>
  <si>
    <t>灶具</t>
  </si>
  <si>
    <t>烟机</t>
  </si>
  <si>
    <t>水龙头</t>
  </si>
  <si>
    <t>高压锅</t>
  </si>
  <si>
    <t>电饭煲</t>
  </si>
  <si>
    <t>吊顶</t>
  </si>
  <si>
    <t>窗帘</t>
  </si>
  <si>
    <t>储物架</t>
  </si>
  <si>
    <t>软水机</t>
  </si>
  <si>
    <t>洗衣机</t>
  </si>
  <si>
    <t>洗衣机龙头</t>
  </si>
  <si>
    <t>地漏</t>
  </si>
  <si>
    <t>龙头</t>
  </si>
  <si>
    <t>镜子</t>
  </si>
  <si>
    <t>镜前灯</t>
  </si>
  <si>
    <t>淋浴花洒</t>
  </si>
  <si>
    <t>毛巾架</t>
  </si>
  <si>
    <t>手纸架</t>
  </si>
  <si>
    <t>浴霸</t>
  </si>
  <si>
    <t>排风扇</t>
  </si>
  <si>
    <t>沙发</t>
  </si>
  <si>
    <t>茶几</t>
  </si>
  <si>
    <t>液晶电视</t>
  </si>
  <si>
    <t>电话</t>
  </si>
  <si>
    <t>有线电视</t>
  </si>
  <si>
    <t>饮水机</t>
  </si>
  <si>
    <t>电视柜</t>
  </si>
  <si>
    <t>双控开关</t>
  </si>
  <si>
    <t>晾衣杆</t>
  </si>
  <si>
    <t>小桌</t>
  </si>
  <si>
    <t>小椅子</t>
  </si>
  <si>
    <t>顶灯</t>
  </si>
  <si>
    <t>空调</t>
  </si>
  <si>
    <t>台灯</t>
  </si>
  <si>
    <t>床头柜</t>
  </si>
  <si>
    <t>椅子</t>
  </si>
  <si>
    <t>1.8m床</t>
  </si>
  <si>
    <t>书桌</t>
  </si>
  <si>
    <t>1.5m床</t>
  </si>
  <si>
    <t>衣柜</t>
  </si>
  <si>
    <t>吊灯</t>
  </si>
  <si>
    <t>餐桌椅</t>
  </si>
  <si>
    <t>冰箱</t>
  </si>
  <si>
    <t>背景画</t>
  </si>
  <si>
    <t>酒柜</t>
  </si>
  <si>
    <t>玄关</t>
  </si>
  <si>
    <t>N/A</t>
  </si>
  <si>
    <t>定做壁柜</t>
  </si>
  <si>
    <t>台盆柜</t>
  </si>
  <si>
    <t>微波炉</t>
  </si>
  <si>
    <t>现有</t>
  </si>
  <si>
    <t>垃圾处理器</t>
  </si>
  <si>
    <t>锅碗瓢盆</t>
  </si>
  <si>
    <t>菜刀及刀架</t>
  </si>
  <si>
    <t>花架</t>
  </si>
  <si>
    <t>梳妆台</t>
  </si>
  <si>
    <t>吸尘器</t>
  </si>
  <si>
    <t>落地台灯</t>
  </si>
  <si>
    <t>书柜</t>
  </si>
  <si>
    <t>吧台</t>
  </si>
  <si>
    <t>照片墙</t>
  </si>
  <si>
    <t>- 勾缝剂</t>
  </si>
  <si>
    <t>- 淋浴龙头花洒(带下水)</t>
  </si>
  <si>
    <t>品牌</t>
  </si>
  <si>
    <t>日期</t>
  </si>
  <si>
    <t>定金</t>
  </si>
  <si>
    <t>公司地址</t>
  </si>
  <si>
    <t>联系人</t>
  </si>
  <si>
    <t>柏辉橱柜</t>
  </si>
  <si>
    <t>货款</t>
  </si>
  <si>
    <t>是否可退</t>
  </si>
  <si>
    <t>是</t>
  </si>
  <si>
    <t>集采组织</t>
  </si>
  <si>
    <t>定金额</t>
  </si>
  <si>
    <t>已付货款</t>
  </si>
  <si>
    <t>阿杰涂料</t>
  </si>
  <si>
    <t>TATA木门</t>
  </si>
  <si>
    <t>德立淋浴房</t>
  </si>
  <si>
    <t>合计</t>
  </si>
  <si>
    <t>招行积分礼品</t>
  </si>
  <si>
    <t>无线路由</t>
  </si>
  <si>
    <t>滚动预测</t>
  </si>
  <si>
    <t>清工+辅料</t>
  </si>
  <si>
    <t>水电改造</t>
  </si>
  <si>
    <t>- 客厅地砖</t>
  </si>
  <si>
    <t>- 卧室地板</t>
  </si>
  <si>
    <t>所有预算及实际数据均为模拟仅供参考。红绿灯和各种公式可根据自己的需要自行复制到下方其他预算项目内</t>
  </si>
  <si>
    <t>Unit</t>
  </si>
  <si>
    <t>- 涂料和底漆(2+1)</t>
  </si>
  <si>
    <t>执行差额</t>
  </si>
  <si>
    <t>全局
贡献度%</t>
  </si>
  <si>
    <t>隐藏此列</t>
  </si>
</sst>
</file>

<file path=xl/styles.xml><?xml version="1.0" encoding="utf-8"?>
<styleSheet xmlns="http://schemas.openxmlformats.org/spreadsheetml/2006/main">
  <numFmts count="3">
    <numFmt numFmtId="43" formatCode="_ * #,##0.00_ ;_ * \-#,##0.00_ ;_ * &quot;-&quot;??_ ;_ @_ "/>
    <numFmt numFmtId="164" formatCode="0.00_ "/>
    <numFmt numFmtId="165" formatCode="0.0%"/>
  </numFmts>
  <fonts count="14">
    <font>
      <sz val="11"/>
      <color theme="1"/>
      <name val="Calibri"/>
      <family val="2"/>
      <charset val="134"/>
      <scheme val="minor"/>
    </font>
    <font>
      <sz val="11"/>
      <color theme="1"/>
      <name val="微软雅黑"/>
      <family val="2"/>
      <charset val="134"/>
    </font>
    <font>
      <b/>
      <sz val="11"/>
      <color theme="1"/>
      <name val="微软雅黑"/>
      <family val="2"/>
      <charset val="134"/>
    </font>
    <font>
      <b/>
      <sz val="11"/>
      <name val="微软雅黑"/>
      <family val="2"/>
      <charset val="134"/>
    </font>
    <font>
      <b/>
      <sz val="11"/>
      <color theme="0"/>
      <name val="微软雅黑"/>
      <family val="2"/>
      <charset val="134"/>
    </font>
    <font>
      <sz val="10"/>
      <name val="Arial"/>
      <family val="2"/>
    </font>
    <font>
      <sz val="11"/>
      <color theme="1"/>
      <name val="华文宋体"/>
      <charset val="134"/>
    </font>
    <font>
      <sz val="11"/>
      <color theme="1"/>
      <name val="Calibri"/>
      <family val="2"/>
      <charset val="134"/>
      <scheme val="minor"/>
    </font>
    <font>
      <sz val="11"/>
      <name val="华文宋体"/>
      <charset val="134"/>
    </font>
    <font>
      <b/>
      <sz val="10"/>
      <name val="华文宋体"/>
      <charset val="134"/>
    </font>
    <font>
      <sz val="10"/>
      <name val="华文宋体"/>
      <charset val="134"/>
    </font>
    <font>
      <b/>
      <sz val="11"/>
      <name val="华文宋体"/>
      <charset val="134"/>
    </font>
    <font>
      <sz val="16"/>
      <color theme="1"/>
      <name val="微软雅黑"/>
      <family val="2"/>
      <charset val="134"/>
    </font>
    <font>
      <sz val="11"/>
      <color theme="0"/>
      <name val="华文宋体"/>
      <charset val="134"/>
    </font>
  </fonts>
  <fills count="10">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bgColor indexed="64"/>
      </patternFill>
    </fill>
    <fill>
      <patternFill patternType="solid">
        <fgColor theme="4" tint="-0.249977111117893"/>
        <bgColor indexed="64"/>
      </patternFill>
    </fill>
    <fill>
      <patternFill patternType="solid">
        <fgColor theme="9" tint="0.79998168889431442"/>
        <bgColor indexed="64"/>
      </patternFill>
    </fill>
  </fills>
  <borders count="24">
    <border>
      <left/>
      <right/>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style="hair">
        <color indexed="64"/>
      </top>
      <bottom/>
      <diagonal/>
    </border>
    <border>
      <left style="hair">
        <color indexed="64"/>
      </left>
      <right style="thin">
        <color indexed="64"/>
      </right>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style="thin">
        <color indexed="64"/>
      </right>
      <top/>
      <bottom/>
      <diagonal/>
    </border>
    <border>
      <left style="hair">
        <color indexed="64"/>
      </left>
      <right style="hair">
        <color indexed="64"/>
      </right>
      <top style="thin">
        <color indexed="64"/>
      </top>
      <bottom/>
      <diagonal/>
    </border>
    <border>
      <left style="hair">
        <color indexed="64"/>
      </left>
      <right style="hair">
        <color indexed="64"/>
      </right>
      <top/>
      <bottom style="hair">
        <color indexed="64"/>
      </bottom>
      <diagonal/>
    </border>
  </borders>
  <cellStyleXfs count="4">
    <xf numFmtId="0" fontId="0" fillId="0" borderId="0"/>
    <xf numFmtId="0" fontId="5" fillId="0" borderId="0"/>
    <xf numFmtId="9" fontId="7" fillId="0" borderId="0" applyFont="0" applyFill="0" applyBorder="0" applyAlignment="0" applyProtection="0"/>
    <xf numFmtId="43" fontId="7" fillId="0" borderId="0" applyFont="0" applyFill="0" applyBorder="0" applyAlignment="0" applyProtection="0"/>
  </cellStyleXfs>
  <cellXfs count="126">
    <xf numFmtId="0" fontId="0" fillId="0" borderId="0" xfId="0"/>
    <xf numFmtId="0" fontId="1" fillId="0" borderId="0" xfId="0" applyFont="1"/>
    <xf numFmtId="0" fontId="2" fillId="3" borderId="4" xfId="0" applyFont="1" applyFill="1" applyBorder="1"/>
    <xf numFmtId="0" fontId="2" fillId="3" borderId="5" xfId="0" applyFont="1" applyFill="1" applyBorder="1"/>
    <xf numFmtId="0" fontId="2" fillId="3" borderId="6" xfId="0" applyFont="1" applyFill="1" applyBorder="1"/>
    <xf numFmtId="0" fontId="1" fillId="0" borderId="4" xfId="0" quotePrefix="1" applyFont="1" applyBorder="1"/>
    <xf numFmtId="0" fontId="1" fillId="0" borderId="5" xfId="0" applyFont="1" applyBorder="1"/>
    <xf numFmtId="0" fontId="1" fillId="0" borderId="6" xfId="0" applyFont="1" applyBorder="1" applyAlignment="1">
      <alignment horizontal="left" vertical="center" wrapText="1"/>
    </xf>
    <xf numFmtId="0" fontId="1" fillId="0" borderId="7" xfId="0" quotePrefix="1" applyFont="1" applyBorder="1"/>
    <xf numFmtId="0" fontId="1" fillId="0" borderId="8" xfId="0" applyFont="1" applyBorder="1" applyAlignment="1">
      <alignment horizontal="left" vertical="center" wrapText="1"/>
    </xf>
    <xf numFmtId="0" fontId="1" fillId="0" borderId="6" xfId="0" applyFont="1" applyBorder="1" applyAlignment="1">
      <alignment horizontal="left" vertical="center" wrapText="1"/>
    </xf>
    <xf numFmtId="0" fontId="1" fillId="0" borderId="6" xfId="0" applyFont="1" applyBorder="1" applyAlignment="1">
      <alignment horizontal="left" vertical="center" wrapText="1"/>
    </xf>
    <xf numFmtId="0" fontId="1" fillId="0" borderId="6" xfId="0" applyFont="1" applyBorder="1" applyAlignment="1">
      <alignment horizontal="left" vertical="center" wrapText="1"/>
    </xf>
    <xf numFmtId="0" fontId="1" fillId="0" borderId="0" xfId="0" applyFont="1" applyFill="1"/>
    <xf numFmtId="0" fontId="1" fillId="0" borderId="6" xfId="0" applyFont="1" applyBorder="1" applyAlignment="1">
      <alignment horizontal="left" vertical="center" wrapText="1"/>
    </xf>
    <xf numFmtId="0" fontId="6" fillId="0" borderId="0" xfId="0" applyFont="1"/>
    <xf numFmtId="0" fontId="6" fillId="6" borderId="5" xfId="0" applyFont="1" applyFill="1" applyBorder="1"/>
    <xf numFmtId="0" fontId="6" fillId="0" borderId="0" xfId="0" applyFont="1" applyFill="1"/>
    <xf numFmtId="14" fontId="6" fillId="0" borderId="4" xfId="0" applyNumberFormat="1" applyFont="1" applyBorder="1" applyAlignment="1">
      <alignment horizontal="left" vertical="center" wrapText="1"/>
    </xf>
    <xf numFmtId="0" fontId="6" fillId="0" borderId="5" xfId="0" applyFont="1" applyBorder="1" applyAlignment="1">
      <alignment horizontal="left" vertical="center" wrapText="1"/>
    </xf>
    <xf numFmtId="2" fontId="6" fillId="0" borderId="5" xfId="0" applyNumberFormat="1" applyFont="1" applyBorder="1" applyAlignment="1">
      <alignment horizontal="right" vertical="center" wrapText="1"/>
    </xf>
    <xf numFmtId="0" fontId="6" fillId="0" borderId="6" xfId="0" applyFont="1" applyBorder="1" applyAlignment="1">
      <alignment horizontal="left" vertical="center" wrapText="1"/>
    </xf>
    <xf numFmtId="0" fontId="9" fillId="4" borderId="11" xfId="1" applyFont="1" applyFill="1" applyBorder="1" applyAlignment="1">
      <alignment horizontal="center" vertical="center"/>
    </xf>
    <xf numFmtId="0" fontId="10" fillId="0" borderId="11" xfId="1" applyFont="1" applyFill="1" applyBorder="1" applyAlignment="1">
      <alignment vertical="center"/>
    </xf>
    <xf numFmtId="0" fontId="10" fillId="0" borderId="0" xfId="1" applyFont="1" applyFill="1" applyAlignment="1">
      <alignment vertical="center"/>
    </xf>
    <xf numFmtId="0" fontId="10" fillId="3" borderId="11" xfId="1" applyFont="1" applyFill="1" applyBorder="1" applyAlignment="1">
      <alignment vertical="center"/>
    </xf>
    <xf numFmtId="0" fontId="10" fillId="5" borderId="11" xfId="1" applyFont="1" applyFill="1" applyBorder="1" applyAlignment="1">
      <alignment vertical="center"/>
    </xf>
    <xf numFmtId="0" fontId="9" fillId="4" borderId="15" xfId="1" applyFont="1" applyFill="1" applyBorder="1" applyAlignment="1">
      <alignment horizontal="center" vertical="center"/>
    </xf>
    <xf numFmtId="0" fontId="10" fillId="0" borderId="15" xfId="1" applyFont="1" applyFill="1" applyBorder="1" applyAlignment="1">
      <alignment vertical="center"/>
    </xf>
    <xf numFmtId="0" fontId="10" fillId="3" borderId="15" xfId="1" applyFont="1" applyFill="1" applyBorder="1" applyAlignment="1">
      <alignment vertical="center"/>
    </xf>
    <xf numFmtId="0" fontId="10" fillId="0" borderId="16" xfId="1" applyFont="1" applyFill="1" applyBorder="1" applyAlignment="1">
      <alignment vertical="center"/>
    </xf>
    <xf numFmtId="0" fontId="10" fillId="5" borderId="15" xfId="1" applyFont="1" applyFill="1" applyBorder="1" applyAlignment="1">
      <alignment vertical="center"/>
    </xf>
    <xf numFmtId="0" fontId="9" fillId="4" borderId="17" xfId="1" applyFont="1" applyFill="1" applyBorder="1" applyAlignment="1">
      <alignment horizontal="center" vertical="center"/>
    </xf>
    <xf numFmtId="0" fontId="10" fillId="0" borderId="17" xfId="1" applyFont="1" applyFill="1" applyBorder="1" applyAlignment="1">
      <alignment vertical="center"/>
    </xf>
    <xf numFmtId="0" fontId="10" fillId="0" borderId="0" xfId="1" applyFont="1" applyFill="1" applyBorder="1" applyAlignment="1">
      <alignment vertical="center"/>
    </xf>
    <xf numFmtId="0" fontId="9" fillId="4" borderId="14" xfId="1" applyFont="1" applyFill="1" applyBorder="1" applyAlignment="1">
      <alignment horizontal="center" vertical="center"/>
    </xf>
    <xf numFmtId="0" fontId="10" fillId="0" borderId="14" xfId="1" applyFont="1" applyFill="1" applyBorder="1" applyAlignment="1">
      <alignment horizontal="left" vertical="top"/>
    </xf>
    <xf numFmtId="0" fontId="10" fillId="0" borderId="14" xfId="1" applyFont="1" applyFill="1" applyBorder="1" applyAlignment="1">
      <alignment vertical="center"/>
    </xf>
    <xf numFmtId="0" fontId="10" fillId="3" borderId="14" xfId="1" applyFont="1" applyFill="1" applyBorder="1" applyAlignment="1">
      <alignment vertical="center"/>
    </xf>
    <xf numFmtId="0" fontId="10" fillId="0" borderId="15" xfId="1" applyFont="1" applyFill="1" applyBorder="1" applyAlignment="1">
      <alignment horizontal="center" vertical="center"/>
    </xf>
    <xf numFmtId="0" fontId="10" fillId="5" borderId="14" xfId="1" applyFont="1" applyFill="1" applyBorder="1" applyAlignment="1">
      <alignment vertical="center"/>
    </xf>
    <xf numFmtId="0" fontId="9" fillId="4" borderId="18" xfId="1" applyFont="1" applyFill="1" applyBorder="1" applyAlignment="1">
      <alignment horizontal="center" vertical="center"/>
    </xf>
    <xf numFmtId="0" fontId="10" fillId="0" borderId="18" xfId="1" applyFont="1" applyFill="1" applyBorder="1" applyAlignment="1">
      <alignment vertical="center"/>
    </xf>
    <xf numFmtId="0" fontId="9" fillId="0" borderId="0" xfId="1" applyFont="1" applyFill="1"/>
    <xf numFmtId="0" fontId="9" fillId="0" borderId="0" xfId="1" applyFont="1" applyFill="1" applyAlignment="1">
      <alignment horizontal="center" vertical="center"/>
    </xf>
    <xf numFmtId="0" fontId="10" fillId="0" borderId="0" xfId="1" applyFont="1" applyFill="1"/>
    <xf numFmtId="0" fontId="8" fillId="0" borderId="11" xfId="1" applyFont="1" applyFill="1" applyBorder="1" applyAlignment="1">
      <alignment horizontal="center" vertical="center"/>
    </xf>
    <xf numFmtId="0" fontId="8" fillId="0" borderId="12" xfId="1" applyFont="1" applyFill="1" applyBorder="1" applyAlignment="1">
      <alignment horizontal="center" vertical="center"/>
    </xf>
    <xf numFmtId="0" fontId="8" fillId="0" borderId="11" xfId="1" applyNumberFormat="1" applyFont="1" applyFill="1" applyBorder="1" applyAlignment="1">
      <alignment horizontal="left" vertical="center" wrapText="1"/>
    </xf>
    <xf numFmtId="0" fontId="8" fillId="0" borderId="11" xfId="1" applyNumberFormat="1" applyFont="1" applyFill="1" applyBorder="1" applyAlignment="1">
      <alignment horizontal="center" vertical="center"/>
    </xf>
    <xf numFmtId="0" fontId="8" fillId="0" borderId="0" xfId="1" applyFont="1" applyFill="1" applyAlignment="1">
      <alignment horizontal="center" vertical="center"/>
    </xf>
    <xf numFmtId="0" fontId="8" fillId="0" borderId="13" xfId="1" applyFont="1" applyFill="1" applyBorder="1" applyAlignment="1">
      <alignment horizontal="center" vertical="center"/>
    </xf>
    <xf numFmtId="164" fontId="8" fillId="0" borderId="11" xfId="1" applyNumberFormat="1" applyFont="1" applyFill="1" applyBorder="1" applyAlignment="1">
      <alignment horizontal="center" vertical="center"/>
    </xf>
    <xf numFmtId="0" fontId="8" fillId="0" borderId="0" xfId="1" applyFont="1" applyFill="1"/>
    <xf numFmtId="164" fontId="8" fillId="0" borderId="11" xfId="1" applyNumberFormat="1" applyFont="1" applyFill="1" applyBorder="1" applyAlignment="1">
      <alignment horizontal="left" vertical="center" wrapText="1"/>
    </xf>
    <xf numFmtId="0" fontId="11" fillId="0" borderId="11" xfId="1" applyFont="1" applyFill="1" applyBorder="1"/>
    <xf numFmtId="164" fontId="8" fillId="0" borderId="11" xfId="1" applyNumberFormat="1" applyFont="1" applyFill="1" applyBorder="1" applyAlignment="1">
      <alignment horizontal="center" vertical="center" wrapText="1"/>
    </xf>
    <xf numFmtId="164" fontId="8" fillId="0" borderId="14" xfId="1" applyNumberFormat="1" applyFont="1" applyFill="1" applyBorder="1" applyAlignment="1">
      <alignment vertical="center"/>
    </xf>
    <xf numFmtId="0" fontId="8" fillId="0" borderId="11" xfId="1" applyFont="1" applyFill="1" applyBorder="1"/>
    <xf numFmtId="0" fontId="8" fillId="0" borderId="0" xfId="1" applyFont="1" applyFill="1" applyBorder="1" applyAlignment="1">
      <alignment horizontal="center" vertical="center"/>
    </xf>
    <xf numFmtId="0" fontId="8" fillId="0" borderId="0" xfId="1" applyNumberFormat="1" applyFont="1" applyFill="1" applyBorder="1" applyAlignment="1">
      <alignment horizontal="left" vertical="center" wrapText="1"/>
    </xf>
    <xf numFmtId="0" fontId="8" fillId="0" borderId="0" xfId="1" applyNumberFormat="1" applyFont="1" applyFill="1" applyBorder="1" applyAlignment="1">
      <alignment horizontal="center" vertical="center"/>
    </xf>
    <xf numFmtId="0" fontId="8" fillId="0" borderId="0" xfId="1" applyFont="1" applyFill="1" applyBorder="1" applyAlignment="1">
      <alignment horizontal="left" vertical="center"/>
    </xf>
    <xf numFmtId="0" fontId="8" fillId="0" borderId="0" xfId="1" applyFont="1" applyFill="1" applyBorder="1"/>
    <xf numFmtId="0" fontId="8" fillId="0" borderId="0" xfId="1" applyNumberFormat="1" applyFont="1" applyFill="1" applyBorder="1" applyAlignment="1">
      <alignment horizontal="left" vertical="center"/>
    </xf>
    <xf numFmtId="0" fontId="8" fillId="0" borderId="0" xfId="1" applyNumberFormat="1" applyFont="1" applyFill="1" applyAlignment="1">
      <alignment horizontal="left" vertical="center"/>
    </xf>
    <xf numFmtId="0" fontId="8" fillId="0" borderId="0" xfId="1" applyNumberFormat="1" applyFont="1" applyFill="1" applyAlignment="1">
      <alignment horizontal="center" vertical="center"/>
    </xf>
    <xf numFmtId="0" fontId="1" fillId="0" borderId="4" xfId="0" quotePrefix="1" applyFont="1" applyFill="1" applyBorder="1"/>
    <xf numFmtId="0" fontId="1" fillId="0" borderId="6" xfId="0" applyFont="1" applyFill="1" applyBorder="1" applyAlignment="1">
      <alignment horizontal="left" vertical="center" wrapText="1"/>
    </xf>
    <xf numFmtId="0" fontId="1" fillId="0" borderId="9" xfId="0" applyFont="1" applyFill="1" applyBorder="1" applyAlignment="1">
      <alignment vertical="center" wrapText="1"/>
    </xf>
    <xf numFmtId="0" fontId="1" fillId="0" borderId="10" xfId="0" applyFont="1" applyFill="1" applyBorder="1" applyAlignment="1">
      <alignment vertical="center" wrapText="1"/>
    </xf>
    <xf numFmtId="43" fontId="2" fillId="3" borderId="5" xfId="3" applyFont="1" applyFill="1" applyBorder="1"/>
    <xf numFmtId="43" fontId="1" fillId="0" borderId="5" xfId="3" applyFont="1" applyBorder="1"/>
    <xf numFmtId="43" fontId="1" fillId="0" borderId="0" xfId="3" applyFont="1"/>
    <xf numFmtId="43" fontId="1" fillId="0" borderId="20" xfId="3" applyFont="1" applyBorder="1"/>
    <xf numFmtId="43" fontId="4" fillId="8" borderId="19" xfId="3" applyFont="1" applyFill="1" applyBorder="1" applyAlignment="1">
      <alignment horizontal="center"/>
    </xf>
    <xf numFmtId="0" fontId="4" fillId="8" borderId="5" xfId="0" applyFont="1" applyFill="1" applyBorder="1"/>
    <xf numFmtId="43" fontId="4" fillId="8" borderId="5" xfId="3" applyFont="1" applyFill="1" applyBorder="1"/>
    <xf numFmtId="43" fontId="4" fillId="8" borderId="20" xfId="3" applyFont="1" applyFill="1" applyBorder="1" applyAlignment="1">
      <alignment horizontal="center"/>
    </xf>
    <xf numFmtId="0" fontId="8" fillId="2" borderId="11" xfId="1" applyFont="1" applyFill="1" applyBorder="1" applyAlignment="1">
      <alignment horizontal="center" vertical="center"/>
    </xf>
    <xf numFmtId="0" fontId="8" fillId="2" borderId="12" xfId="1" applyFont="1" applyFill="1" applyBorder="1" applyAlignment="1">
      <alignment horizontal="center" vertical="center"/>
    </xf>
    <xf numFmtId="0" fontId="8" fillId="2" borderId="11" xfId="1" applyNumberFormat="1" applyFont="1" applyFill="1" applyBorder="1" applyAlignment="1">
      <alignment horizontal="left" vertical="center" wrapText="1"/>
    </xf>
    <xf numFmtId="0" fontId="8" fillId="2" borderId="11" xfId="1" applyNumberFormat="1" applyFont="1" applyFill="1" applyBorder="1" applyAlignment="1">
      <alignment horizontal="center" vertical="center"/>
    </xf>
    <xf numFmtId="0" fontId="12" fillId="0" borderId="21" xfId="0" applyFont="1" applyBorder="1" applyAlignment="1">
      <alignment vertical="center" wrapText="1"/>
    </xf>
    <xf numFmtId="0" fontId="13" fillId="7" borderId="0" xfId="0" applyFont="1" applyFill="1"/>
    <xf numFmtId="2" fontId="13" fillId="7" borderId="0" xfId="0" applyNumberFormat="1" applyFont="1" applyFill="1"/>
    <xf numFmtId="0" fontId="4" fillId="8" borderId="2" xfId="0" applyFont="1" applyFill="1" applyBorder="1" applyAlignment="1">
      <alignment horizontal="center"/>
    </xf>
    <xf numFmtId="43" fontId="4" fillId="8" borderId="5" xfId="3" applyFont="1" applyFill="1" applyBorder="1" applyAlignment="1">
      <alignment horizontal="center" wrapText="1"/>
    </xf>
    <xf numFmtId="9" fontId="1" fillId="0" borderId="5" xfId="2" applyFont="1" applyFill="1" applyBorder="1" applyAlignment="1">
      <alignment horizontal="right"/>
    </xf>
    <xf numFmtId="43" fontId="1" fillId="0" borderId="0" xfId="0" applyNumberFormat="1" applyFont="1"/>
    <xf numFmtId="43" fontId="2" fillId="0" borderId="6" xfId="0" applyNumberFormat="1" applyFont="1" applyFill="1" applyBorder="1"/>
    <xf numFmtId="0" fontId="2" fillId="0" borderId="6" xfId="0" applyFont="1" applyFill="1" applyBorder="1"/>
    <xf numFmtId="0" fontId="1" fillId="0" borderId="4" xfId="0" applyFont="1" applyFill="1" applyBorder="1"/>
    <xf numFmtId="0" fontId="3" fillId="9" borderId="4" xfId="0" applyFont="1" applyFill="1" applyBorder="1" applyAlignment="1">
      <alignment horizontal="center"/>
    </xf>
    <xf numFmtId="0" fontId="3" fillId="9" borderId="5" xfId="0" applyFont="1" applyFill="1" applyBorder="1"/>
    <xf numFmtId="43" fontId="3" fillId="9" borderId="5" xfId="3" applyFont="1" applyFill="1" applyBorder="1"/>
    <xf numFmtId="43" fontId="3" fillId="9" borderId="6" xfId="0" applyNumberFormat="1" applyFont="1" applyFill="1" applyBorder="1" applyAlignment="1">
      <alignment horizontal="center"/>
    </xf>
    <xf numFmtId="9" fontId="2" fillId="9" borderId="5" xfId="2" applyFont="1" applyFill="1" applyBorder="1" applyAlignment="1">
      <alignment horizontal="right"/>
    </xf>
    <xf numFmtId="9" fontId="2" fillId="3" borderId="5" xfId="2" applyFont="1" applyFill="1" applyBorder="1" applyAlignment="1">
      <alignment horizontal="right"/>
    </xf>
    <xf numFmtId="165" fontId="1" fillId="0" borderId="5" xfId="2" applyNumberFormat="1" applyFont="1" applyFill="1" applyBorder="1" applyAlignment="1">
      <alignment horizontal="right"/>
    </xf>
    <xf numFmtId="165" fontId="1" fillId="3" borderId="5" xfId="2" applyNumberFormat="1" applyFont="1" applyFill="1" applyBorder="1" applyAlignment="1">
      <alignment horizontal="right"/>
    </xf>
    <xf numFmtId="0" fontId="1" fillId="0" borderId="9" xfId="0" applyFont="1" applyFill="1" applyBorder="1" applyAlignment="1">
      <alignment horizontal="left" vertical="center" wrapText="1"/>
    </xf>
    <xf numFmtId="0" fontId="1" fillId="0" borderId="10" xfId="0" applyFont="1" applyFill="1" applyBorder="1" applyAlignment="1">
      <alignment horizontal="left" vertical="center" wrapText="1"/>
    </xf>
    <xf numFmtId="0" fontId="4" fillId="8" borderId="1" xfId="0" applyFont="1" applyFill="1" applyBorder="1" applyAlignment="1">
      <alignment horizontal="center"/>
    </xf>
    <xf numFmtId="0" fontId="4" fillId="8" borderId="4" xfId="0" applyFont="1" applyFill="1" applyBorder="1" applyAlignment="1">
      <alignment horizontal="center"/>
    </xf>
    <xf numFmtId="0" fontId="4" fillId="8" borderId="2" xfId="0" applyFont="1" applyFill="1" applyBorder="1" applyAlignment="1">
      <alignment horizontal="center"/>
    </xf>
    <xf numFmtId="0" fontId="4" fillId="8" borderId="5" xfId="0" applyFont="1" applyFill="1" applyBorder="1" applyAlignment="1">
      <alignment horizontal="center"/>
    </xf>
    <xf numFmtId="0" fontId="1" fillId="0" borderId="6" xfId="0" applyFont="1" applyBorder="1" applyAlignment="1">
      <alignment horizontal="left" vertical="center" wrapText="1"/>
    </xf>
    <xf numFmtId="0" fontId="1" fillId="0" borderId="9" xfId="0" applyFont="1" applyBorder="1" applyAlignment="1">
      <alignment horizontal="left" vertical="center" wrapText="1"/>
    </xf>
    <xf numFmtId="0" fontId="1" fillId="0" borderId="10" xfId="0" applyFont="1" applyBorder="1" applyAlignment="1">
      <alignment horizontal="left" vertical="center" wrapText="1"/>
    </xf>
    <xf numFmtId="0" fontId="4" fillId="8" borderId="3" xfId="0" applyFont="1" applyFill="1" applyBorder="1" applyAlignment="1">
      <alignment horizontal="center"/>
    </xf>
    <xf numFmtId="0" fontId="4" fillId="8" borderId="6" xfId="0" applyFont="1" applyFill="1" applyBorder="1" applyAlignment="1">
      <alignment horizontal="center"/>
    </xf>
    <xf numFmtId="0" fontId="12" fillId="0" borderId="9" xfId="0" applyFont="1" applyBorder="1" applyAlignment="1">
      <alignment horizontal="center" vertical="center" wrapText="1"/>
    </xf>
    <xf numFmtId="0" fontId="12" fillId="0" borderId="21" xfId="0" applyFont="1" applyBorder="1" applyAlignment="1">
      <alignment horizontal="center" vertical="center" wrapText="1"/>
    </xf>
    <xf numFmtId="0" fontId="12" fillId="0" borderId="10" xfId="0" applyFont="1" applyBorder="1" applyAlignment="1">
      <alignment horizontal="center" vertical="center" wrapText="1"/>
    </xf>
    <xf numFmtId="0" fontId="4" fillId="8" borderId="22" xfId="0" applyFont="1" applyFill="1" applyBorder="1" applyAlignment="1">
      <alignment horizontal="center" wrapText="1"/>
    </xf>
    <xf numFmtId="0" fontId="4" fillId="8" borderId="23" xfId="0" applyFont="1" applyFill="1" applyBorder="1" applyAlignment="1">
      <alignment horizontal="center"/>
    </xf>
    <xf numFmtId="0" fontId="6" fillId="6" borderId="1" xfId="0" applyFont="1" applyFill="1" applyBorder="1" applyAlignment="1">
      <alignment horizontal="center"/>
    </xf>
    <xf numFmtId="0" fontId="6" fillId="6" borderId="4" xfId="0" applyFont="1" applyFill="1" applyBorder="1" applyAlignment="1">
      <alignment horizontal="center"/>
    </xf>
    <xf numFmtId="0" fontId="6" fillId="6" borderId="2" xfId="0" applyFont="1" applyFill="1" applyBorder="1" applyAlignment="1">
      <alignment horizontal="center"/>
    </xf>
    <xf numFmtId="0" fontId="6" fillId="6" borderId="5" xfId="0" applyFont="1" applyFill="1" applyBorder="1" applyAlignment="1">
      <alignment horizontal="center"/>
    </xf>
    <xf numFmtId="0" fontId="6" fillId="6" borderId="3" xfId="0" applyFont="1" applyFill="1" applyBorder="1" applyAlignment="1">
      <alignment horizontal="center"/>
    </xf>
    <xf numFmtId="0" fontId="6" fillId="6" borderId="6" xfId="0" applyFont="1" applyFill="1" applyBorder="1" applyAlignment="1">
      <alignment horizontal="center"/>
    </xf>
    <xf numFmtId="0" fontId="11" fillId="0" borderId="11" xfId="1" applyFont="1" applyFill="1" applyBorder="1" applyAlignment="1">
      <alignment horizontal="center" vertical="center" wrapText="1"/>
    </xf>
    <xf numFmtId="0" fontId="11" fillId="0" borderId="11" xfId="1" applyFont="1" applyFill="1" applyBorder="1" applyAlignment="1">
      <alignment wrapText="1"/>
    </xf>
    <xf numFmtId="0" fontId="8" fillId="0" borderId="0" xfId="1" applyFont="1" applyFill="1" applyBorder="1" applyAlignment="1">
      <alignment horizontal="left" vertical="center"/>
    </xf>
  </cellXfs>
  <cellStyles count="4">
    <cellStyle name="Comma" xfId="3" builtinId="3"/>
    <cellStyle name="Normal" xfId="0" builtinId="0"/>
    <cellStyle name="Normal 2" xfId="1"/>
    <cellStyle name="Percent" xfId="2" builtinId="5"/>
  </cellStyles>
  <dxfs count="0"/>
  <tableStyles count="0" defaultTableStyle="TableStyleMedium9" defaultPivotStyle="PivotStyleLight16"/>
  <colors>
    <mruColors>
      <color rgb="FF85FFE8"/>
      <color rgb="FF00FFCC"/>
    </mruColors>
  </colors>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1:P73"/>
  <sheetViews>
    <sheetView tabSelected="1" zoomScale="95" zoomScaleNormal="95" workbookViewId="0">
      <pane xSplit="1" ySplit="2" topLeftCell="B3" activePane="bottomRight" state="frozenSplit"/>
      <selection pane="topRight" activeCell="B1" sqref="B1"/>
      <selection pane="bottomLeft" activeCell="A3" sqref="A3"/>
      <selection pane="bottomRight" activeCell="B70" sqref="B70:N73"/>
    </sheetView>
  </sheetViews>
  <sheetFormatPr defaultRowHeight="16.5"/>
  <cols>
    <col min="1" max="1" width="29.5703125" style="1" customWidth="1"/>
    <col min="2" max="2" width="9.28515625" style="1" bestFit="1" customWidth="1"/>
    <col min="3" max="3" width="5.7109375" style="1" bestFit="1" customWidth="1"/>
    <col min="4" max="4" width="5.85546875" style="1" bestFit="1" customWidth="1"/>
    <col min="5" max="5" width="14.140625" style="73" bestFit="1" customWidth="1"/>
    <col min="6" max="6" width="9.28515625" style="1" bestFit="1" customWidth="1"/>
    <col min="7" max="7" width="6.5703125" style="1" bestFit="1" customWidth="1"/>
    <col min="8" max="8" width="5.85546875" style="1" bestFit="1" customWidth="1"/>
    <col min="9" max="9" width="13.42578125" style="73" bestFit="1" customWidth="1"/>
    <col min="10" max="10" width="12.85546875" style="73" customWidth="1"/>
    <col min="11" max="11" width="13.85546875" style="73" bestFit="1" customWidth="1"/>
    <col min="12" max="12" width="11.85546875" style="73" bestFit="1" customWidth="1"/>
    <col min="13" max="13" width="11.85546875" style="1" customWidth="1"/>
    <col min="14" max="14" width="11" style="73" bestFit="1" customWidth="1"/>
    <col min="15" max="15" width="32.28515625" style="1" customWidth="1"/>
    <col min="16" max="16384" width="9.140625" style="1"/>
  </cols>
  <sheetData>
    <row r="1" spans="1:16" ht="16.5" customHeight="1">
      <c r="A1" s="103" t="s">
        <v>11</v>
      </c>
      <c r="B1" s="105" t="s">
        <v>9</v>
      </c>
      <c r="C1" s="105"/>
      <c r="D1" s="105"/>
      <c r="E1" s="105"/>
      <c r="F1" s="105" t="s">
        <v>18</v>
      </c>
      <c r="G1" s="105"/>
      <c r="H1" s="105"/>
      <c r="I1" s="105"/>
      <c r="J1" s="75"/>
      <c r="K1" s="86"/>
      <c r="L1" s="86"/>
      <c r="M1" s="105" t="s">
        <v>19</v>
      </c>
      <c r="N1" s="115" t="s">
        <v>216</v>
      </c>
      <c r="O1" s="110" t="s">
        <v>5</v>
      </c>
    </row>
    <row r="2" spans="1:16">
      <c r="A2" s="104"/>
      <c r="B2" s="76" t="s">
        <v>10</v>
      </c>
      <c r="C2" s="76" t="s">
        <v>6</v>
      </c>
      <c r="D2" s="76" t="s">
        <v>213</v>
      </c>
      <c r="E2" s="77" t="s">
        <v>7</v>
      </c>
      <c r="F2" s="76" t="s">
        <v>10</v>
      </c>
      <c r="G2" s="76" t="s">
        <v>6</v>
      </c>
      <c r="H2" s="76" t="s">
        <v>213</v>
      </c>
      <c r="I2" s="77" t="s">
        <v>7</v>
      </c>
      <c r="J2" s="78" t="s">
        <v>207</v>
      </c>
      <c r="K2" s="87" t="s">
        <v>215</v>
      </c>
      <c r="L2" s="87" t="s">
        <v>217</v>
      </c>
      <c r="M2" s="106"/>
      <c r="N2" s="116"/>
      <c r="O2" s="111"/>
    </row>
    <row r="3" spans="1:16">
      <c r="A3" s="93" t="s">
        <v>62</v>
      </c>
      <c r="B3" s="94"/>
      <c r="C3" s="94"/>
      <c r="D3" s="94"/>
      <c r="E3" s="95">
        <f>E4+E5+E6+E16+E25+E38+E51+E69</f>
        <v>36690</v>
      </c>
      <c r="F3" s="94"/>
      <c r="G3" s="94"/>
      <c r="H3" s="94"/>
      <c r="I3" s="95">
        <f>I4+I5+I6+I16+I25+I38+I51+I69</f>
        <v>32830</v>
      </c>
      <c r="J3" s="95">
        <f>J4+J5+J6+J16+J25+J38+J51+J69</f>
        <v>34430</v>
      </c>
      <c r="K3" s="95">
        <f>K4+K5+K6+K16+K25+K38+K51+K69</f>
        <v>-2260</v>
      </c>
      <c r="L3" s="95">
        <f>L4+L5+L6+L16+L25+L38+L51+L69</f>
        <v>3460</v>
      </c>
      <c r="M3" s="97">
        <f t="shared" ref="M3:M8" si="0">IF(I3=0,"N/A",(I3-E3)/E3)</f>
        <v>-0.10520577814118288</v>
      </c>
      <c r="N3" s="97"/>
      <c r="O3" s="96"/>
      <c r="P3" s="89"/>
    </row>
    <row r="4" spans="1:16" s="13" customFormat="1">
      <c r="A4" s="92" t="s">
        <v>208</v>
      </c>
      <c r="B4" s="6"/>
      <c r="C4" s="6"/>
      <c r="D4" s="6"/>
      <c r="E4" s="72">
        <v>10500</v>
      </c>
      <c r="F4" s="6"/>
      <c r="G4" s="6"/>
      <c r="H4" s="6"/>
      <c r="I4" s="72">
        <v>9500</v>
      </c>
      <c r="J4" s="74">
        <f>IF(I4=0,E4,I4)</f>
        <v>9500</v>
      </c>
      <c r="K4" s="72">
        <f>IF(I4=0,J4-E4,I4-E4)</f>
        <v>-1000</v>
      </c>
      <c r="L4" s="72">
        <f>ABS(K4)</f>
        <v>1000</v>
      </c>
      <c r="M4" s="88">
        <f t="shared" si="0"/>
        <v>-9.5238095238095233E-2</v>
      </c>
      <c r="N4" s="99">
        <f t="shared" ref="N4:N6" si="1">L4/$J$3</f>
        <v>2.9044437990124891E-2</v>
      </c>
      <c r="O4" s="90"/>
    </row>
    <row r="5" spans="1:16" s="13" customFormat="1">
      <c r="A5" s="92" t="s">
        <v>209</v>
      </c>
      <c r="B5" s="6"/>
      <c r="C5" s="6"/>
      <c r="D5" s="6"/>
      <c r="E5" s="72">
        <v>2500</v>
      </c>
      <c r="F5" s="6"/>
      <c r="G5" s="6"/>
      <c r="H5" s="6"/>
      <c r="I5" s="72">
        <v>2400</v>
      </c>
      <c r="J5" s="74">
        <f>IF(I5=0,E5,I5)</f>
        <v>2400</v>
      </c>
      <c r="K5" s="72">
        <f>IF(I5=0,J5-E5,I5-E5)</f>
        <v>-100</v>
      </c>
      <c r="L5" s="72">
        <f t="shared" ref="L5" si="2">ABS(K5)</f>
        <v>100</v>
      </c>
      <c r="M5" s="88">
        <f t="shared" si="0"/>
        <v>-0.04</v>
      </c>
      <c r="N5" s="99">
        <f t="shared" si="1"/>
        <v>2.904443799012489E-3</v>
      </c>
      <c r="O5" s="91"/>
    </row>
    <row r="6" spans="1:16">
      <c r="A6" s="2" t="s">
        <v>12</v>
      </c>
      <c r="B6" s="3"/>
      <c r="C6" s="3"/>
      <c r="D6" s="3"/>
      <c r="E6" s="71">
        <f>SUM(E7:E15)</f>
        <v>23690</v>
      </c>
      <c r="F6" s="3"/>
      <c r="G6" s="3"/>
      <c r="H6" s="3"/>
      <c r="I6" s="71">
        <f>SUM(I7:I15)</f>
        <v>20930</v>
      </c>
      <c r="J6" s="71">
        <f>SUM(J7:J15)</f>
        <v>22530</v>
      </c>
      <c r="K6" s="71">
        <f>SUM(K7:K15)</f>
        <v>-1160</v>
      </c>
      <c r="L6" s="71">
        <f>SUM(L7:L15)</f>
        <v>2360</v>
      </c>
      <c r="M6" s="98">
        <f t="shared" si="0"/>
        <v>-0.11650485436893204</v>
      </c>
      <c r="N6" s="100">
        <f t="shared" si="1"/>
        <v>6.8544873656694746E-2</v>
      </c>
      <c r="O6" s="4"/>
    </row>
    <row r="7" spans="1:16">
      <c r="A7" s="5" t="s">
        <v>210</v>
      </c>
      <c r="B7" s="6">
        <v>120</v>
      </c>
      <c r="C7" s="6">
        <v>45</v>
      </c>
      <c r="D7" s="6" t="s">
        <v>13</v>
      </c>
      <c r="E7" s="72">
        <f>B7*C7</f>
        <v>5400</v>
      </c>
      <c r="F7" s="6">
        <v>100</v>
      </c>
      <c r="G7" s="6">
        <v>45</v>
      </c>
      <c r="H7" s="6" t="s">
        <v>13</v>
      </c>
      <c r="I7" s="72">
        <f>F7*G7</f>
        <v>4500</v>
      </c>
      <c r="J7" s="74">
        <f>IF(I7=0,E7,I7)</f>
        <v>4500</v>
      </c>
      <c r="K7" s="72">
        <f>IF(I7=0,J7-E7,I7-E7)</f>
        <v>-900</v>
      </c>
      <c r="L7" s="72">
        <f>ABS(K7)</f>
        <v>900</v>
      </c>
      <c r="M7" s="88">
        <f t="shared" si="0"/>
        <v>-0.16666666666666666</v>
      </c>
      <c r="N7" s="99">
        <f t="shared" ref="N7:N15" si="3">L7/$J$3</f>
        <v>2.6139994191112403E-2</v>
      </c>
      <c r="O7" s="112" t="s">
        <v>212</v>
      </c>
    </row>
    <row r="8" spans="1:16" ht="16.5" customHeight="1">
      <c r="A8" s="5" t="s">
        <v>211</v>
      </c>
      <c r="B8" s="6">
        <v>180</v>
      </c>
      <c r="C8" s="6">
        <v>62</v>
      </c>
      <c r="D8" s="6" t="s">
        <v>13</v>
      </c>
      <c r="E8" s="72">
        <f>B8*C8</f>
        <v>11160</v>
      </c>
      <c r="F8" s="6">
        <v>168</v>
      </c>
      <c r="G8" s="6">
        <v>62</v>
      </c>
      <c r="H8" s="6" t="s">
        <v>13</v>
      </c>
      <c r="I8" s="72">
        <f>F8*G8</f>
        <v>10416</v>
      </c>
      <c r="J8" s="74">
        <f>IF(I8=0,E8,I8)</f>
        <v>10416</v>
      </c>
      <c r="K8" s="72">
        <f>IF(I8=0,J8-E8,I8-E8)</f>
        <v>-744</v>
      </c>
      <c r="L8" s="72">
        <f t="shared" ref="L8:L15" si="4">ABS(K8)</f>
        <v>744</v>
      </c>
      <c r="M8" s="88">
        <f t="shared" si="0"/>
        <v>-6.6666666666666666E-2</v>
      </c>
      <c r="N8" s="99">
        <f t="shared" si="3"/>
        <v>2.1609061864652918E-2</v>
      </c>
      <c r="O8" s="113"/>
    </row>
    <row r="9" spans="1:16" ht="16.5" customHeight="1">
      <c r="A9" s="5" t="s">
        <v>14</v>
      </c>
      <c r="B9" s="6">
        <v>80</v>
      </c>
      <c r="C9" s="6">
        <v>20</v>
      </c>
      <c r="D9" s="6" t="s">
        <v>13</v>
      </c>
      <c r="E9" s="72">
        <f t="shared" ref="E9:E13" si="5">B9*C9</f>
        <v>1600</v>
      </c>
      <c r="F9" s="6"/>
      <c r="G9" s="6">
        <v>20</v>
      </c>
      <c r="H9" s="6" t="s">
        <v>13</v>
      </c>
      <c r="I9" s="72">
        <f t="shared" ref="I9:I13" si="6">F9*G9</f>
        <v>0</v>
      </c>
      <c r="J9" s="74">
        <f t="shared" ref="J9:J13" si="7">IF(I9=0,E9,I9)</f>
        <v>1600</v>
      </c>
      <c r="K9" s="72">
        <f t="shared" ref="K9:K13" si="8">IF(I9=0,J9-E9,I9-E9)</f>
        <v>0</v>
      </c>
      <c r="L9" s="72">
        <f t="shared" si="4"/>
        <v>0</v>
      </c>
      <c r="M9" s="88" t="str">
        <f t="shared" ref="M9:M13" si="9">IF(I9=0,"N/A",(I9-E9)/E9)</f>
        <v>N/A</v>
      </c>
      <c r="N9" s="99">
        <f t="shared" si="3"/>
        <v>0</v>
      </c>
      <c r="O9" s="113"/>
    </row>
    <row r="10" spans="1:16" ht="16.5" customHeight="1">
      <c r="A10" s="5" t="s">
        <v>16</v>
      </c>
      <c r="B10" s="6">
        <v>85</v>
      </c>
      <c r="C10" s="6">
        <v>6</v>
      </c>
      <c r="D10" s="6" t="s">
        <v>13</v>
      </c>
      <c r="E10" s="72">
        <f t="shared" si="5"/>
        <v>510</v>
      </c>
      <c r="F10" s="6">
        <v>85</v>
      </c>
      <c r="G10" s="6">
        <v>6</v>
      </c>
      <c r="H10" s="6" t="s">
        <v>13</v>
      </c>
      <c r="I10" s="72">
        <f t="shared" si="6"/>
        <v>510</v>
      </c>
      <c r="J10" s="74">
        <f t="shared" si="7"/>
        <v>510</v>
      </c>
      <c r="K10" s="72">
        <f t="shared" si="8"/>
        <v>0</v>
      </c>
      <c r="L10" s="72">
        <f t="shared" si="4"/>
        <v>0</v>
      </c>
      <c r="M10" s="88">
        <f t="shared" si="9"/>
        <v>0</v>
      </c>
      <c r="N10" s="99">
        <f t="shared" si="3"/>
        <v>0</v>
      </c>
      <c r="O10" s="113"/>
    </row>
    <row r="11" spans="1:16" ht="16.5" customHeight="1">
      <c r="A11" s="5" t="s">
        <v>77</v>
      </c>
      <c r="B11" s="6">
        <v>85</v>
      </c>
      <c r="C11" s="6">
        <v>2</v>
      </c>
      <c r="D11" s="6" t="s">
        <v>13</v>
      </c>
      <c r="E11" s="72">
        <f t="shared" si="5"/>
        <v>170</v>
      </c>
      <c r="F11" s="6">
        <v>82</v>
      </c>
      <c r="G11" s="6">
        <v>2</v>
      </c>
      <c r="H11" s="6" t="s">
        <v>13</v>
      </c>
      <c r="I11" s="72">
        <f t="shared" si="6"/>
        <v>164</v>
      </c>
      <c r="J11" s="74">
        <f t="shared" si="7"/>
        <v>164</v>
      </c>
      <c r="K11" s="72">
        <f t="shared" si="8"/>
        <v>-6</v>
      </c>
      <c r="L11" s="72">
        <f t="shared" si="4"/>
        <v>6</v>
      </c>
      <c r="M11" s="88">
        <f t="shared" si="9"/>
        <v>-3.5294117647058823E-2</v>
      </c>
      <c r="N11" s="99">
        <f t="shared" si="3"/>
        <v>1.7426662794074935E-4</v>
      </c>
      <c r="O11" s="113"/>
    </row>
    <row r="12" spans="1:16" ht="16.5" customHeight="1">
      <c r="A12" s="5" t="s">
        <v>15</v>
      </c>
      <c r="B12" s="6">
        <v>100</v>
      </c>
      <c r="C12" s="6">
        <v>25</v>
      </c>
      <c r="D12" s="6" t="s">
        <v>13</v>
      </c>
      <c r="E12" s="72">
        <f t="shared" si="5"/>
        <v>2500</v>
      </c>
      <c r="F12" s="6">
        <v>120</v>
      </c>
      <c r="G12" s="6">
        <v>25</v>
      </c>
      <c r="H12" s="6" t="s">
        <v>13</v>
      </c>
      <c r="I12" s="72">
        <f t="shared" si="6"/>
        <v>3000</v>
      </c>
      <c r="J12" s="74">
        <f t="shared" si="7"/>
        <v>3000</v>
      </c>
      <c r="K12" s="72">
        <f t="shared" si="8"/>
        <v>500</v>
      </c>
      <c r="L12" s="72">
        <f t="shared" si="4"/>
        <v>500</v>
      </c>
      <c r="M12" s="88">
        <f t="shared" si="9"/>
        <v>0.2</v>
      </c>
      <c r="N12" s="99">
        <f t="shared" si="3"/>
        <v>1.4522218995062446E-2</v>
      </c>
      <c r="O12" s="113"/>
    </row>
    <row r="13" spans="1:16" ht="16.5" customHeight="1">
      <c r="A13" s="5" t="s">
        <v>17</v>
      </c>
      <c r="B13" s="6">
        <v>90</v>
      </c>
      <c r="C13" s="6">
        <v>5</v>
      </c>
      <c r="D13" s="6" t="s">
        <v>13</v>
      </c>
      <c r="E13" s="72">
        <f t="shared" si="5"/>
        <v>450</v>
      </c>
      <c r="F13" s="6">
        <v>88</v>
      </c>
      <c r="G13" s="6">
        <v>5</v>
      </c>
      <c r="H13" s="6" t="s">
        <v>13</v>
      </c>
      <c r="I13" s="72">
        <f t="shared" si="6"/>
        <v>440</v>
      </c>
      <c r="J13" s="74">
        <f t="shared" si="7"/>
        <v>440</v>
      </c>
      <c r="K13" s="72">
        <f t="shared" si="8"/>
        <v>-10</v>
      </c>
      <c r="L13" s="72">
        <f t="shared" si="4"/>
        <v>10</v>
      </c>
      <c r="M13" s="88">
        <f t="shared" si="9"/>
        <v>-2.2222222222222223E-2</v>
      </c>
      <c r="N13" s="99">
        <f t="shared" si="3"/>
        <v>2.9044437990124891E-4</v>
      </c>
      <c r="O13" s="113"/>
    </row>
    <row r="14" spans="1:16" ht="16.5" customHeight="1">
      <c r="A14" s="5" t="s">
        <v>34</v>
      </c>
      <c r="B14" s="6">
        <v>80</v>
      </c>
      <c r="C14" s="6">
        <v>5</v>
      </c>
      <c r="D14" s="6" t="s">
        <v>13</v>
      </c>
      <c r="E14" s="72">
        <f>B14*C14</f>
        <v>400</v>
      </c>
      <c r="F14" s="6">
        <v>100</v>
      </c>
      <c r="G14" s="6">
        <v>5</v>
      </c>
      <c r="H14" s="6" t="s">
        <v>13</v>
      </c>
      <c r="I14" s="72">
        <f>F14*G14</f>
        <v>500</v>
      </c>
      <c r="J14" s="74">
        <f>IF(I14=0,E14,I14)</f>
        <v>500</v>
      </c>
      <c r="K14" s="72">
        <f>IF(I14=0,J14-E14,I14-E14)</f>
        <v>100</v>
      </c>
      <c r="L14" s="72">
        <f t="shared" si="4"/>
        <v>100</v>
      </c>
      <c r="M14" s="88">
        <f>IF(I14=0,"N/A",(I14-E14)/E14)</f>
        <v>0.25</v>
      </c>
      <c r="N14" s="99">
        <f t="shared" si="3"/>
        <v>2.904443799012489E-3</v>
      </c>
      <c r="O14" s="113"/>
    </row>
    <row r="15" spans="1:16" ht="16.5" customHeight="1">
      <c r="A15" s="5" t="s">
        <v>214</v>
      </c>
      <c r="B15" s="6">
        <v>750</v>
      </c>
      <c r="C15" s="6">
        <v>2</v>
      </c>
      <c r="D15" s="6" t="s">
        <v>13</v>
      </c>
      <c r="E15" s="72">
        <f>B15*C15</f>
        <v>1500</v>
      </c>
      <c r="F15" s="6">
        <v>700</v>
      </c>
      <c r="G15" s="6">
        <v>2</v>
      </c>
      <c r="H15" s="6" t="s">
        <v>13</v>
      </c>
      <c r="I15" s="72">
        <f>F15*G15</f>
        <v>1400</v>
      </c>
      <c r="J15" s="74">
        <f>IF(I15=0,E15,I15)</f>
        <v>1400</v>
      </c>
      <c r="K15" s="72">
        <f>IF(I15=0,J15-E15,I15-E15)</f>
        <v>-100</v>
      </c>
      <c r="L15" s="72">
        <f t="shared" si="4"/>
        <v>100</v>
      </c>
      <c r="M15" s="88">
        <f>IF(I15=0,"N/A",(I15-E15)/E15)</f>
        <v>-6.6666666666666666E-2</v>
      </c>
      <c r="N15" s="99">
        <f t="shared" si="3"/>
        <v>2.904443799012489E-3</v>
      </c>
      <c r="O15" s="114"/>
    </row>
    <row r="16" spans="1:16">
      <c r="A16" s="2" t="s">
        <v>2</v>
      </c>
      <c r="B16" s="3"/>
      <c r="C16" s="3"/>
      <c r="D16" s="3"/>
      <c r="E16" s="71">
        <f>SUM(E17:E24)</f>
        <v>0</v>
      </c>
      <c r="F16" s="3"/>
      <c r="G16" s="3"/>
      <c r="H16" s="3"/>
      <c r="I16" s="71">
        <f>SUM(I17:I24)</f>
        <v>0</v>
      </c>
      <c r="J16" s="71">
        <f>SUM(J17:J24)</f>
        <v>0</v>
      </c>
      <c r="K16" s="71">
        <f t="shared" ref="K16:K24" si="10">IF(I16=0,J16-E16,I16-E16)</f>
        <v>0</v>
      </c>
      <c r="L16" s="71"/>
      <c r="M16" s="3"/>
      <c r="N16" s="71"/>
      <c r="O16" s="4"/>
    </row>
    <row r="17" spans="1:15" s="13" customFormat="1">
      <c r="A17" s="67" t="s">
        <v>21</v>
      </c>
      <c r="B17" s="6"/>
      <c r="C17" s="6"/>
      <c r="D17" s="6"/>
      <c r="E17" s="72">
        <f t="shared" ref="E17:E24" si="11">B17*C17</f>
        <v>0</v>
      </c>
      <c r="F17" s="6"/>
      <c r="G17" s="6"/>
      <c r="H17" s="6"/>
      <c r="I17" s="72">
        <f t="shared" ref="I17:I24" si="12">F17*G17</f>
        <v>0</v>
      </c>
      <c r="J17" s="74">
        <f t="shared" ref="J17:J24" si="13">IF(I17=0,E17,I17)</f>
        <v>0</v>
      </c>
      <c r="K17" s="72">
        <f t="shared" si="10"/>
        <v>0</v>
      </c>
      <c r="L17" s="72">
        <f t="shared" ref="L17:L24" si="14">ABS(K17)</f>
        <v>0</v>
      </c>
      <c r="M17" s="88" t="str">
        <f t="shared" ref="M17:M24" si="15">IF(I17=0,"N/A",(I17-E17)/E17)</f>
        <v>N/A</v>
      </c>
      <c r="N17" s="99">
        <f t="shared" ref="N17:N24" si="16">L17/$J$3</f>
        <v>0</v>
      </c>
      <c r="O17" s="68"/>
    </row>
    <row r="18" spans="1:15">
      <c r="A18" s="5" t="s">
        <v>22</v>
      </c>
      <c r="B18" s="6"/>
      <c r="C18" s="6"/>
      <c r="D18" s="6"/>
      <c r="E18" s="72">
        <f t="shared" si="11"/>
        <v>0</v>
      </c>
      <c r="F18" s="6"/>
      <c r="G18" s="6"/>
      <c r="H18" s="6"/>
      <c r="I18" s="72">
        <f t="shared" si="12"/>
        <v>0</v>
      </c>
      <c r="J18" s="74">
        <f t="shared" si="13"/>
        <v>0</v>
      </c>
      <c r="K18" s="72">
        <f t="shared" si="10"/>
        <v>0</v>
      </c>
      <c r="L18" s="72">
        <f t="shared" si="14"/>
        <v>0</v>
      </c>
      <c r="M18" s="88" t="str">
        <f t="shared" si="15"/>
        <v>N/A</v>
      </c>
      <c r="N18" s="99">
        <f t="shared" si="16"/>
        <v>0</v>
      </c>
      <c r="O18" s="107"/>
    </row>
    <row r="19" spans="1:15">
      <c r="A19" s="5" t="s">
        <v>23</v>
      </c>
      <c r="B19" s="6"/>
      <c r="C19" s="6"/>
      <c r="D19" s="6"/>
      <c r="E19" s="72">
        <f t="shared" si="11"/>
        <v>0</v>
      </c>
      <c r="F19" s="6"/>
      <c r="G19" s="6"/>
      <c r="H19" s="6"/>
      <c r="I19" s="72">
        <f t="shared" si="12"/>
        <v>0</v>
      </c>
      <c r="J19" s="74">
        <f t="shared" si="13"/>
        <v>0</v>
      </c>
      <c r="K19" s="72">
        <f t="shared" si="10"/>
        <v>0</v>
      </c>
      <c r="L19" s="72">
        <f t="shared" si="14"/>
        <v>0</v>
      </c>
      <c r="M19" s="88" t="str">
        <f t="shared" si="15"/>
        <v>N/A</v>
      </c>
      <c r="N19" s="99">
        <f t="shared" si="16"/>
        <v>0</v>
      </c>
      <c r="O19" s="107"/>
    </row>
    <row r="20" spans="1:15">
      <c r="A20" s="5" t="s">
        <v>24</v>
      </c>
      <c r="B20" s="6"/>
      <c r="C20" s="6"/>
      <c r="D20" s="6"/>
      <c r="E20" s="72">
        <f t="shared" si="11"/>
        <v>0</v>
      </c>
      <c r="F20" s="6"/>
      <c r="G20" s="6"/>
      <c r="H20" s="6"/>
      <c r="I20" s="72">
        <f t="shared" si="12"/>
        <v>0</v>
      </c>
      <c r="J20" s="74">
        <f t="shared" si="13"/>
        <v>0</v>
      </c>
      <c r="K20" s="72">
        <f t="shared" si="10"/>
        <v>0</v>
      </c>
      <c r="L20" s="72">
        <f t="shared" si="14"/>
        <v>0</v>
      </c>
      <c r="M20" s="88" t="str">
        <f t="shared" si="15"/>
        <v>N/A</v>
      </c>
      <c r="N20" s="99">
        <f t="shared" si="16"/>
        <v>0</v>
      </c>
      <c r="O20" s="7"/>
    </row>
    <row r="21" spans="1:15">
      <c r="A21" s="5" t="s">
        <v>25</v>
      </c>
      <c r="B21" s="6"/>
      <c r="C21" s="6"/>
      <c r="D21" s="6"/>
      <c r="E21" s="72">
        <f t="shared" si="11"/>
        <v>0</v>
      </c>
      <c r="F21" s="6"/>
      <c r="G21" s="6"/>
      <c r="H21" s="6"/>
      <c r="I21" s="72">
        <f t="shared" si="12"/>
        <v>0</v>
      </c>
      <c r="J21" s="74">
        <f t="shared" si="13"/>
        <v>0</v>
      </c>
      <c r="K21" s="72">
        <f t="shared" si="10"/>
        <v>0</v>
      </c>
      <c r="L21" s="72">
        <f t="shared" si="14"/>
        <v>0</v>
      </c>
      <c r="M21" s="88" t="str">
        <f t="shared" si="15"/>
        <v>N/A</v>
      </c>
      <c r="N21" s="99">
        <f t="shared" si="16"/>
        <v>0</v>
      </c>
      <c r="O21" s="7"/>
    </row>
    <row r="22" spans="1:15">
      <c r="A22" s="5" t="s">
        <v>26</v>
      </c>
      <c r="B22" s="6"/>
      <c r="C22" s="6"/>
      <c r="D22" s="6"/>
      <c r="E22" s="72">
        <f t="shared" si="11"/>
        <v>0</v>
      </c>
      <c r="F22" s="6"/>
      <c r="G22" s="6"/>
      <c r="H22" s="6"/>
      <c r="I22" s="72">
        <f t="shared" si="12"/>
        <v>0</v>
      </c>
      <c r="J22" s="74">
        <f t="shared" si="13"/>
        <v>0</v>
      </c>
      <c r="K22" s="72">
        <f t="shared" si="10"/>
        <v>0</v>
      </c>
      <c r="L22" s="72">
        <f t="shared" si="14"/>
        <v>0</v>
      </c>
      <c r="M22" s="88" t="str">
        <f t="shared" si="15"/>
        <v>N/A</v>
      </c>
      <c r="N22" s="99">
        <f t="shared" si="16"/>
        <v>0</v>
      </c>
      <c r="O22" s="7"/>
    </row>
    <row r="23" spans="1:15">
      <c r="A23" s="5" t="s">
        <v>71</v>
      </c>
      <c r="B23" s="6"/>
      <c r="C23" s="6"/>
      <c r="D23" s="6"/>
      <c r="E23" s="72">
        <f t="shared" si="11"/>
        <v>0</v>
      </c>
      <c r="F23" s="6"/>
      <c r="G23" s="6"/>
      <c r="H23" s="6"/>
      <c r="I23" s="72">
        <f t="shared" si="12"/>
        <v>0</v>
      </c>
      <c r="J23" s="74">
        <f t="shared" si="13"/>
        <v>0</v>
      </c>
      <c r="K23" s="72">
        <f t="shared" si="10"/>
        <v>0</v>
      </c>
      <c r="L23" s="72">
        <f t="shared" si="14"/>
        <v>0</v>
      </c>
      <c r="M23" s="88" t="str">
        <f t="shared" si="15"/>
        <v>N/A</v>
      </c>
      <c r="N23" s="99">
        <f t="shared" si="16"/>
        <v>0</v>
      </c>
      <c r="O23" s="10"/>
    </row>
    <row r="24" spans="1:15">
      <c r="A24" s="5" t="s">
        <v>27</v>
      </c>
      <c r="B24" s="6"/>
      <c r="C24" s="6"/>
      <c r="D24" s="6"/>
      <c r="E24" s="72">
        <f t="shared" si="11"/>
        <v>0</v>
      </c>
      <c r="F24" s="6"/>
      <c r="G24" s="6"/>
      <c r="H24" s="6"/>
      <c r="I24" s="72">
        <f t="shared" si="12"/>
        <v>0</v>
      </c>
      <c r="J24" s="74">
        <f t="shared" si="13"/>
        <v>0</v>
      </c>
      <c r="K24" s="72">
        <f t="shared" si="10"/>
        <v>0</v>
      </c>
      <c r="L24" s="72">
        <f t="shared" si="14"/>
        <v>0</v>
      </c>
      <c r="M24" s="88" t="str">
        <f t="shared" si="15"/>
        <v>N/A</v>
      </c>
      <c r="N24" s="99">
        <f t="shared" si="16"/>
        <v>0</v>
      </c>
      <c r="O24" s="14"/>
    </row>
    <row r="25" spans="1:15">
      <c r="A25" s="2" t="s">
        <v>20</v>
      </c>
      <c r="B25" s="3"/>
      <c r="C25" s="3"/>
      <c r="D25" s="3"/>
      <c r="E25" s="71">
        <f>SUM(E26:E37)</f>
        <v>0</v>
      </c>
      <c r="F25" s="3"/>
      <c r="G25" s="3"/>
      <c r="H25" s="3"/>
      <c r="I25" s="71">
        <f>SUM(I26:I37)</f>
        <v>0</v>
      </c>
      <c r="J25" s="71">
        <f>SUM(J26:J37)</f>
        <v>0</v>
      </c>
      <c r="K25" s="71"/>
      <c r="L25" s="71"/>
      <c r="M25" s="3"/>
      <c r="N25" s="71"/>
      <c r="O25" s="4"/>
    </row>
    <row r="26" spans="1:15" s="13" customFormat="1">
      <c r="A26" s="67" t="s">
        <v>28</v>
      </c>
      <c r="B26" s="6"/>
      <c r="C26" s="6"/>
      <c r="D26" s="6"/>
      <c r="E26" s="72">
        <f t="shared" ref="E26:E37" si="17">B26*C26</f>
        <v>0</v>
      </c>
      <c r="F26" s="6"/>
      <c r="G26" s="6"/>
      <c r="H26" s="6"/>
      <c r="I26" s="72">
        <f t="shared" ref="I26:I37" si="18">F26*G26</f>
        <v>0</v>
      </c>
      <c r="J26" s="74">
        <f t="shared" ref="J26:J37" si="19">IF(I26=0,E26,I26)</f>
        <v>0</v>
      </c>
      <c r="K26" s="72">
        <f t="shared" ref="K26:K37" si="20">IF(I26=0,J26-E26,I26-E26)</f>
        <v>0</v>
      </c>
      <c r="L26" s="72">
        <f t="shared" ref="L26:L37" si="21">ABS(K26)</f>
        <v>0</v>
      </c>
      <c r="M26" s="88" t="str">
        <f t="shared" ref="M26:M37" si="22">IF(I26=0,"N/A",(I26-E26)/E26)</f>
        <v>N/A</v>
      </c>
      <c r="N26" s="99">
        <f t="shared" ref="N26:N37" si="23">L26/$J$3</f>
        <v>0</v>
      </c>
      <c r="O26" s="68"/>
    </row>
    <row r="27" spans="1:15" s="13" customFormat="1">
      <c r="A27" s="67" t="s">
        <v>29</v>
      </c>
      <c r="B27" s="6"/>
      <c r="C27" s="6"/>
      <c r="D27" s="6"/>
      <c r="E27" s="72">
        <f t="shared" si="17"/>
        <v>0</v>
      </c>
      <c r="F27" s="6"/>
      <c r="G27" s="6"/>
      <c r="H27" s="6"/>
      <c r="I27" s="72">
        <f t="shared" si="18"/>
        <v>0</v>
      </c>
      <c r="J27" s="74">
        <f t="shared" si="19"/>
        <v>0</v>
      </c>
      <c r="K27" s="72">
        <f t="shared" si="20"/>
        <v>0</v>
      </c>
      <c r="L27" s="72">
        <f t="shared" si="21"/>
        <v>0</v>
      </c>
      <c r="M27" s="88" t="str">
        <f t="shared" si="22"/>
        <v>N/A</v>
      </c>
      <c r="N27" s="99">
        <f t="shared" si="23"/>
        <v>0</v>
      </c>
      <c r="O27" s="68"/>
    </row>
    <row r="28" spans="1:15" s="13" customFormat="1">
      <c r="A28" s="67" t="s">
        <v>188</v>
      </c>
      <c r="B28" s="6"/>
      <c r="C28" s="6"/>
      <c r="D28" s="6"/>
      <c r="E28" s="72">
        <f t="shared" si="17"/>
        <v>0</v>
      </c>
      <c r="F28" s="6"/>
      <c r="G28" s="6"/>
      <c r="H28" s="6"/>
      <c r="I28" s="72">
        <f t="shared" si="18"/>
        <v>0</v>
      </c>
      <c r="J28" s="74">
        <f t="shared" si="19"/>
        <v>0</v>
      </c>
      <c r="K28" s="72">
        <f t="shared" si="20"/>
        <v>0</v>
      </c>
      <c r="L28" s="72">
        <f t="shared" si="21"/>
        <v>0</v>
      </c>
      <c r="M28" s="88" t="str">
        <f t="shared" si="22"/>
        <v>N/A</v>
      </c>
      <c r="N28" s="99">
        <f t="shared" si="23"/>
        <v>0</v>
      </c>
      <c r="O28" s="69"/>
    </row>
    <row r="29" spans="1:15" s="13" customFormat="1">
      <c r="A29" s="67" t="s">
        <v>30</v>
      </c>
      <c r="B29" s="6"/>
      <c r="C29" s="6"/>
      <c r="D29" s="6"/>
      <c r="E29" s="72">
        <f t="shared" si="17"/>
        <v>0</v>
      </c>
      <c r="F29" s="6"/>
      <c r="G29" s="6"/>
      <c r="H29" s="6"/>
      <c r="I29" s="72">
        <f t="shared" si="18"/>
        <v>0</v>
      </c>
      <c r="J29" s="74">
        <f t="shared" si="19"/>
        <v>0</v>
      </c>
      <c r="K29" s="72">
        <f t="shared" si="20"/>
        <v>0</v>
      </c>
      <c r="L29" s="72">
        <f t="shared" si="21"/>
        <v>0</v>
      </c>
      <c r="M29" s="88" t="str">
        <f t="shared" si="22"/>
        <v>N/A</v>
      </c>
      <c r="N29" s="99">
        <f t="shared" si="23"/>
        <v>0</v>
      </c>
      <c r="O29" s="70"/>
    </row>
    <row r="30" spans="1:15" s="13" customFormat="1">
      <c r="A30" s="67" t="s">
        <v>31</v>
      </c>
      <c r="B30" s="6"/>
      <c r="C30" s="6"/>
      <c r="D30" s="6"/>
      <c r="E30" s="72">
        <f t="shared" si="17"/>
        <v>0</v>
      </c>
      <c r="F30" s="6"/>
      <c r="G30" s="6"/>
      <c r="H30" s="6"/>
      <c r="I30" s="72">
        <f t="shared" si="18"/>
        <v>0</v>
      </c>
      <c r="J30" s="74">
        <f t="shared" si="19"/>
        <v>0</v>
      </c>
      <c r="K30" s="72">
        <f t="shared" si="20"/>
        <v>0</v>
      </c>
      <c r="L30" s="72">
        <f t="shared" si="21"/>
        <v>0</v>
      </c>
      <c r="M30" s="88" t="str">
        <f t="shared" si="22"/>
        <v>N/A</v>
      </c>
      <c r="N30" s="99">
        <f t="shared" si="23"/>
        <v>0</v>
      </c>
      <c r="O30" s="68"/>
    </row>
    <row r="31" spans="1:15" ht="31.5" customHeight="1">
      <c r="A31" s="5" t="s">
        <v>32</v>
      </c>
      <c r="B31" s="6"/>
      <c r="C31" s="6"/>
      <c r="D31" s="6"/>
      <c r="E31" s="72">
        <f t="shared" si="17"/>
        <v>0</v>
      </c>
      <c r="F31" s="6"/>
      <c r="G31" s="6"/>
      <c r="H31" s="6"/>
      <c r="I31" s="72">
        <f t="shared" si="18"/>
        <v>0</v>
      </c>
      <c r="J31" s="74">
        <f t="shared" si="19"/>
        <v>0</v>
      </c>
      <c r="K31" s="72">
        <f t="shared" si="20"/>
        <v>0</v>
      </c>
      <c r="L31" s="72">
        <f t="shared" si="21"/>
        <v>0</v>
      </c>
      <c r="M31" s="88" t="str">
        <f t="shared" si="22"/>
        <v>N/A</v>
      </c>
      <c r="N31" s="99">
        <f t="shared" si="23"/>
        <v>0</v>
      </c>
      <c r="O31" s="108"/>
    </row>
    <row r="32" spans="1:15" ht="36" customHeight="1">
      <c r="A32" s="5" t="s">
        <v>75</v>
      </c>
      <c r="B32" s="6"/>
      <c r="C32" s="6"/>
      <c r="D32" s="6"/>
      <c r="E32" s="72">
        <f t="shared" si="17"/>
        <v>0</v>
      </c>
      <c r="F32" s="6"/>
      <c r="G32" s="6"/>
      <c r="H32" s="6"/>
      <c r="I32" s="72">
        <f t="shared" si="18"/>
        <v>0</v>
      </c>
      <c r="J32" s="74">
        <f t="shared" si="19"/>
        <v>0</v>
      </c>
      <c r="K32" s="72">
        <f t="shared" si="20"/>
        <v>0</v>
      </c>
      <c r="L32" s="72">
        <f t="shared" si="21"/>
        <v>0</v>
      </c>
      <c r="M32" s="88" t="str">
        <f t="shared" si="22"/>
        <v>N/A</v>
      </c>
      <c r="N32" s="99">
        <f t="shared" si="23"/>
        <v>0</v>
      </c>
      <c r="O32" s="109"/>
    </row>
    <row r="33" spans="1:15">
      <c r="A33" s="5" t="s">
        <v>33</v>
      </c>
      <c r="B33" s="6"/>
      <c r="C33" s="6"/>
      <c r="D33" s="6"/>
      <c r="E33" s="72">
        <f t="shared" si="17"/>
        <v>0</v>
      </c>
      <c r="F33" s="6"/>
      <c r="G33" s="6"/>
      <c r="H33" s="6"/>
      <c r="I33" s="72">
        <f t="shared" si="18"/>
        <v>0</v>
      </c>
      <c r="J33" s="74">
        <f t="shared" si="19"/>
        <v>0</v>
      </c>
      <c r="K33" s="72">
        <f t="shared" si="20"/>
        <v>0</v>
      </c>
      <c r="L33" s="72">
        <f t="shared" si="21"/>
        <v>0</v>
      </c>
      <c r="M33" s="88" t="str">
        <f t="shared" si="22"/>
        <v>N/A</v>
      </c>
      <c r="N33" s="99">
        <f t="shared" si="23"/>
        <v>0</v>
      </c>
      <c r="O33" s="12"/>
    </row>
    <row r="34" spans="1:15">
      <c r="A34" s="5" t="s">
        <v>34</v>
      </c>
      <c r="B34" s="6"/>
      <c r="C34" s="6"/>
      <c r="D34" s="6"/>
      <c r="E34" s="72">
        <f t="shared" si="17"/>
        <v>0</v>
      </c>
      <c r="F34" s="6"/>
      <c r="G34" s="6"/>
      <c r="H34" s="6"/>
      <c r="I34" s="72">
        <f t="shared" si="18"/>
        <v>0</v>
      </c>
      <c r="J34" s="74">
        <f t="shared" si="19"/>
        <v>0</v>
      </c>
      <c r="K34" s="72">
        <f t="shared" si="20"/>
        <v>0</v>
      </c>
      <c r="L34" s="72">
        <f t="shared" si="21"/>
        <v>0</v>
      </c>
      <c r="M34" s="88" t="str">
        <f t="shared" si="22"/>
        <v>N/A</v>
      </c>
      <c r="N34" s="99">
        <f t="shared" si="23"/>
        <v>0</v>
      </c>
      <c r="O34" s="7"/>
    </row>
    <row r="35" spans="1:15">
      <c r="A35" s="5" t="s">
        <v>35</v>
      </c>
      <c r="B35" s="6"/>
      <c r="C35" s="6"/>
      <c r="D35" s="6"/>
      <c r="E35" s="72">
        <f t="shared" si="17"/>
        <v>0</v>
      </c>
      <c r="F35" s="6"/>
      <c r="G35" s="6"/>
      <c r="H35" s="6"/>
      <c r="I35" s="72">
        <f t="shared" si="18"/>
        <v>0</v>
      </c>
      <c r="J35" s="74">
        <f t="shared" si="19"/>
        <v>0</v>
      </c>
      <c r="K35" s="72">
        <f t="shared" si="20"/>
        <v>0</v>
      </c>
      <c r="L35" s="72">
        <f t="shared" si="21"/>
        <v>0</v>
      </c>
      <c r="M35" s="88" t="str">
        <f t="shared" si="22"/>
        <v>N/A</v>
      </c>
      <c r="N35" s="99">
        <f t="shared" si="23"/>
        <v>0</v>
      </c>
      <c r="O35" s="7"/>
    </row>
    <row r="36" spans="1:15">
      <c r="A36" s="5" t="s">
        <v>41</v>
      </c>
      <c r="B36" s="6"/>
      <c r="C36" s="6"/>
      <c r="D36" s="6"/>
      <c r="E36" s="72">
        <f t="shared" si="17"/>
        <v>0</v>
      </c>
      <c r="F36" s="6"/>
      <c r="G36" s="6"/>
      <c r="H36" s="6"/>
      <c r="I36" s="72">
        <f t="shared" si="18"/>
        <v>0</v>
      </c>
      <c r="J36" s="74">
        <f t="shared" si="19"/>
        <v>0</v>
      </c>
      <c r="K36" s="72">
        <f t="shared" si="20"/>
        <v>0</v>
      </c>
      <c r="L36" s="72">
        <f t="shared" si="21"/>
        <v>0</v>
      </c>
      <c r="M36" s="88" t="str">
        <f t="shared" si="22"/>
        <v>N/A</v>
      </c>
      <c r="N36" s="99">
        <f t="shared" si="23"/>
        <v>0</v>
      </c>
      <c r="O36" s="7"/>
    </row>
    <row r="37" spans="1:15">
      <c r="A37" s="5" t="s">
        <v>36</v>
      </c>
      <c r="B37" s="6"/>
      <c r="C37" s="6"/>
      <c r="D37" s="6"/>
      <c r="E37" s="72">
        <f t="shared" si="17"/>
        <v>0</v>
      </c>
      <c r="F37" s="6"/>
      <c r="G37" s="6"/>
      <c r="H37" s="6"/>
      <c r="I37" s="72">
        <f t="shared" si="18"/>
        <v>0</v>
      </c>
      <c r="J37" s="74">
        <f t="shared" si="19"/>
        <v>0</v>
      </c>
      <c r="K37" s="72">
        <f t="shared" si="20"/>
        <v>0</v>
      </c>
      <c r="L37" s="72">
        <f t="shared" si="21"/>
        <v>0</v>
      </c>
      <c r="M37" s="88" t="str">
        <f t="shared" si="22"/>
        <v>N/A</v>
      </c>
      <c r="N37" s="99">
        <f t="shared" si="23"/>
        <v>0</v>
      </c>
      <c r="O37" s="7"/>
    </row>
    <row r="38" spans="1:15">
      <c r="A38" s="2" t="s">
        <v>3</v>
      </c>
      <c r="B38" s="3"/>
      <c r="C38" s="3"/>
      <c r="D38" s="3"/>
      <c r="E38" s="71">
        <f>SUM(E39:E50)</f>
        <v>0</v>
      </c>
      <c r="F38" s="3"/>
      <c r="G38" s="3"/>
      <c r="H38" s="3"/>
      <c r="I38" s="71">
        <f>SUM(I39:I50)</f>
        <v>0</v>
      </c>
      <c r="J38" s="71">
        <f>SUM(J39:J50)</f>
        <v>0</v>
      </c>
      <c r="K38" s="71"/>
      <c r="L38" s="71"/>
      <c r="M38" s="3"/>
      <c r="N38" s="71"/>
      <c r="O38" s="4"/>
    </row>
    <row r="39" spans="1:15">
      <c r="A39" s="5" t="s">
        <v>38</v>
      </c>
      <c r="B39" s="6"/>
      <c r="C39" s="6"/>
      <c r="D39" s="6"/>
      <c r="E39" s="72">
        <f t="shared" ref="E39:E50" si="24">B39*C39</f>
        <v>0</v>
      </c>
      <c r="F39" s="6"/>
      <c r="G39" s="6"/>
      <c r="H39" s="6"/>
      <c r="I39" s="72">
        <f t="shared" ref="I39:I50" si="25">F39*G39</f>
        <v>0</v>
      </c>
      <c r="J39" s="74">
        <f t="shared" ref="J39:J50" si="26">IF(I39=0,E39,I39)</f>
        <v>0</v>
      </c>
      <c r="K39" s="72">
        <f t="shared" ref="K39:K50" si="27">IF(I39=0,J39-E39,I39-E39)</f>
        <v>0</v>
      </c>
      <c r="L39" s="72">
        <f t="shared" ref="L39:L50" si="28">ABS(K39)</f>
        <v>0</v>
      </c>
      <c r="M39" s="88" t="str">
        <f t="shared" ref="M39:M50" si="29">IF(I39=0,"N/A",(I39-E39)/E39)</f>
        <v>N/A</v>
      </c>
      <c r="N39" s="99">
        <f t="shared" ref="N39:N50" si="30">L39/$J$3</f>
        <v>0</v>
      </c>
      <c r="O39" s="7"/>
    </row>
    <row r="40" spans="1:15">
      <c r="A40" s="5" t="s">
        <v>73</v>
      </c>
      <c r="B40" s="6"/>
      <c r="C40" s="6"/>
      <c r="D40" s="6"/>
      <c r="E40" s="72">
        <f t="shared" si="24"/>
        <v>0</v>
      </c>
      <c r="F40" s="6"/>
      <c r="G40" s="6"/>
      <c r="H40" s="6"/>
      <c r="I40" s="72">
        <f t="shared" si="25"/>
        <v>0</v>
      </c>
      <c r="J40" s="74">
        <f t="shared" si="26"/>
        <v>0</v>
      </c>
      <c r="K40" s="72">
        <f t="shared" si="27"/>
        <v>0</v>
      </c>
      <c r="L40" s="72">
        <f t="shared" si="28"/>
        <v>0</v>
      </c>
      <c r="M40" s="88" t="str">
        <f t="shared" si="29"/>
        <v>N/A</v>
      </c>
      <c r="N40" s="99">
        <f t="shared" si="30"/>
        <v>0</v>
      </c>
      <c r="O40" s="11"/>
    </row>
    <row r="41" spans="1:15" s="13" customFormat="1">
      <c r="A41" s="67" t="s">
        <v>39</v>
      </c>
      <c r="B41" s="6"/>
      <c r="C41" s="6"/>
      <c r="D41" s="6"/>
      <c r="E41" s="72">
        <f t="shared" si="24"/>
        <v>0</v>
      </c>
      <c r="F41" s="6"/>
      <c r="G41" s="6"/>
      <c r="H41" s="6"/>
      <c r="I41" s="72">
        <f t="shared" si="25"/>
        <v>0</v>
      </c>
      <c r="J41" s="74">
        <f t="shared" si="26"/>
        <v>0</v>
      </c>
      <c r="K41" s="72">
        <f t="shared" si="27"/>
        <v>0</v>
      </c>
      <c r="L41" s="72">
        <f t="shared" si="28"/>
        <v>0</v>
      </c>
      <c r="M41" s="88" t="str">
        <f t="shared" si="29"/>
        <v>N/A</v>
      </c>
      <c r="N41" s="99">
        <f t="shared" si="30"/>
        <v>0</v>
      </c>
      <c r="O41" s="101"/>
    </row>
    <row r="42" spans="1:15" s="13" customFormat="1">
      <c r="A42" s="67" t="s">
        <v>40</v>
      </c>
      <c r="B42" s="6"/>
      <c r="C42" s="6"/>
      <c r="D42" s="6"/>
      <c r="E42" s="72">
        <f t="shared" si="24"/>
        <v>0</v>
      </c>
      <c r="F42" s="6"/>
      <c r="G42" s="6"/>
      <c r="H42" s="6"/>
      <c r="I42" s="72">
        <f t="shared" si="25"/>
        <v>0</v>
      </c>
      <c r="J42" s="74">
        <f t="shared" si="26"/>
        <v>0</v>
      </c>
      <c r="K42" s="72">
        <f t="shared" si="27"/>
        <v>0</v>
      </c>
      <c r="L42" s="72">
        <f t="shared" si="28"/>
        <v>0</v>
      </c>
      <c r="M42" s="88" t="str">
        <f t="shared" si="29"/>
        <v>N/A</v>
      </c>
      <c r="N42" s="99">
        <f t="shared" si="30"/>
        <v>0</v>
      </c>
      <c r="O42" s="102"/>
    </row>
    <row r="43" spans="1:15">
      <c r="A43" s="5" t="s">
        <v>74</v>
      </c>
      <c r="B43" s="6"/>
      <c r="C43" s="6"/>
      <c r="D43" s="6"/>
      <c r="E43" s="72">
        <f t="shared" si="24"/>
        <v>0</v>
      </c>
      <c r="F43" s="6"/>
      <c r="G43" s="6"/>
      <c r="H43" s="6"/>
      <c r="I43" s="72">
        <f t="shared" si="25"/>
        <v>0</v>
      </c>
      <c r="J43" s="74">
        <f t="shared" si="26"/>
        <v>0</v>
      </c>
      <c r="K43" s="72">
        <f t="shared" si="27"/>
        <v>0</v>
      </c>
      <c r="L43" s="72">
        <f t="shared" si="28"/>
        <v>0</v>
      </c>
      <c r="M43" s="88" t="str">
        <f t="shared" si="29"/>
        <v>N/A</v>
      </c>
      <c r="N43" s="99">
        <f t="shared" si="30"/>
        <v>0</v>
      </c>
      <c r="O43" s="11"/>
    </row>
    <row r="44" spans="1:15">
      <c r="A44" s="5" t="s">
        <v>78</v>
      </c>
      <c r="B44" s="6"/>
      <c r="C44" s="6"/>
      <c r="D44" s="6"/>
      <c r="E44" s="72">
        <f t="shared" si="24"/>
        <v>0</v>
      </c>
      <c r="F44" s="6"/>
      <c r="G44" s="6"/>
      <c r="H44" s="6"/>
      <c r="I44" s="72">
        <f t="shared" si="25"/>
        <v>0</v>
      </c>
      <c r="J44" s="74">
        <f t="shared" si="26"/>
        <v>0</v>
      </c>
      <c r="K44" s="72">
        <f t="shared" si="27"/>
        <v>0</v>
      </c>
      <c r="L44" s="72">
        <f t="shared" si="28"/>
        <v>0</v>
      </c>
      <c r="M44" s="88" t="str">
        <f t="shared" si="29"/>
        <v>N/A</v>
      </c>
      <c r="N44" s="99">
        <f t="shared" si="30"/>
        <v>0</v>
      </c>
      <c r="O44" s="12"/>
    </row>
    <row r="45" spans="1:15">
      <c r="A45" s="5" t="s">
        <v>42</v>
      </c>
      <c r="B45" s="6"/>
      <c r="C45" s="6"/>
      <c r="D45" s="6"/>
      <c r="E45" s="72">
        <f t="shared" si="24"/>
        <v>0</v>
      </c>
      <c r="F45" s="6"/>
      <c r="G45" s="6"/>
      <c r="H45" s="6"/>
      <c r="I45" s="72">
        <f t="shared" si="25"/>
        <v>0</v>
      </c>
      <c r="J45" s="74">
        <f t="shared" si="26"/>
        <v>0</v>
      </c>
      <c r="K45" s="72">
        <f t="shared" si="27"/>
        <v>0</v>
      </c>
      <c r="L45" s="72">
        <f t="shared" si="28"/>
        <v>0</v>
      </c>
      <c r="M45" s="88" t="str">
        <f t="shared" si="29"/>
        <v>N/A</v>
      </c>
      <c r="N45" s="99">
        <f t="shared" si="30"/>
        <v>0</v>
      </c>
      <c r="O45" s="7"/>
    </row>
    <row r="46" spans="1:15">
      <c r="A46" s="5" t="s">
        <v>43</v>
      </c>
      <c r="B46" s="6"/>
      <c r="C46" s="6"/>
      <c r="D46" s="6"/>
      <c r="E46" s="72">
        <f t="shared" si="24"/>
        <v>0</v>
      </c>
      <c r="F46" s="6"/>
      <c r="G46" s="6"/>
      <c r="H46" s="6"/>
      <c r="I46" s="72">
        <f t="shared" si="25"/>
        <v>0</v>
      </c>
      <c r="J46" s="74">
        <f t="shared" si="26"/>
        <v>0</v>
      </c>
      <c r="K46" s="72">
        <f t="shared" si="27"/>
        <v>0</v>
      </c>
      <c r="L46" s="72">
        <f t="shared" si="28"/>
        <v>0</v>
      </c>
      <c r="M46" s="88" t="str">
        <f t="shared" si="29"/>
        <v>N/A</v>
      </c>
      <c r="N46" s="99">
        <f t="shared" si="30"/>
        <v>0</v>
      </c>
      <c r="O46" s="7"/>
    </row>
    <row r="47" spans="1:15">
      <c r="A47" s="5" t="s">
        <v>44</v>
      </c>
      <c r="B47" s="6"/>
      <c r="C47" s="6"/>
      <c r="D47" s="6"/>
      <c r="E47" s="72">
        <f t="shared" si="24"/>
        <v>0</v>
      </c>
      <c r="F47" s="6"/>
      <c r="G47" s="6"/>
      <c r="H47" s="6"/>
      <c r="I47" s="72">
        <f t="shared" si="25"/>
        <v>0</v>
      </c>
      <c r="J47" s="74">
        <f t="shared" si="26"/>
        <v>0</v>
      </c>
      <c r="K47" s="72">
        <f t="shared" si="27"/>
        <v>0</v>
      </c>
      <c r="L47" s="72">
        <f t="shared" si="28"/>
        <v>0</v>
      </c>
      <c r="M47" s="88" t="str">
        <f t="shared" si="29"/>
        <v>N/A</v>
      </c>
      <c r="N47" s="99">
        <f t="shared" si="30"/>
        <v>0</v>
      </c>
      <c r="O47" s="7"/>
    </row>
    <row r="48" spans="1:15" ht="16.5" customHeight="1">
      <c r="A48" s="5" t="s">
        <v>187</v>
      </c>
      <c r="B48" s="6"/>
      <c r="C48" s="6"/>
      <c r="D48" s="6"/>
      <c r="E48" s="72">
        <f t="shared" si="24"/>
        <v>0</v>
      </c>
      <c r="F48" s="6"/>
      <c r="G48" s="6"/>
      <c r="H48" s="6"/>
      <c r="I48" s="72">
        <f t="shared" si="25"/>
        <v>0</v>
      </c>
      <c r="J48" s="74">
        <f t="shared" si="26"/>
        <v>0</v>
      </c>
      <c r="K48" s="72">
        <f t="shared" si="27"/>
        <v>0</v>
      </c>
      <c r="L48" s="72">
        <f t="shared" si="28"/>
        <v>0</v>
      </c>
      <c r="M48" s="88" t="str">
        <f t="shared" si="29"/>
        <v>N/A</v>
      </c>
      <c r="N48" s="99">
        <f t="shared" si="30"/>
        <v>0</v>
      </c>
      <c r="O48" s="83"/>
    </row>
    <row r="49" spans="1:15">
      <c r="A49" s="5" t="s">
        <v>76</v>
      </c>
      <c r="B49" s="6"/>
      <c r="C49" s="6"/>
      <c r="D49" s="6"/>
      <c r="E49" s="72">
        <f t="shared" si="24"/>
        <v>0</v>
      </c>
      <c r="F49" s="6"/>
      <c r="G49" s="6"/>
      <c r="H49" s="6"/>
      <c r="I49" s="72">
        <f t="shared" si="25"/>
        <v>0</v>
      </c>
      <c r="J49" s="74">
        <f t="shared" si="26"/>
        <v>0</v>
      </c>
      <c r="K49" s="72">
        <f t="shared" si="27"/>
        <v>0</v>
      </c>
      <c r="L49" s="72">
        <f t="shared" si="28"/>
        <v>0</v>
      </c>
      <c r="M49" s="88" t="str">
        <f t="shared" si="29"/>
        <v>N/A</v>
      </c>
      <c r="N49" s="99">
        <f t="shared" si="30"/>
        <v>0</v>
      </c>
      <c r="O49" s="12"/>
    </row>
    <row r="50" spans="1:15">
      <c r="A50" s="5" t="s">
        <v>67</v>
      </c>
      <c r="B50" s="6"/>
      <c r="C50" s="6"/>
      <c r="D50" s="6"/>
      <c r="E50" s="72">
        <f t="shared" si="24"/>
        <v>0</v>
      </c>
      <c r="F50" s="6"/>
      <c r="G50" s="6"/>
      <c r="H50" s="6"/>
      <c r="I50" s="72">
        <f t="shared" si="25"/>
        <v>0</v>
      </c>
      <c r="J50" s="74">
        <f t="shared" si="26"/>
        <v>0</v>
      </c>
      <c r="K50" s="72">
        <f t="shared" si="27"/>
        <v>0</v>
      </c>
      <c r="L50" s="72">
        <f t="shared" si="28"/>
        <v>0</v>
      </c>
      <c r="M50" s="88" t="str">
        <f t="shared" si="29"/>
        <v>N/A</v>
      </c>
      <c r="N50" s="99">
        <f t="shared" si="30"/>
        <v>0</v>
      </c>
      <c r="O50" s="7"/>
    </row>
    <row r="51" spans="1:15">
      <c r="A51" s="2" t="s">
        <v>8</v>
      </c>
      <c r="B51" s="3"/>
      <c r="C51" s="3"/>
      <c r="D51" s="3"/>
      <c r="E51" s="71">
        <f>SUM(E52:E68)</f>
        <v>0</v>
      </c>
      <c r="F51" s="3"/>
      <c r="G51" s="3"/>
      <c r="H51" s="3"/>
      <c r="I51" s="71">
        <f>SUM(I52:I68)</f>
        <v>0</v>
      </c>
      <c r="J51" s="71">
        <f>SUM(J52:J68)</f>
        <v>0</v>
      </c>
      <c r="K51" s="71"/>
      <c r="L51" s="71"/>
      <c r="M51" s="3"/>
      <c r="N51" s="71"/>
      <c r="O51" s="4"/>
    </row>
    <row r="52" spans="1:15">
      <c r="A52" s="5" t="s">
        <v>45</v>
      </c>
      <c r="B52" s="6"/>
      <c r="C52" s="6"/>
      <c r="D52" s="6"/>
      <c r="E52" s="72">
        <f t="shared" ref="E52:E68" si="31">B52*C52</f>
        <v>0</v>
      </c>
      <c r="F52" s="6"/>
      <c r="G52" s="6"/>
      <c r="H52" s="6"/>
      <c r="I52" s="72">
        <f t="shared" ref="I52:I68" si="32">F52*G52</f>
        <v>0</v>
      </c>
      <c r="J52" s="74">
        <f t="shared" ref="J52:J68" si="33">IF(I52=0,E52,I52)</f>
        <v>0</v>
      </c>
      <c r="K52" s="72">
        <f t="shared" ref="K52:K68" si="34">IF(I52=0,J52-E52,I52-E52)</f>
        <v>0</v>
      </c>
      <c r="L52" s="72">
        <f t="shared" ref="L52:L68" si="35">ABS(K52)</f>
        <v>0</v>
      </c>
      <c r="M52" s="88" t="str">
        <f t="shared" ref="M52:M68" si="36">IF(I52=0,"N/A",(I52-E52)/E52)</f>
        <v>N/A</v>
      </c>
      <c r="N52" s="99">
        <f t="shared" ref="N52:N68" si="37">L52/$J$3</f>
        <v>0</v>
      </c>
      <c r="O52" s="10"/>
    </row>
    <row r="53" spans="1:15">
      <c r="A53" s="5" t="s">
        <v>46</v>
      </c>
      <c r="B53" s="6"/>
      <c r="C53" s="6"/>
      <c r="D53" s="6"/>
      <c r="E53" s="72">
        <f t="shared" si="31"/>
        <v>0</v>
      </c>
      <c r="F53" s="6"/>
      <c r="G53" s="6"/>
      <c r="H53" s="6"/>
      <c r="I53" s="72">
        <f t="shared" si="32"/>
        <v>0</v>
      </c>
      <c r="J53" s="74">
        <f t="shared" si="33"/>
        <v>0</v>
      </c>
      <c r="K53" s="72">
        <f t="shared" si="34"/>
        <v>0</v>
      </c>
      <c r="L53" s="72">
        <f t="shared" si="35"/>
        <v>0</v>
      </c>
      <c r="M53" s="88" t="str">
        <f t="shared" si="36"/>
        <v>N/A</v>
      </c>
      <c r="N53" s="99">
        <f t="shared" si="37"/>
        <v>0</v>
      </c>
      <c r="O53" s="7"/>
    </row>
    <row r="54" spans="1:15">
      <c r="A54" s="5" t="s">
        <v>47</v>
      </c>
      <c r="B54" s="6"/>
      <c r="C54" s="6"/>
      <c r="D54" s="6"/>
      <c r="E54" s="72">
        <f t="shared" si="31"/>
        <v>0</v>
      </c>
      <c r="F54" s="6"/>
      <c r="G54" s="6"/>
      <c r="H54" s="6"/>
      <c r="I54" s="72">
        <f t="shared" si="32"/>
        <v>0</v>
      </c>
      <c r="J54" s="74">
        <f t="shared" si="33"/>
        <v>0</v>
      </c>
      <c r="K54" s="72">
        <f t="shared" si="34"/>
        <v>0</v>
      </c>
      <c r="L54" s="72">
        <f t="shared" si="35"/>
        <v>0</v>
      </c>
      <c r="M54" s="88" t="str">
        <f t="shared" si="36"/>
        <v>N/A</v>
      </c>
      <c r="N54" s="99">
        <f t="shared" si="37"/>
        <v>0</v>
      </c>
      <c r="O54" s="7"/>
    </row>
    <row r="55" spans="1:15">
      <c r="A55" s="5" t="s">
        <v>48</v>
      </c>
      <c r="B55" s="6"/>
      <c r="C55" s="6"/>
      <c r="D55" s="6"/>
      <c r="E55" s="72">
        <f t="shared" si="31"/>
        <v>0</v>
      </c>
      <c r="F55" s="6"/>
      <c r="G55" s="6"/>
      <c r="H55" s="6"/>
      <c r="I55" s="72">
        <f t="shared" si="32"/>
        <v>0</v>
      </c>
      <c r="J55" s="74">
        <f t="shared" si="33"/>
        <v>0</v>
      </c>
      <c r="K55" s="72">
        <f t="shared" si="34"/>
        <v>0</v>
      </c>
      <c r="L55" s="72">
        <f t="shared" si="35"/>
        <v>0</v>
      </c>
      <c r="M55" s="88" t="str">
        <f t="shared" si="36"/>
        <v>N/A</v>
      </c>
      <c r="N55" s="99">
        <f t="shared" si="37"/>
        <v>0</v>
      </c>
      <c r="O55" s="7"/>
    </row>
    <row r="56" spans="1:15">
      <c r="A56" s="5" t="s">
        <v>49</v>
      </c>
      <c r="B56" s="6"/>
      <c r="C56" s="6"/>
      <c r="D56" s="6"/>
      <c r="E56" s="72">
        <f t="shared" si="31"/>
        <v>0</v>
      </c>
      <c r="F56" s="6"/>
      <c r="G56" s="6"/>
      <c r="H56" s="6"/>
      <c r="I56" s="72">
        <f t="shared" si="32"/>
        <v>0</v>
      </c>
      <c r="J56" s="74">
        <f t="shared" si="33"/>
        <v>0</v>
      </c>
      <c r="K56" s="72">
        <f t="shared" si="34"/>
        <v>0</v>
      </c>
      <c r="L56" s="72">
        <f t="shared" si="35"/>
        <v>0</v>
      </c>
      <c r="M56" s="88" t="str">
        <f t="shared" si="36"/>
        <v>N/A</v>
      </c>
      <c r="N56" s="99">
        <f t="shared" si="37"/>
        <v>0</v>
      </c>
      <c r="O56" s="7"/>
    </row>
    <row r="57" spans="1:15">
      <c r="A57" s="5" t="s">
        <v>50</v>
      </c>
      <c r="B57" s="6"/>
      <c r="C57" s="6"/>
      <c r="D57" s="6"/>
      <c r="E57" s="72">
        <f t="shared" si="31"/>
        <v>0</v>
      </c>
      <c r="F57" s="6"/>
      <c r="G57" s="6"/>
      <c r="H57" s="6"/>
      <c r="I57" s="72">
        <f t="shared" si="32"/>
        <v>0</v>
      </c>
      <c r="J57" s="74">
        <f t="shared" si="33"/>
        <v>0</v>
      </c>
      <c r="K57" s="72">
        <f t="shared" si="34"/>
        <v>0</v>
      </c>
      <c r="L57" s="72">
        <f t="shared" si="35"/>
        <v>0</v>
      </c>
      <c r="M57" s="88" t="str">
        <f t="shared" si="36"/>
        <v>N/A</v>
      </c>
      <c r="N57" s="99">
        <f t="shared" si="37"/>
        <v>0</v>
      </c>
      <c r="O57" s="7"/>
    </row>
    <row r="58" spans="1:15">
      <c r="A58" s="5" t="s">
        <v>51</v>
      </c>
      <c r="B58" s="6"/>
      <c r="C58" s="6"/>
      <c r="D58" s="6"/>
      <c r="E58" s="72">
        <f t="shared" si="31"/>
        <v>0</v>
      </c>
      <c r="F58" s="6"/>
      <c r="G58" s="6"/>
      <c r="H58" s="6"/>
      <c r="I58" s="72">
        <f t="shared" si="32"/>
        <v>0</v>
      </c>
      <c r="J58" s="74">
        <f t="shared" si="33"/>
        <v>0</v>
      </c>
      <c r="K58" s="72">
        <f t="shared" si="34"/>
        <v>0</v>
      </c>
      <c r="L58" s="72">
        <f t="shared" si="35"/>
        <v>0</v>
      </c>
      <c r="M58" s="88" t="str">
        <f t="shared" si="36"/>
        <v>N/A</v>
      </c>
      <c r="N58" s="99">
        <f t="shared" si="37"/>
        <v>0</v>
      </c>
      <c r="O58" s="7"/>
    </row>
    <row r="59" spans="1:15">
      <c r="A59" s="5" t="s">
        <v>52</v>
      </c>
      <c r="B59" s="6"/>
      <c r="C59" s="6"/>
      <c r="D59" s="6"/>
      <c r="E59" s="72">
        <f t="shared" si="31"/>
        <v>0</v>
      </c>
      <c r="F59" s="6"/>
      <c r="G59" s="6"/>
      <c r="H59" s="6"/>
      <c r="I59" s="72">
        <f t="shared" si="32"/>
        <v>0</v>
      </c>
      <c r="J59" s="74">
        <f t="shared" si="33"/>
        <v>0</v>
      </c>
      <c r="K59" s="72">
        <f t="shared" si="34"/>
        <v>0</v>
      </c>
      <c r="L59" s="72">
        <f t="shared" si="35"/>
        <v>0</v>
      </c>
      <c r="M59" s="88" t="str">
        <f t="shared" si="36"/>
        <v>N/A</v>
      </c>
      <c r="N59" s="99">
        <f t="shared" si="37"/>
        <v>0</v>
      </c>
      <c r="O59" s="12"/>
    </row>
    <row r="60" spans="1:15">
      <c r="A60" s="5" t="s">
        <v>53</v>
      </c>
      <c r="B60" s="6"/>
      <c r="C60" s="6"/>
      <c r="D60" s="6"/>
      <c r="E60" s="72">
        <f t="shared" si="31"/>
        <v>0</v>
      </c>
      <c r="F60" s="6"/>
      <c r="G60" s="6"/>
      <c r="H60" s="6"/>
      <c r="I60" s="72">
        <f t="shared" si="32"/>
        <v>0</v>
      </c>
      <c r="J60" s="74">
        <f t="shared" si="33"/>
        <v>0</v>
      </c>
      <c r="K60" s="72">
        <f t="shared" si="34"/>
        <v>0</v>
      </c>
      <c r="L60" s="72">
        <f t="shared" si="35"/>
        <v>0</v>
      </c>
      <c r="M60" s="88" t="str">
        <f t="shared" si="36"/>
        <v>N/A</v>
      </c>
      <c r="N60" s="99">
        <f t="shared" si="37"/>
        <v>0</v>
      </c>
      <c r="O60" s="7"/>
    </row>
    <row r="61" spans="1:15">
      <c r="A61" s="5" t="s">
        <v>54</v>
      </c>
      <c r="B61" s="6"/>
      <c r="C61" s="6"/>
      <c r="D61" s="6"/>
      <c r="E61" s="72">
        <f t="shared" si="31"/>
        <v>0</v>
      </c>
      <c r="F61" s="6"/>
      <c r="G61" s="6"/>
      <c r="H61" s="6"/>
      <c r="I61" s="72">
        <f t="shared" si="32"/>
        <v>0</v>
      </c>
      <c r="J61" s="74">
        <f t="shared" si="33"/>
        <v>0</v>
      </c>
      <c r="K61" s="72">
        <f t="shared" si="34"/>
        <v>0</v>
      </c>
      <c r="L61" s="72">
        <f t="shared" si="35"/>
        <v>0</v>
      </c>
      <c r="M61" s="88" t="str">
        <f t="shared" si="36"/>
        <v>N/A</v>
      </c>
      <c r="N61" s="99">
        <f t="shared" si="37"/>
        <v>0</v>
      </c>
      <c r="O61" s="7"/>
    </row>
    <row r="62" spans="1:15">
      <c r="A62" s="5" t="s">
        <v>55</v>
      </c>
      <c r="B62" s="6"/>
      <c r="C62" s="6"/>
      <c r="D62" s="6"/>
      <c r="E62" s="72">
        <f t="shared" si="31"/>
        <v>0</v>
      </c>
      <c r="F62" s="6"/>
      <c r="G62" s="6"/>
      <c r="H62" s="6"/>
      <c r="I62" s="72">
        <f t="shared" si="32"/>
        <v>0</v>
      </c>
      <c r="J62" s="74">
        <f t="shared" si="33"/>
        <v>0</v>
      </c>
      <c r="K62" s="72">
        <f t="shared" si="34"/>
        <v>0</v>
      </c>
      <c r="L62" s="72">
        <f t="shared" si="35"/>
        <v>0</v>
      </c>
      <c r="M62" s="88" t="str">
        <f t="shared" si="36"/>
        <v>N/A</v>
      </c>
      <c r="N62" s="99">
        <f t="shared" si="37"/>
        <v>0</v>
      </c>
      <c r="O62" s="7"/>
    </row>
    <row r="63" spans="1:15">
      <c r="A63" s="5" t="s">
        <v>56</v>
      </c>
      <c r="B63" s="6"/>
      <c r="C63" s="6"/>
      <c r="D63" s="6"/>
      <c r="E63" s="72">
        <f t="shared" si="31"/>
        <v>0</v>
      </c>
      <c r="F63" s="6"/>
      <c r="G63" s="6"/>
      <c r="H63" s="6"/>
      <c r="I63" s="72">
        <f t="shared" si="32"/>
        <v>0</v>
      </c>
      <c r="J63" s="74">
        <f t="shared" si="33"/>
        <v>0</v>
      </c>
      <c r="K63" s="72">
        <f t="shared" si="34"/>
        <v>0</v>
      </c>
      <c r="L63" s="72">
        <f t="shared" si="35"/>
        <v>0</v>
      </c>
      <c r="M63" s="88" t="str">
        <f t="shared" si="36"/>
        <v>N/A</v>
      </c>
      <c r="N63" s="99">
        <f t="shared" si="37"/>
        <v>0</v>
      </c>
      <c r="O63" s="7"/>
    </row>
    <row r="64" spans="1:15">
      <c r="A64" s="5" t="s">
        <v>57</v>
      </c>
      <c r="B64" s="6"/>
      <c r="C64" s="6"/>
      <c r="D64" s="6"/>
      <c r="E64" s="72">
        <f t="shared" si="31"/>
        <v>0</v>
      </c>
      <c r="F64" s="6"/>
      <c r="G64" s="6"/>
      <c r="H64" s="6"/>
      <c r="I64" s="72">
        <f t="shared" si="32"/>
        <v>0</v>
      </c>
      <c r="J64" s="74">
        <f t="shared" si="33"/>
        <v>0</v>
      </c>
      <c r="K64" s="72">
        <f t="shared" si="34"/>
        <v>0</v>
      </c>
      <c r="L64" s="72">
        <f t="shared" si="35"/>
        <v>0</v>
      </c>
      <c r="M64" s="88" t="str">
        <f t="shared" si="36"/>
        <v>N/A</v>
      </c>
      <c r="N64" s="99">
        <f t="shared" si="37"/>
        <v>0</v>
      </c>
      <c r="O64" s="7"/>
    </row>
    <row r="65" spans="1:15">
      <c r="A65" s="5" t="s">
        <v>58</v>
      </c>
      <c r="B65" s="6"/>
      <c r="C65" s="6"/>
      <c r="D65" s="6"/>
      <c r="E65" s="72">
        <f t="shared" si="31"/>
        <v>0</v>
      </c>
      <c r="F65" s="6"/>
      <c r="G65" s="6"/>
      <c r="H65" s="6"/>
      <c r="I65" s="72">
        <f t="shared" si="32"/>
        <v>0</v>
      </c>
      <c r="J65" s="74">
        <f t="shared" si="33"/>
        <v>0</v>
      </c>
      <c r="K65" s="72">
        <f t="shared" si="34"/>
        <v>0</v>
      </c>
      <c r="L65" s="72">
        <f t="shared" si="35"/>
        <v>0</v>
      </c>
      <c r="M65" s="88" t="str">
        <f t="shared" si="36"/>
        <v>N/A</v>
      </c>
      <c r="N65" s="99">
        <f t="shared" si="37"/>
        <v>0</v>
      </c>
      <c r="O65" s="7"/>
    </row>
    <row r="66" spans="1:15">
      <c r="A66" s="5" t="s">
        <v>59</v>
      </c>
      <c r="B66" s="6"/>
      <c r="C66" s="6"/>
      <c r="D66" s="6"/>
      <c r="E66" s="72">
        <f t="shared" si="31"/>
        <v>0</v>
      </c>
      <c r="F66" s="6"/>
      <c r="G66" s="6"/>
      <c r="H66" s="6"/>
      <c r="I66" s="72">
        <f t="shared" si="32"/>
        <v>0</v>
      </c>
      <c r="J66" s="74">
        <f t="shared" si="33"/>
        <v>0</v>
      </c>
      <c r="K66" s="72">
        <f t="shared" si="34"/>
        <v>0</v>
      </c>
      <c r="L66" s="72">
        <f t="shared" si="35"/>
        <v>0</v>
      </c>
      <c r="M66" s="88" t="str">
        <f t="shared" si="36"/>
        <v>N/A</v>
      </c>
      <c r="N66" s="99">
        <f t="shared" si="37"/>
        <v>0</v>
      </c>
      <c r="O66" s="7"/>
    </row>
    <row r="67" spans="1:15">
      <c r="A67" s="5" t="s">
        <v>60</v>
      </c>
      <c r="B67" s="6"/>
      <c r="C67" s="6"/>
      <c r="D67" s="6"/>
      <c r="E67" s="72">
        <f t="shared" si="31"/>
        <v>0</v>
      </c>
      <c r="F67" s="6"/>
      <c r="G67" s="6"/>
      <c r="H67" s="6"/>
      <c r="I67" s="72">
        <f t="shared" si="32"/>
        <v>0</v>
      </c>
      <c r="J67" s="74">
        <f t="shared" si="33"/>
        <v>0</v>
      </c>
      <c r="K67" s="72">
        <f t="shared" si="34"/>
        <v>0</v>
      </c>
      <c r="L67" s="72">
        <f t="shared" si="35"/>
        <v>0</v>
      </c>
      <c r="M67" s="88" t="str">
        <f t="shared" si="36"/>
        <v>N/A</v>
      </c>
      <c r="N67" s="99">
        <f t="shared" si="37"/>
        <v>0</v>
      </c>
      <c r="O67" s="7"/>
    </row>
    <row r="68" spans="1:15">
      <c r="A68" s="5" t="s">
        <v>61</v>
      </c>
      <c r="B68" s="6"/>
      <c r="C68" s="6"/>
      <c r="D68" s="6"/>
      <c r="E68" s="72">
        <f t="shared" si="31"/>
        <v>0</v>
      </c>
      <c r="F68" s="6"/>
      <c r="G68" s="6"/>
      <c r="H68" s="6"/>
      <c r="I68" s="72">
        <f t="shared" si="32"/>
        <v>0</v>
      </c>
      <c r="J68" s="74">
        <f t="shared" si="33"/>
        <v>0</v>
      </c>
      <c r="K68" s="72">
        <f t="shared" si="34"/>
        <v>0</v>
      </c>
      <c r="L68" s="72">
        <f t="shared" si="35"/>
        <v>0</v>
      </c>
      <c r="M68" s="88" t="str">
        <f t="shared" si="36"/>
        <v>N/A</v>
      </c>
      <c r="N68" s="99">
        <f t="shared" si="37"/>
        <v>0</v>
      </c>
      <c r="O68" s="7"/>
    </row>
    <row r="69" spans="1:15">
      <c r="A69" s="2" t="s">
        <v>37</v>
      </c>
      <c r="B69" s="3"/>
      <c r="C69" s="3"/>
      <c r="D69" s="3"/>
      <c r="E69" s="71">
        <f>SUM(E70:E73)</f>
        <v>0</v>
      </c>
      <c r="F69" s="3"/>
      <c r="G69" s="3"/>
      <c r="H69" s="3"/>
      <c r="I69" s="71">
        <f>SUM(I70:I73)</f>
        <v>0</v>
      </c>
      <c r="J69" s="71">
        <f>SUM(J70:J73)</f>
        <v>0</v>
      </c>
      <c r="K69" s="71"/>
      <c r="L69" s="71"/>
      <c r="M69" s="3"/>
      <c r="N69" s="71"/>
      <c r="O69" s="4"/>
    </row>
    <row r="70" spans="1:15">
      <c r="A70" s="5" t="s">
        <v>63</v>
      </c>
      <c r="B70" s="6"/>
      <c r="C70" s="6"/>
      <c r="D70" s="6"/>
      <c r="E70" s="72">
        <f t="shared" ref="E70:E73" si="38">B70*C70</f>
        <v>0</v>
      </c>
      <c r="F70" s="6"/>
      <c r="G70" s="6"/>
      <c r="H70" s="6"/>
      <c r="I70" s="72">
        <f t="shared" ref="I70:I73" si="39">F70*G70</f>
        <v>0</v>
      </c>
      <c r="J70" s="74">
        <f t="shared" ref="J70:J73" si="40">IF(I70=0,E70,I70)</f>
        <v>0</v>
      </c>
      <c r="K70" s="72">
        <f t="shared" ref="K70:K73" si="41">IF(I70=0,J70-E70,I70-E70)</f>
        <v>0</v>
      </c>
      <c r="L70" s="72">
        <f t="shared" ref="L70:L73" si="42">ABS(K70)</f>
        <v>0</v>
      </c>
      <c r="M70" s="88" t="str">
        <f t="shared" ref="M70:M73" si="43">IF(I70=0,"N/A",(I70-E70)/E70)</f>
        <v>N/A</v>
      </c>
      <c r="N70" s="99">
        <f t="shared" ref="N70:N73" si="44">L70/$J$3</f>
        <v>0</v>
      </c>
      <c r="O70" s="7"/>
    </row>
    <row r="71" spans="1:15">
      <c r="A71" s="5" t="s">
        <v>64</v>
      </c>
      <c r="B71" s="6"/>
      <c r="C71" s="6"/>
      <c r="D71" s="6"/>
      <c r="E71" s="72">
        <f t="shared" si="38"/>
        <v>0</v>
      </c>
      <c r="F71" s="6"/>
      <c r="G71" s="6"/>
      <c r="H71" s="6"/>
      <c r="I71" s="72">
        <f t="shared" si="39"/>
        <v>0</v>
      </c>
      <c r="J71" s="74">
        <f t="shared" si="40"/>
        <v>0</v>
      </c>
      <c r="K71" s="72">
        <f t="shared" si="41"/>
        <v>0</v>
      </c>
      <c r="L71" s="72">
        <f t="shared" si="42"/>
        <v>0</v>
      </c>
      <c r="M71" s="88" t="str">
        <f t="shared" si="43"/>
        <v>N/A</v>
      </c>
      <c r="N71" s="99">
        <f t="shared" si="44"/>
        <v>0</v>
      </c>
      <c r="O71" s="7"/>
    </row>
    <row r="72" spans="1:15">
      <c r="A72" s="5" t="s">
        <v>65</v>
      </c>
      <c r="B72" s="6"/>
      <c r="C72" s="6"/>
      <c r="D72" s="6"/>
      <c r="E72" s="72">
        <f t="shared" si="38"/>
        <v>0</v>
      </c>
      <c r="F72" s="6"/>
      <c r="G72" s="6"/>
      <c r="H72" s="6"/>
      <c r="I72" s="72">
        <f t="shared" si="39"/>
        <v>0</v>
      </c>
      <c r="J72" s="74">
        <f t="shared" si="40"/>
        <v>0</v>
      </c>
      <c r="K72" s="72">
        <f t="shared" si="41"/>
        <v>0</v>
      </c>
      <c r="L72" s="72">
        <f t="shared" si="42"/>
        <v>0</v>
      </c>
      <c r="M72" s="88" t="str">
        <f t="shared" si="43"/>
        <v>N/A</v>
      </c>
      <c r="N72" s="99">
        <f t="shared" si="44"/>
        <v>0</v>
      </c>
      <c r="O72" s="7"/>
    </row>
    <row r="73" spans="1:15">
      <c r="A73" s="8" t="s">
        <v>66</v>
      </c>
      <c r="B73" s="6"/>
      <c r="C73" s="6"/>
      <c r="D73" s="6"/>
      <c r="E73" s="72">
        <f t="shared" si="38"/>
        <v>0</v>
      </c>
      <c r="F73" s="6"/>
      <c r="G73" s="6"/>
      <c r="H73" s="6"/>
      <c r="I73" s="72">
        <f t="shared" si="39"/>
        <v>0</v>
      </c>
      <c r="J73" s="74">
        <f t="shared" si="40"/>
        <v>0</v>
      </c>
      <c r="K73" s="72">
        <f t="shared" si="41"/>
        <v>0</v>
      </c>
      <c r="L73" s="72">
        <f t="shared" si="42"/>
        <v>0</v>
      </c>
      <c r="M73" s="88" t="str">
        <f t="shared" si="43"/>
        <v>N/A</v>
      </c>
      <c r="N73" s="99">
        <f t="shared" si="44"/>
        <v>0</v>
      </c>
      <c r="O73" s="9"/>
    </row>
  </sheetData>
  <mergeCells count="10">
    <mergeCell ref="O41:O42"/>
    <mergeCell ref="A1:A2"/>
    <mergeCell ref="M1:M2"/>
    <mergeCell ref="O18:O19"/>
    <mergeCell ref="O31:O32"/>
    <mergeCell ref="B1:E1"/>
    <mergeCell ref="F1:I1"/>
    <mergeCell ref="O1:O2"/>
    <mergeCell ref="O7:O15"/>
    <mergeCell ref="N1:N2"/>
  </mergeCells>
  <conditionalFormatting sqref="M27:M28">
    <cfRule type="iconSet" priority="73">
      <iconSet reverse="1">
        <cfvo type="percent" val="0"/>
        <cfvo type="percent" val="0"/>
        <cfvo type="percent" val="20"/>
      </iconSet>
    </cfRule>
  </conditionalFormatting>
  <conditionalFormatting sqref="M30">
    <cfRule type="iconSet" priority="70">
      <iconSet reverse="1">
        <cfvo type="percent" val="0"/>
        <cfvo type="percent" val="0"/>
        <cfvo type="percent" val="20"/>
      </iconSet>
    </cfRule>
  </conditionalFormatting>
  <conditionalFormatting sqref="M26">
    <cfRule type="iconSet" priority="69">
      <iconSet reverse="1">
        <cfvo type="percent" val="0"/>
        <cfvo type="num" val="0"/>
        <cfvo type="num" val="0.2"/>
      </iconSet>
    </cfRule>
  </conditionalFormatting>
  <conditionalFormatting sqref="M28">
    <cfRule type="iconSet" priority="68">
      <iconSet reverse="1">
        <cfvo type="percent" val="0"/>
        <cfvo type="percent" val="0"/>
        <cfvo type="percent" val="20"/>
      </iconSet>
    </cfRule>
  </conditionalFormatting>
  <conditionalFormatting sqref="M28">
    <cfRule type="iconSet" priority="67">
      <iconSet reverse="1">
        <cfvo type="percent" val="0"/>
        <cfvo type="num" val="0"/>
        <cfvo type="num" val="0.2"/>
      </iconSet>
    </cfRule>
  </conditionalFormatting>
  <conditionalFormatting sqref="M30">
    <cfRule type="iconSet" priority="64">
      <iconSet reverse="1">
        <cfvo type="percent" val="0"/>
        <cfvo type="num" val="0"/>
        <cfvo type="num" val="0.2"/>
      </iconSet>
    </cfRule>
  </conditionalFormatting>
  <conditionalFormatting sqref="M7">
    <cfRule type="iconSet" priority="63">
      <iconSet reverse="1">
        <cfvo type="percent" val="0"/>
        <cfvo type="num" val="0"/>
        <cfvo type="num" val="0.2"/>
      </iconSet>
    </cfRule>
  </conditionalFormatting>
  <conditionalFormatting sqref="M8">
    <cfRule type="iconSet" priority="62">
      <iconSet reverse="1">
        <cfvo type="percent" val="0"/>
        <cfvo type="num" val="0"/>
        <cfvo type="num" val="0.2"/>
      </iconSet>
    </cfRule>
  </conditionalFormatting>
  <conditionalFormatting sqref="M9:M15">
    <cfRule type="iconSet" priority="61">
      <iconSet reverse="1">
        <cfvo type="percent" val="0"/>
        <cfvo type="num" val="0"/>
        <cfvo type="num" val="0.2"/>
      </iconSet>
    </cfRule>
  </conditionalFormatting>
  <conditionalFormatting sqref="M17">
    <cfRule type="iconSet" priority="60">
      <iconSet reverse="1">
        <cfvo type="percent" val="0"/>
        <cfvo type="num" val="0"/>
        <cfvo type="num" val="0.2"/>
      </iconSet>
    </cfRule>
  </conditionalFormatting>
  <conditionalFormatting sqref="M4">
    <cfRule type="iconSet" priority="58">
      <iconSet reverse="1">
        <cfvo type="percent" val="0"/>
        <cfvo type="num" val="0"/>
        <cfvo type="num" val="0.2"/>
      </iconSet>
    </cfRule>
  </conditionalFormatting>
  <conditionalFormatting sqref="M5">
    <cfRule type="iconSet" priority="57">
      <iconSet reverse="1">
        <cfvo type="percent" val="0"/>
        <cfvo type="num" val="0"/>
        <cfvo type="num" val="0.2"/>
      </iconSet>
    </cfRule>
  </conditionalFormatting>
  <conditionalFormatting sqref="M18">
    <cfRule type="iconSet" priority="56">
      <iconSet reverse="1">
        <cfvo type="percent" val="0"/>
        <cfvo type="num" val="0"/>
        <cfvo type="num" val="0.2"/>
      </iconSet>
    </cfRule>
  </conditionalFormatting>
  <conditionalFormatting sqref="M3">
    <cfRule type="iconSet" priority="55">
      <iconSet reverse="1">
        <cfvo type="percent" val="0"/>
        <cfvo type="num" val="0"/>
        <cfvo type="num" val="0.2"/>
      </iconSet>
    </cfRule>
  </conditionalFormatting>
  <conditionalFormatting sqref="M6">
    <cfRule type="iconSet" priority="54">
      <iconSet reverse="1">
        <cfvo type="percent" val="0"/>
        <cfvo type="num" val="0"/>
        <cfvo type="num" val="0.2"/>
      </iconSet>
    </cfRule>
  </conditionalFormatting>
  <conditionalFormatting sqref="M19:M21">
    <cfRule type="iconSet" priority="53">
      <iconSet reverse="1">
        <cfvo type="percent" val="0"/>
        <cfvo type="num" val="0"/>
        <cfvo type="num" val="0.2"/>
      </iconSet>
    </cfRule>
  </conditionalFormatting>
  <conditionalFormatting sqref="M14">
    <cfRule type="iconSet" priority="51">
      <iconSet reverse="1">
        <cfvo type="percent" val="0"/>
        <cfvo type="num" val="0"/>
        <cfvo type="num" val="0.2"/>
      </iconSet>
    </cfRule>
  </conditionalFormatting>
  <conditionalFormatting sqref="M9:M13">
    <cfRule type="iconSet" priority="50">
      <iconSet reverse="1">
        <cfvo type="percent" val="0"/>
        <cfvo type="num" val="0"/>
        <cfvo type="num" val="0.2"/>
      </iconSet>
    </cfRule>
  </conditionalFormatting>
  <conditionalFormatting sqref="M15">
    <cfRule type="iconSet" priority="49">
      <iconSet reverse="1">
        <cfvo type="percent" val="0"/>
        <cfvo type="num" val="0"/>
        <cfvo type="num" val="0.2"/>
      </iconSet>
    </cfRule>
  </conditionalFormatting>
  <conditionalFormatting sqref="N7:N15">
    <cfRule type="iconSet" priority="19">
      <iconSet iconSet="5Rating">
        <cfvo type="percent" val="0"/>
        <cfvo type="num" val="0" gte="0"/>
        <cfvo type="num" val="5.0000000000000001E-3"/>
        <cfvo type="num" val="0.01"/>
        <cfvo type="num" val="0.02"/>
      </iconSet>
    </cfRule>
  </conditionalFormatting>
  <conditionalFormatting sqref="N4:N5">
    <cfRule type="iconSet" priority="17">
      <iconSet iconSet="5Rating">
        <cfvo type="percent" val="0"/>
        <cfvo type="num" val="0" gte="0"/>
        <cfvo type="num" val="5.0000000000000001E-3"/>
        <cfvo type="num" val="0.01"/>
        <cfvo type="num" val="0.02"/>
      </iconSet>
    </cfRule>
  </conditionalFormatting>
  <conditionalFormatting sqref="N6">
    <cfRule type="iconSet" priority="16">
      <iconSet iconSet="5Rating">
        <cfvo type="percent" val="0"/>
        <cfvo type="num" val="0" gte="0"/>
        <cfvo type="num" val="5.0000000000000001E-3"/>
        <cfvo type="num" val="0.01"/>
        <cfvo type="num" val="0.02"/>
      </iconSet>
    </cfRule>
  </conditionalFormatting>
  <conditionalFormatting sqref="M17:M24">
    <cfRule type="iconSet" priority="15">
      <iconSet reverse="1">
        <cfvo type="percent" val="0"/>
        <cfvo type="num" val="0"/>
        <cfvo type="num" val="0.2"/>
      </iconSet>
    </cfRule>
  </conditionalFormatting>
  <conditionalFormatting sqref="M17:M24">
    <cfRule type="iconSet" priority="14">
      <iconSet reverse="1">
        <cfvo type="percent" val="0"/>
        <cfvo type="num" val="0"/>
        <cfvo type="num" val="0.2"/>
      </iconSet>
    </cfRule>
  </conditionalFormatting>
  <conditionalFormatting sqref="N17:N24">
    <cfRule type="iconSet" priority="13">
      <iconSet iconSet="5Rating">
        <cfvo type="percent" val="0"/>
        <cfvo type="num" val="0" gte="0"/>
        <cfvo type="num" val="5.0000000000000001E-3"/>
        <cfvo type="num" val="0.01"/>
        <cfvo type="num" val="0.02"/>
      </iconSet>
    </cfRule>
  </conditionalFormatting>
  <conditionalFormatting sqref="M26:M37">
    <cfRule type="iconSet" priority="12">
      <iconSet reverse="1">
        <cfvo type="percent" val="0"/>
        <cfvo type="num" val="0"/>
        <cfvo type="num" val="0.2"/>
      </iconSet>
    </cfRule>
  </conditionalFormatting>
  <conditionalFormatting sqref="M26:M37">
    <cfRule type="iconSet" priority="11">
      <iconSet reverse="1">
        <cfvo type="percent" val="0"/>
        <cfvo type="num" val="0"/>
        <cfvo type="num" val="0.2"/>
      </iconSet>
    </cfRule>
  </conditionalFormatting>
  <conditionalFormatting sqref="N26:N37">
    <cfRule type="iconSet" priority="10">
      <iconSet iconSet="5Rating">
        <cfvo type="percent" val="0"/>
        <cfvo type="num" val="0" gte="0"/>
        <cfvo type="num" val="5.0000000000000001E-3"/>
        <cfvo type="num" val="0.01"/>
        <cfvo type="num" val="0.02"/>
      </iconSet>
    </cfRule>
  </conditionalFormatting>
  <conditionalFormatting sqref="M39:M50">
    <cfRule type="iconSet" priority="9">
      <iconSet reverse="1">
        <cfvo type="percent" val="0"/>
        <cfvo type="num" val="0"/>
        <cfvo type="num" val="0.2"/>
      </iconSet>
    </cfRule>
  </conditionalFormatting>
  <conditionalFormatting sqref="M39:M50">
    <cfRule type="iconSet" priority="8">
      <iconSet reverse="1">
        <cfvo type="percent" val="0"/>
        <cfvo type="num" val="0"/>
        <cfvo type="num" val="0.2"/>
      </iconSet>
    </cfRule>
  </conditionalFormatting>
  <conditionalFormatting sqref="N39:N50">
    <cfRule type="iconSet" priority="7">
      <iconSet iconSet="5Rating">
        <cfvo type="percent" val="0"/>
        <cfvo type="num" val="0" gte="0"/>
        <cfvo type="num" val="5.0000000000000001E-3"/>
        <cfvo type="num" val="0.01"/>
        <cfvo type="num" val="0.02"/>
      </iconSet>
    </cfRule>
  </conditionalFormatting>
  <conditionalFormatting sqref="M52:M68">
    <cfRule type="iconSet" priority="6">
      <iconSet reverse="1">
        <cfvo type="percent" val="0"/>
        <cfvo type="num" val="0"/>
        <cfvo type="num" val="0.2"/>
      </iconSet>
    </cfRule>
  </conditionalFormatting>
  <conditionalFormatting sqref="M52:M68">
    <cfRule type="iconSet" priority="5">
      <iconSet reverse="1">
        <cfvo type="percent" val="0"/>
        <cfvo type="num" val="0"/>
        <cfvo type="num" val="0.2"/>
      </iconSet>
    </cfRule>
  </conditionalFormatting>
  <conditionalFormatting sqref="N52:N68">
    <cfRule type="iconSet" priority="4">
      <iconSet iconSet="5Rating">
        <cfvo type="percent" val="0"/>
        <cfvo type="num" val="0" gte="0"/>
        <cfvo type="num" val="5.0000000000000001E-3"/>
        <cfvo type="num" val="0.01"/>
        <cfvo type="num" val="0.02"/>
      </iconSet>
    </cfRule>
  </conditionalFormatting>
  <conditionalFormatting sqref="M70:M73">
    <cfRule type="iconSet" priority="3">
      <iconSet reverse="1">
        <cfvo type="percent" val="0"/>
        <cfvo type="num" val="0"/>
        <cfvo type="num" val="0.2"/>
      </iconSet>
    </cfRule>
  </conditionalFormatting>
  <conditionalFormatting sqref="M70:M73">
    <cfRule type="iconSet" priority="2">
      <iconSet reverse="1">
        <cfvo type="percent" val="0"/>
        <cfvo type="num" val="0"/>
        <cfvo type="num" val="0.2"/>
      </iconSet>
    </cfRule>
  </conditionalFormatting>
  <conditionalFormatting sqref="N70:N73">
    <cfRule type="iconSet" priority="1">
      <iconSet iconSet="5Rating">
        <cfvo type="percent" val="0"/>
        <cfvo type="num" val="0" gte="0"/>
        <cfvo type="num" val="5.0000000000000001E-3"/>
        <cfvo type="num" val="0.01"/>
        <cfvo type="num" val="0.02"/>
      </iconSet>
    </cfRule>
  </conditionalFormatting>
  <pageMargins left="0.70866141732283472" right="0.70866141732283472" top="0.74803149606299213" bottom="0.74803149606299213" header="0.31496062992125984" footer="0.31496062992125984"/>
  <pageSetup paperSize="9" scale="65" orientation="landscape" horizontalDpi="4294967293" r:id="rId1"/>
</worksheet>
</file>

<file path=xl/worksheets/sheet2.xml><?xml version="1.0" encoding="utf-8"?>
<worksheet xmlns="http://schemas.openxmlformats.org/spreadsheetml/2006/main" xmlns:r="http://schemas.openxmlformats.org/officeDocument/2006/relationships">
  <dimension ref="A1:J8"/>
  <sheetViews>
    <sheetView workbookViewId="0">
      <selection activeCell="B6" sqref="B6"/>
    </sheetView>
  </sheetViews>
  <sheetFormatPr defaultRowHeight="16.5"/>
  <cols>
    <col min="1" max="1" width="12" style="15" bestFit="1" customWidth="1"/>
    <col min="2" max="2" width="12" style="15" customWidth="1"/>
    <col min="3" max="3" width="9.7109375" style="15" customWidth="1"/>
    <col min="4" max="6" width="13" style="15" customWidth="1"/>
    <col min="7" max="7" width="25" style="15" customWidth="1"/>
    <col min="8" max="8" width="10.7109375" style="15" bestFit="1" customWidth="1"/>
    <col min="9" max="9" width="18" style="15" customWidth="1"/>
    <col min="10" max="10" width="44.140625" style="15" customWidth="1"/>
    <col min="11" max="16384" width="9.140625" style="15"/>
  </cols>
  <sheetData>
    <row r="1" spans="1:10">
      <c r="A1" s="117" t="s">
        <v>190</v>
      </c>
      <c r="B1" s="119" t="s">
        <v>189</v>
      </c>
      <c r="C1" s="119" t="s">
        <v>191</v>
      </c>
      <c r="D1" s="119"/>
      <c r="E1" s="119"/>
      <c r="F1" s="119" t="s">
        <v>200</v>
      </c>
      <c r="G1" s="119" t="s">
        <v>192</v>
      </c>
      <c r="H1" s="119" t="s">
        <v>193</v>
      </c>
      <c r="I1" s="119" t="s">
        <v>149</v>
      </c>
      <c r="J1" s="121" t="s">
        <v>5</v>
      </c>
    </row>
    <row r="2" spans="1:10" s="17" customFormat="1">
      <c r="A2" s="118"/>
      <c r="B2" s="120"/>
      <c r="C2" s="16" t="s">
        <v>199</v>
      </c>
      <c r="D2" s="16" t="s">
        <v>198</v>
      </c>
      <c r="E2" s="16" t="s">
        <v>196</v>
      </c>
      <c r="F2" s="120" t="s">
        <v>195</v>
      </c>
      <c r="G2" s="120"/>
      <c r="H2" s="120"/>
      <c r="I2" s="120"/>
      <c r="J2" s="122"/>
    </row>
    <row r="3" spans="1:10">
      <c r="A3" s="18">
        <v>40567</v>
      </c>
      <c r="B3" s="19" t="s">
        <v>194</v>
      </c>
      <c r="C3" s="20">
        <v>100</v>
      </c>
      <c r="D3" s="19"/>
      <c r="E3" s="19" t="s">
        <v>197</v>
      </c>
      <c r="F3" s="20"/>
      <c r="G3" s="19"/>
      <c r="H3" s="19"/>
      <c r="I3" s="19"/>
      <c r="J3" s="21"/>
    </row>
    <row r="4" spans="1:10">
      <c r="A4" s="18">
        <v>40593</v>
      </c>
      <c r="B4" s="19" t="s">
        <v>202</v>
      </c>
      <c r="C4" s="20">
        <v>100</v>
      </c>
      <c r="D4" s="19"/>
      <c r="E4" s="19" t="s">
        <v>197</v>
      </c>
      <c r="F4" s="20"/>
      <c r="G4" s="19"/>
      <c r="H4" s="19"/>
      <c r="I4" s="19"/>
      <c r="J4" s="21"/>
    </row>
    <row r="5" spans="1:10">
      <c r="A5" s="18">
        <v>40601</v>
      </c>
      <c r="B5" s="19" t="s">
        <v>203</v>
      </c>
      <c r="C5" s="20">
        <v>100</v>
      </c>
      <c r="D5" s="19"/>
      <c r="E5" s="19" t="s">
        <v>197</v>
      </c>
      <c r="F5" s="20"/>
      <c r="G5" s="19"/>
      <c r="H5" s="19"/>
      <c r="I5" s="19"/>
      <c r="J5" s="21"/>
    </row>
    <row r="6" spans="1:10">
      <c r="A6" s="18">
        <v>40601</v>
      </c>
      <c r="B6" s="19" t="s">
        <v>201</v>
      </c>
      <c r="C6" s="20">
        <v>100</v>
      </c>
      <c r="D6" s="19"/>
      <c r="E6" s="19" t="s">
        <v>197</v>
      </c>
      <c r="F6" s="20"/>
      <c r="G6" s="19"/>
      <c r="H6" s="19"/>
      <c r="I6" s="19"/>
      <c r="J6" s="21"/>
    </row>
    <row r="7" spans="1:10">
      <c r="A7" s="18">
        <v>40601</v>
      </c>
      <c r="B7" s="19" t="s">
        <v>0</v>
      </c>
      <c r="C7" s="20"/>
      <c r="D7" s="19"/>
      <c r="E7" s="19"/>
      <c r="F7" s="20">
        <v>600</v>
      </c>
      <c r="G7" s="19"/>
      <c r="H7" s="19"/>
      <c r="I7" s="19"/>
      <c r="J7" s="21" t="s">
        <v>141</v>
      </c>
    </row>
    <row r="8" spans="1:10" ht="22.5" customHeight="1">
      <c r="A8" s="84" t="s">
        <v>204</v>
      </c>
      <c r="B8" s="84"/>
      <c r="C8" s="85">
        <f>SUM(C3:C7)</f>
        <v>400</v>
      </c>
      <c r="D8" s="84"/>
      <c r="E8" s="84"/>
      <c r="F8" s="85">
        <f>SUM(F3:F7)</f>
        <v>600</v>
      </c>
      <c r="G8" s="84"/>
      <c r="H8" s="84"/>
      <c r="I8" s="84"/>
      <c r="J8" s="84"/>
    </row>
  </sheetData>
  <mergeCells count="8">
    <mergeCell ref="A1:A2"/>
    <mergeCell ref="B1:B2"/>
    <mergeCell ref="F1:F2"/>
    <mergeCell ref="I1:I2"/>
    <mergeCell ref="J1:J2"/>
    <mergeCell ref="G1:G2"/>
    <mergeCell ref="H1:H2"/>
    <mergeCell ref="C1:E1"/>
  </mergeCell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dimension ref="A1:O79"/>
  <sheetViews>
    <sheetView workbookViewId="0">
      <selection activeCell="F6" sqref="F6"/>
    </sheetView>
  </sheetViews>
  <sheetFormatPr defaultRowHeight="16.5"/>
  <cols>
    <col min="1" max="1" width="9.140625" style="58"/>
    <col min="2" max="2" width="5.42578125" style="53" customWidth="1"/>
    <col min="3" max="3" width="14.7109375" style="65" customWidth="1"/>
    <col min="4" max="5" width="8.7109375" style="50" customWidth="1"/>
    <col min="6" max="6" width="11" style="50" bestFit="1" customWidth="1"/>
    <col min="7" max="7" width="15" style="50" customWidth="1"/>
    <col min="8" max="8" width="8.5703125" style="66" bestFit="1" customWidth="1"/>
    <col min="9" max="9" width="9.7109375" style="66" bestFit="1" customWidth="1"/>
    <col min="10" max="10" width="16.140625" style="66" bestFit="1" customWidth="1"/>
    <col min="11" max="11" width="13.5703125" style="66" bestFit="1" customWidth="1"/>
    <col min="12" max="13" width="9.7109375" style="66" bestFit="1" customWidth="1"/>
    <col min="14" max="15" width="13.5703125" style="66" bestFit="1" customWidth="1"/>
    <col min="16" max="256" width="9.140625" style="53"/>
    <col min="257" max="257" width="5.42578125" style="53" customWidth="1"/>
    <col min="258" max="258" width="14.7109375" style="53" customWidth="1"/>
    <col min="259" max="260" width="8.7109375" style="53" customWidth="1"/>
    <col min="261" max="261" width="11" style="53" bestFit="1" customWidth="1"/>
    <col min="262" max="262" width="15" style="53" customWidth="1"/>
    <col min="263" max="263" width="8.5703125" style="53" bestFit="1" customWidth="1"/>
    <col min="264" max="264" width="9.7109375" style="53" bestFit="1" customWidth="1"/>
    <col min="265" max="265" width="16.140625" style="53" bestFit="1" customWidth="1"/>
    <col min="266" max="266" width="13.5703125" style="53" bestFit="1" customWidth="1"/>
    <col min="267" max="268" width="9.7109375" style="53" bestFit="1" customWidth="1"/>
    <col min="269" max="270" width="13.5703125" style="53" bestFit="1" customWidth="1"/>
    <col min="271" max="271" width="28" style="53" customWidth="1"/>
    <col min="272" max="512" width="9.140625" style="53"/>
    <col min="513" max="513" width="5.42578125" style="53" customWidth="1"/>
    <col min="514" max="514" width="14.7109375" style="53" customWidth="1"/>
    <col min="515" max="516" width="8.7109375" style="53" customWidth="1"/>
    <col min="517" max="517" width="11" style="53" bestFit="1" customWidth="1"/>
    <col min="518" max="518" width="15" style="53" customWidth="1"/>
    <col min="519" max="519" width="8.5703125" style="53" bestFit="1" customWidth="1"/>
    <col min="520" max="520" width="9.7109375" style="53" bestFit="1" customWidth="1"/>
    <col min="521" max="521" width="16.140625" style="53" bestFit="1" customWidth="1"/>
    <col min="522" max="522" width="13.5703125" style="53" bestFit="1" customWidth="1"/>
    <col min="523" max="524" width="9.7109375" style="53" bestFit="1" customWidth="1"/>
    <col min="525" max="526" width="13.5703125" style="53" bestFit="1" customWidth="1"/>
    <col min="527" max="527" width="28" style="53" customWidth="1"/>
    <col min="528" max="768" width="9.140625" style="53"/>
    <col min="769" max="769" width="5.42578125" style="53" customWidth="1"/>
    <col min="770" max="770" width="14.7109375" style="53" customWidth="1"/>
    <col min="771" max="772" width="8.7109375" style="53" customWidth="1"/>
    <col min="773" max="773" width="11" style="53" bestFit="1" customWidth="1"/>
    <col min="774" max="774" width="15" style="53" customWidth="1"/>
    <col min="775" max="775" width="8.5703125" style="53" bestFit="1" customWidth="1"/>
    <col min="776" max="776" width="9.7109375" style="53" bestFit="1" customWidth="1"/>
    <col min="777" max="777" width="16.140625" style="53" bestFit="1" customWidth="1"/>
    <col min="778" max="778" width="13.5703125" style="53" bestFit="1" customWidth="1"/>
    <col min="779" max="780" width="9.7109375" style="53" bestFit="1" customWidth="1"/>
    <col min="781" max="782" width="13.5703125" style="53" bestFit="1" customWidth="1"/>
    <col min="783" max="783" width="28" style="53" customWidth="1"/>
    <col min="784" max="1024" width="9.140625" style="53"/>
    <col min="1025" max="1025" width="5.42578125" style="53" customWidth="1"/>
    <col min="1026" max="1026" width="14.7109375" style="53" customWidth="1"/>
    <col min="1027" max="1028" width="8.7109375" style="53" customWidth="1"/>
    <col min="1029" max="1029" width="11" style="53" bestFit="1" customWidth="1"/>
    <col min="1030" max="1030" width="15" style="53" customWidth="1"/>
    <col min="1031" max="1031" width="8.5703125" style="53" bestFit="1" customWidth="1"/>
    <col min="1032" max="1032" width="9.7109375" style="53" bestFit="1" customWidth="1"/>
    <col min="1033" max="1033" width="16.140625" style="53" bestFit="1" customWidth="1"/>
    <col min="1034" max="1034" width="13.5703125" style="53" bestFit="1" customWidth="1"/>
    <col min="1035" max="1036" width="9.7109375" style="53" bestFit="1" customWidth="1"/>
    <col min="1037" max="1038" width="13.5703125" style="53" bestFit="1" customWidth="1"/>
    <col min="1039" max="1039" width="28" style="53" customWidth="1"/>
    <col min="1040" max="1280" width="9.140625" style="53"/>
    <col min="1281" max="1281" width="5.42578125" style="53" customWidth="1"/>
    <col min="1282" max="1282" width="14.7109375" style="53" customWidth="1"/>
    <col min="1283" max="1284" width="8.7109375" style="53" customWidth="1"/>
    <col min="1285" max="1285" width="11" style="53" bestFit="1" customWidth="1"/>
    <col min="1286" max="1286" width="15" style="53" customWidth="1"/>
    <col min="1287" max="1287" width="8.5703125" style="53" bestFit="1" customWidth="1"/>
    <col min="1288" max="1288" width="9.7109375" style="53" bestFit="1" customWidth="1"/>
    <col min="1289" max="1289" width="16.140625" style="53" bestFit="1" customWidth="1"/>
    <col min="1290" max="1290" width="13.5703125" style="53" bestFit="1" customWidth="1"/>
    <col min="1291" max="1292" width="9.7109375" style="53" bestFit="1" customWidth="1"/>
    <col min="1293" max="1294" width="13.5703125" style="53" bestFit="1" customWidth="1"/>
    <col min="1295" max="1295" width="28" style="53" customWidth="1"/>
    <col min="1296" max="1536" width="9.140625" style="53"/>
    <col min="1537" max="1537" width="5.42578125" style="53" customWidth="1"/>
    <col min="1538" max="1538" width="14.7109375" style="53" customWidth="1"/>
    <col min="1539" max="1540" width="8.7109375" style="53" customWidth="1"/>
    <col min="1541" max="1541" width="11" style="53" bestFit="1" customWidth="1"/>
    <col min="1542" max="1542" width="15" style="53" customWidth="1"/>
    <col min="1543" max="1543" width="8.5703125" style="53" bestFit="1" customWidth="1"/>
    <col min="1544" max="1544" width="9.7109375" style="53" bestFit="1" customWidth="1"/>
    <col min="1545" max="1545" width="16.140625" style="53" bestFit="1" customWidth="1"/>
    <col min="1546" max="1546" width="13.5703125" style="53" bestFit="1" customWidth="1"/>
    <col min="1547" max="1548" width="9.7109375" style="53" bestFit="1" customWidth="1"/>
    <col min="1549" max="1550" width="13.5703125" style="53" bestFit="1" customWidth="1"/>
    <col min="1551" max="1551" width="28" style="53" customWidth="1"/>
    <col min="1552" max="1792" width="9.140625" style="53"/>
    <col min="1793" max="1793" width="5.42578125" style="53" customWidth="1"/>
    <col min="1794" max="1794" width="14.7109375" style="53" customWidth="1"/>
    <col min="1795" max="1796" width="8.7109375" style="53" customWidth="1"/>
    <col min="1797" max="1797" width="11" style="53" bestFit="1" customWidth="1"/>
    <col min="1798" max="1798" width="15" style="53" customWidth="1"/>
    <col min="1799" max="1799" width="8.5703125" style="53" bestFit="1" customWidth="1"/>
    <col min="1800" max="1800" width="9.7109375" style="53" bestFit="1" customWidth="1"/>
    <col min="1801" max="1801" width="16.140625" style="53" bestFit="1" customWidth="1"/>
    <col min="1802" max="1802" width="13.5703125" style="53" bestFit="1" customWidth="1"/>
    <col min="1803" max="1804" width="9.7109375" style="53" bestFit="1" customWidth="1"/>
    <col min="1805" max="1806" width="13.5703125" style="53" bestFit="1" customWidth="1"/>
    <col min="1807" max="1807" width="28" style="53" customWidth="1"/>
    <col min="1808" max="2048" width="9.140625" style="53"/>
    <col min="2049" max="2049" width="5.42578125" style="53" customWidth="1"/>
    <col min="2050" max="2050" width="14.7109375" style="53" customWidth="1"/>
    <col min="2051" max="2052" width="8.7109375" style="53" customWidth="1"/>
    <col min="2053" max="2053" width="11" style="53" bestFit="1" customWidth="1"/>
    <col min="2054" max="2054" width="15" style="53" customWidth="1"/>
    <col min="2055" max="2055" width="8.5703125" style="53" bestFit="1" customWidth="1"/>
    <col min="2056" max="2056" width="9.7109375" style="53" bestFit="1" customWidth="1"/>
    <col min="2057" max="2057" width="16.140625" style="53" bestFit="1" customWidth="1"/>
    <col min="2058" max="2058" width="13.5703125" style="53" bestFit="1" customWidth="1"/>
    <col min="2059" max="2060" width="9.7109375" style="53" bestFit="1" customWidth="1"/>
    <col min="2061" max="2062" width="13.5703125" style="53" bestFit="1" customWidth="1"/>
    <col min="2063" max="2063" width="28" style="53" customWidth="1"/>
    <col min="2064" max="2304" width="9.140625" style="53"/>
    <col min="2305" max="2305" width="5.42578125" style="53" customWidth="1"/>
    <col min="2306" max="2306" width="14.7109375" style="53" customWidth="1"/>
    <col min="2307" max="2308" width="8.7109375" style="53" customWidth="1"/>
    <col min="2309" max="2309" width="11" style="53" bestFit="1" customWidth="1"/>
    <col min="2310" max="2310" width="15" style="53" customWidth="1"/>
    <col min="2311" max="2311" width="8.5703125" style="53" bestFit="1" customWidth="1"/>
    <col min="2312" max="2312" width="9.7109375" style="53" bestFit="1" customWidth="1"/>
    <col min="2313" max="2313" width="16.140625" style="53" bestFit="1" customWidth="1"/>
    <col min="2314" max="2314" width="13.5703125" style="53" bestFit="1" customWidth="1"/>
    <col min="2315" max="2316" width="9.7109375" style="53" bestFit="1" customWidth="1"/>
    <col min="2317" max="2318" width="13.5703125" style="53" bestFit="1" customWidth="1"/>
    <col min="2319" max="2319" width="28" style="53" customWidth="1"/>
    <col min="2320" max="2560" width="9.140625" style="53"/>
    <col min="2561" max="2561" width="5.42578125" style="53" customWidth="1"/>
    <col min="2562" max="2562" width="14.7109375" style="53" customWidth="1"/>
    <col min="2563" max="2564" width="8.7109375" style="53" customWidth="1"/>
    <col min="2565" max="2565" width="11" style="53" bestFit="1" customWidth="1"/>
    <col min="2566" max="2566" width="15" style="53" customWidth="1"/>
    <col min="2567" max="2567" width="8.5703125" style="53" bestFit="1" customWidth="1"/>
    <col min="2568" max="2568" width="9.7109375" style="53" bestFit="1" customWidth="1"/>
    <col min="2569" max="2569" width="16.140625" style="53" bestFit="1" customWidth="1"/>
    <col min="2570" max="2570" width="13.5703125" style="53" bestFit="1" customWidth="1"/>
    <col min="2571" max="2572" width="9.7109375" style="53" bestFit="1" customWidth="1"/>
    <col min="2573" max="2574" width="13.5703125" style="53" bestFit="1" customWidth="1"/>
    <col min="2575" max="2575" width="28" style="53" customWidth="1"/>
    <col min="2576" max="2816" width="9.140625" style="53"/>
    <col min="2817" max="2817" width="5.42578125" style="53" customWidth="1"/>
    <col min="2818" max="2818" width="14.7109375" style="53" customWidth="1"/>
    <col min="2819" max="2820" width="8.7109375" style="53" customWidth="1"/>
    <col min="2821" max="2821" width="11" style="53" bestFit="1" customWidth="1"/>
    <col min="2822" max="2822" width="15" style="53" customWidth="1"/>
    <col min="2823" max="2823" width="8.5703125" style="53" bestFit="1" customWidth="1"/>
    <col min="2824" max="2824" width="9.7109375" style="53" bestFit="1" customWidth="1"/>
    <col min="2825" max="2825" width="16.140625" style="53" bestFit="1" customWidth="1"/>
    <col min="2826" max="2826" width="13.5703125" style="53" bestFit="1" customWidth="1"/>
    <col min="2827" max="2828" width="9.7109375" style="53" bestFit="1" customWidth="1"/>
    <col min="2829" max="2830" width="13.5703125" style="53" bestFit="1" customWidth="1"/>
    <col min="2831" max="2831" width="28" style="53" customWidth="1"/>
    <col min="2832" max="3072" width="9.140625" style="53"/>
    <col min="3073" max="3073" width="5.42578125" style="53" customWidth="1"/>
    <col min="3074" max="3074" width="14.7109375" style="53" customWidth="1"/>
    <col min="3075" max="3076" width="8.7109375" style="53" customWidth="1"/>
    <col min="3077" max="3077" width="11" style="53" bestFit="1" customWidth="1"/>
    <col min="3078" max="3078" width="15" style="53" customWidth="1"/>
    <col min="3079" max="3079" width="8.5703125" style="53" bestFit="1" customWidth="1"/>
    <col min="3080" max="3080" width="9.7109375" style="53" bestFit="1" customWidth="1"/>
    <col min="3081" max="3081" width="16.140625" style="53" bestFit="1" customWidth="1"/>
    <col min="3082" max="3082" width="13.5703125" style="53" bestFit="1" customWidth="1"/>
    <col min="3083" max="3084" width="9.7109375" style="53" bestFit="1" customWidth="1"/>
    <col min="3085" max="3086" width="13.5703125" style="53" bestFit="1" customWidth="1"/>
    <col min="3087" max="3087" width="28" style="53" customWidth="1"/>
    <col min="3088" max="3328" width="9.140625" style="53"/>
    <col min="3329" max="3329" width="5.42578125" style="53" customWidth="1"/>
    <col min="3330" max="3330" width="14.7109375" style="53" customWidth="1"/>
    <col min="3331" max="3332" width="8.7109375" style="53" customWidth="1"/>
    <col min="3333" max="3333" width="11" style="53" bestFit="1" customWidth="1"/>
    <col min="3334" max="3334" width="15" style="53" customWidth="1"/>
    <col min="3335" max="3335" width="8.5703125" style="53" bestFit="1" customWidth="1"/>
    <col min="3336" max="3336" width="9.7109375" style="53" bestFit="1" customWidth="1"/>
    <col min="3337" max="3337" width="16.140625" style="53" bestFit="1" customWidth="1"/>
    <col min="3338" max="3338" width="13.5703125" style="53" bestFit="1" customWidth="1"/>
    <col min="3339" max="3340" width="9.7109375" style="53" bestFit="1" customWidth="1"/>
    <col min="3341" max="3342" width="13.5703125" style="53" bestFit="1" customWidth="1"/>
    <col min="3343" max="3343" width="28" style="53" customWidth="1"/>
    <col min="3344" max="3584" width="9.140625" style="53"/>
    <col min="3585" max="3585" width="5.42578125" style="53" customWidth="1"/>
    <col min="3586" max="3586" width="14.7109375" style="53" customWidth="1"/>
    <col min="3587" max="3588" width="8.7109375" style="53" customWidth="1"/>
    <col min="3589" max="3589" width="11" style="53" bestFit="1" customWidth="1"/>
    <col min="3590" max="3590" width="15" style="53" customWidth="1"/>
    <col min="3591" max="3591" width="8.5703125" style="53" bestFit="1" customWidth="1"/>
    <col min="3592" max="3592" width="9.7109375" style="53" bestFit="1" customWidth="1"/>
    <col min="3593" max="3593" width="16.140625" style="53" bestFit="1" customWidth="1"/>
    <col min="3594" max="3594" width="13.5703125" style="53" bestFit="1" customWidth="1"/>
    <col min="3595" max="3596" width="9.7109375" style="53" bestFit="1" customWidth="1"/>
    <col min="3597" max="3598" width="13.5703125" style="53" bestFit="1" customWidth="1"/>
    <col min="3599" max="3599" width="28" style="53" customWidth="1"/>
    <col min="3600" max="3840" width="9.140625" style="53"/>
    <col min="3841" max="3841" width="5.42578125" style="53" customWidth="1"/>
    <col min="3842" max="3842" width="14.7109375" style="53" customWidth="1"/>
    <col min="3843" max="3844" width="8.7109375" style="53" customWidth="1"/>
    <col min="3845" max="3845" width="11" style="53" bestFit="1" customWidth="1"/>
    <col min="3846" max="3846" width="15" style="53" customWidth="1"/>
    <col min="3847" max="3847" width="8.5703125" style="53" bestFit="1" customWidth="1"/>
    <col min="3848" max="3848" width="9.7109375" style="53" bestFit="1" customWidth="1"/>
    <col min="3849" max="3849" width="16.140625" style="53" bestFit="1" customWidth="1"/>
    <col min="3850" max="3850" width="13.5703125" style="53" bestFit="1" customWidth="1"/>
    <col min="3851" max="3852" width="9.7109375" style="53" bestFit="1" customWidth="1"/>
    <col min="3853" max="3854" width="13.5703125" style="53" bestFit="1" customWidth="1"/>
    <col min="3855" max="3855" width="28" style="53" customWidth="1"/>
    <col min="3856" max="4096" width="9.140625" style="53"/>
    <col min="4097" max="4097" width="5.42578125" style="53" customWidth="1"/>
    <col min="4098" max="4098" width="14.7109375" style="53" customWidth="1"/>
    <col min="4099" max="4100" width="8.7109375" style="53" customWidth="1"/>
    <col min="4101" max="4101" width="11" style="53" bestFit="1" customWidth="1"/>
    <col min="4102" max="4102" width="15" style="53" customWidth="1"/>
    <col min="4103" max="4103" width="8.5703125" style="53" bestFit="1" customWidth="1"/>
    <col min="4104" max="4104" width="9.7109375" style="53" bestFit="1" customWidth="1"/>
    <col min="4105" max="4105" width="16.140625" style="53" bestFit="1" customWidth="1"/>
    <col min="4106" max="4106" width="13.5703125" style="53" bestFit="1" customWidth="1"/>
    <col min="4107" max="4108" width="9.7109375" style="53" bestFit="1" customWidth="1"/>
    <col min="4109" max="4110" width="13.5703125" style="53" bestFit="1" customWidth="1"/>
    <col min="4111" max="4111" width="28" style="53" customWidth="1"/>
    <col min="4112" max="4352" width="9.140625" style="53"/>
    <col min="4353" max="4353" width="5.42578125" style="53" customWidth="1"/>
    <col min="4354" max="4354" width="14.7109375" style="53" customWidth="1"/>
    <col min="4355" max="4356" width="8.7109375" style="53" customWidth="1"/>
    <col min="4357" max="4357" width="11" style="53" bestFit="1" customWidth="1"/>
    <col min="4358" max="4358" width="15" style="53" customWidth="1"/>
    <col min="4359" max="4359" width="8.5703125" style="53" bestFit="1" customWidth="1"/>
    <col min="4360" max="4360" width="9.7109375" style="53" bestFit="1" customWidth="1"/>
    <col min="4361" max="4361" width="16.140625" style="53" bestFit="1" customWidth="1"/>
    <col min="4362" max="4362" width="13.5703125" style="53" bestFit="1" customWidth="1"/>
    <col min="4363" max="4364" width="9.7109375" style="53" bestFit="1" customWidth="1"/>
    <col min="4365" max="4366" width="13.5703125" style="53" bestFit="1" customWidth="1"/>
    <col min="4367" max="4367" width="28" style="53" customWidth="1"/>
    <col min="4368" max="4608" width="9.140625" style="53"/>
    <col min="4609" max="4609" width="5.42578125" style="53" customWidth="1"/>
    <col min="4610" max="4610" width="14.7109375" style="53" customWidth="1"/>
    <col min="4611" max="4612" width="8.7109375" style="53" customWidth="1"/>
    <col min="4613" max="4613" width="11" style="53" bestFit="1" customWidth="1"/>
    <col min="4614" max="4614" width="15" style="53" customWidth="1"/>
    <col min="4615" max="4615" width="8.5703125" style="53" bestFit="1" customWidth="1"/>
    <col min="4616" max="4616" width="9.7109375" style="53" bestFit="1" customWidth="1"/>
    <col min="4617" max="4617" width="16.140625" style="53" bestFit="1" customWidth="1"/>
    <col min="4618" max="4618" width="13.5703125" style="53" bestFit="1" customWidth="1"/>
    <col min="4619" max="4620" width="9.7109375" style="53" bestFit="1" customWidth="1"/>
    <col min="4621" max="4622" width="13.5703125" style="53" bestFit="1" customWidth="1"/>
    <col min="4623" max="4623" width="28" style="53" customWidth="1"/>
    <col min="4624" max="4864" width="9.140625" style="53"/>
    <col min="4865" max="4865" width="5.42578125" style="53" customWidth="1"/>
    <col min="4866" max="4866" width="14.7109375" style="53" customWidth="1"/>
    <col min="4867" max="4868" width="8.7109375" style="53" customWidth="1"/>
    <col min="4869" max="4869" width="11" style="53" bestFit="1" customWidth="1"/>
    <col min="4870" max="4870" width="15" style="53" customWidth="1"/>
    <col min="4871" max="4871" width="8.5703125" style="53" bestFit="1" customWidth="1"/>
    <col min="4872" max="4872" width="9.7109375" style="53" bestFit="1" customWidth="1"/>
    <col min="4873" max="4873" width="16.140625" style="53" bestFit="1" customWidth="1"/>
    <col min="4874" max="4874" width="13.5703125" style="53" bestFit="1" customWidth="1"/>
    <col min="4875" max="4876" width="9.7109375" style="53" bestFit="1" customWidth="1"/>
    <col min="4877" max="4878" width="13.5703125" style="53" bestFit="1" customWidth="1"/>
    <col min="4879" max="4879" width="28" style="53" customWidth="1"/>
    <col min="4880" max="5120" width="9.140625" style="53"/>
    <col min="5121" max="5121" width="5.42578125" style="53" customWidth="1"/>
    <col min="5122" max="5122" width="14.7109375" style="53" customWidth="1"/>
    <col min="5123" max="5124" width="8.7109375" style="53" customWidth="1"/>
    <col min="5125" max="5125" width="11" style="53" bestFit="1" customWidth="1"/>
    <col min="5126" max="5126" width="15" style="53" customWidth="1"/>
    <col min="5127" max="5127" width="8.5703125" style="53" bestFit="1" customWidth="1"/>
    <col min="5128" max="5128" width="9.7109375" style="53" bestFit="1" customWidth="1"/>
    <col min="5129" max="5129" width="16.140625" style="53" bestFit="1" customWidth="1"/>
    <col min="5130" max="5130" width="13.5703125" style="53" bestFit="1" customWidth="1"/>
    <col min="5131" max="5132" width="9.7109375" style="53" bestFit="1" customWidth="1"/>
    <col min="5133" max="5134" width="13.5703125" style="53" bestFit="1" customWidth="1"/>
    <col min="5135" max="5135" width="28" style="53" customWidth="1"/>
    <col min="5136" max="5376" width="9.140625" style="53"/>
    <col min="5377" max="5377" width="5.42578125" style="53" customWidth="1"/>
    <col min="5378" max="5378" width="14.7109375" style="53" customWidth="1"/>
    <col min="5379" max="5380" width="8.7109375" style="53" customWidth="1"/>
    <col min="5381" max="5381" width="11" style="53" bestFit="1" customWidth="1"/>
    <col min="5382" max="5382" width="15" style="53" customWidth="1"/>
    <col min="5383" max="5383" width="8.5703125" style="53" bestFit="1" customWidth="1"/>
    <col min="5384" max="5384" width="9.7109375" style="53" bestFit="1" customWidth="1"/>
    <col min="5385" max="5385" width="16.140625" style="53" bestFit="1" customWidth="1"/>
    <col min="5386" max="5386" width="13.5703125" style="53" bestFit="1" customWidth="1"/>
    <col min="5387" max="5388" width="9.7109375" style="53" bestFit="1" customWidth="1"/>
    <col min="5389" max="5390" width="13.5703125" style="53" bestFit="1" customWidth="1"/>
    <col min="5391" max="5391" width="28" style="53" customWidth="1"/>
    <col min="5392" max="5632" width="9.140625" style="53"/>
    <col min="5633" max="5633" width="5.42578125" style="53" customWidth="1"/>
    <col min="5634" max="5634" width="14.7109375" style="53" customWidth="1"/>
    <col min="5635" max="5636" width="8.7109375" style="53" customWidth="1"/>
    <col min="5637" max="5637" width="11" style="53" bestFit="1" customWidth="1"/>
    <col min="5638" max="5638" width="15" style="53" customWidth="1"/>
    <col min="5639" max="5639" width="8.5703125" style="53" bestFit="1" customWidth="1"/>
    <col min="5640" max="5640" width="9.7109375" style="53" bestFit="1" customWidth="1"/>
    <col min="5641" max="5641" width="16.140625" style="53" bestFit="1" customWidth="1"/>
    <col min="5642" max="5642" width="13.5703125" style="53" bestFit="1" customWidth="1"/>
    <col min="5643" max="5644" width="9.7109375" style="53" bestFit="1" customWidth="1"/>
    <col min="5645" max="5646" width="13.5703125" style="53" bestFit="1" customWidth="1"/>
    <col min="5647" max="5647" width="28" style="53" customWidth="1"/>
    <col min="5648" max="5888" width="9.140625" style="53"/>
    <col min="5889" max="5889" width="5.42578125" style="53" customWidth="1"/>
    <col min="5890" max="5890" width="14.7109375" style="53" customWidth="1"/>
    <col min="5891" max="5892" width="8.7109375" style="53" customWidth="1"/>
    <col min="5893" max="5893" width="11" style="53" bestFit="1" customWidth="1"/>
    <col min="5894" max="5894" width="15" style="53" customWidth="1"/>
    <col min="5895" max="5895" width="8.5703125" style="53" bestFit="1" customWidth="1"/>
    <col min="5896" max="5896" width="9.7109375" style="53" bestFit="1" customWidth="1"/>
    <col min="5897" max="5897" width="16.140625" style="53" bestFit="1" customWidth="1"/>
    <col min="5898" max="5898" width="13.5703125" style="53" bestFit="1" customWidth="1"/>
    <col min="5899" max="5900" width="9.7109375" style="53" bestFit="1" customWidth="1"/>
    <col min="5901" max="5902" width="13.5703125" style="53" bestFit="1" customWidth="1"/>
    <col min="5903" max="5903" width="28" style="53" customWidth="1"/>
    <col min="5904" max="6144" width="9.140625" style="53"/>
    <col min="6145" max="6145" width="5.42578125" style="53" customWidth="1"/>
    <col min="6146" max="6146" width="14.7109375" style="53" customWidth="1"/>
    <col min="6147" max="6148" width="8.7109375" style="53" customWidth="1"/>
    <col min="6149" max="6149" width="11" style="53" bestFit="1" customWidth="1"/>
    <col min="6150" max="6150" width="15" style="53" customWidth="1"/>
    <col min="6151" max="6151" width="8.5703125" style="53" bestFit="1" customWidth="1"/>
    <col min="6152" max="6152" width="9.7109375" style="53" bestFit="1" customWidth="1"/>
    <col min="6153" max="6153" width="16.140625" style="53" bestFit="1" customWidth="1"/>
    <col min="6154" max="6154" width="13.5703125" style="53" bestFit="1" customWidth="1"/>
    <col min="6155" max="6156" width="9.7109375" style="53" bestFit="1" customWidth="1"/>
    <col min="6157" max="6158" width="13.5703125" style="53" bestFit="1" customWidth="1"/>
    <col min="6159" max="6159" width="28" style="53" customWidth="1"/>
    <col min="6160" max="6400" width="9.140625" style="53"/>
    <col min="6401" max="6401" width="5.42578125" style="53" customWidth="1"/>
    <col min="6402" max="6402" width="14.7109375" style="53" customWidth="1"/>
    <col min="6403" max="6404" width="8.7109375" style="53" customWidth="1"/>
    <col min="6405" max="6405" width="11" style="53" bestFit="1" customWidth="1"/>
    <col min="6406" max="6406" width="15" style="53" customWidth="1"/>
    <col min="6407" max="6407" width="8.5703125" style="53" bestFit="1" customWidth="1"/>
    <col min="6408" max="6408" width="9.7109375" style="53" bestFit="1" customWidth="1"/>
    <col min="6409" max="6409" width="16.140625" style="53" bestFit="1" customWidth="1"/>
    <col min="6410" max="6410" width="13.5703125" style="53" bestFit="1" customWidth="1"/>
    <col min="6411" max="6412" width="9.7109375" style="53" bestFit="1" customWidth="1"/>
    <col min="6413" max="6414" width="13.5703125" style="53" bestFit="1" customWidth="1"/>
    <col min="6415" max="6415" width="28" style="53" customWidth="1"/>
    <col min="6416" max="6656" width="9.140625" style="53"/>
    <col min="6657" max="6657" width="5.42578125" style="53" customWidth="1"/>
    <col min="6658" max="6658" width="14.7109375" style="53" customWidth="1"/>
    <col min="6659" max="6660" width="8.7109375" style="53" customWidth="1"/>
    <col min="6661" max="6661" width="11" style="53" bestFit="1" customWidth="1"/>
    <col min="6662" max="6662" width="15" style="53" customWidth="1"/>
    <col min="6663" max="6663" width="8.5703125" style="53" bestFit="1" customWidth="1"/>
    <col min="6664" max="6664" width="9.7109375" style="53" bestFit="1" customWidth="1"/>
    <col min="6665" max="6665" width="16.140625" style="53" bestFit="1" customWidth="1"/>
    <col min="6666" max="6666" width="13.5703125" style="53" bestFit="1" customWidth="1"/>
    <col min="6667" max="6668" width="9.7109375" style="53" bestFit="1" customWidth="1"/>
    <col min="6669" max="6670" width="13.5703125" style="53" bestFit="1" customWidth="1"/>
    <col min="6671" max="6671" width="28" style="53" customWidth="1"/>
    <col min="6672" max="6912" width="9.140625" style="53"/>
    <col min="6913" max="6913" width="5.42578125" style="53" customWidth="1"/>
    <col min="6914" max="6914" width="14.7109375" style="53" customWidth="1"/>
    <col min="6915" max="6916" width="8.7109375" style="53" customWidth="1"/>
    <col min="6917" max="6917" width="11" style="53" bestFit="1" customWidth="1"/>
    <col min="6918" max="6918" width="15" style="53" customWidth="1"/>
    <col min="6919" max="6919" width="8.5703125" style="53" bestFit="1" customWidth="1"/>
    <col min="6920" max="6920" width="9.7109375" style="53" bestFit="1" customWidth="1"/>
    <col min="6921" max="6921" width="16.140625" style="53" bestFit="1" customWidth="1"/>
    <col min="6922" max="6922" width="13.5703125" style="53" bestFit="1" customWidth="1"/>
    <col min="6923" max="6924" width="9.7109375" style="53" bestFit="1" customWidth="1"/>
    <col min="6925" max="6926" width="13.5703125" style="53" bestFit="1" customWidth="1"/>
    <col min="6927" max="6927" width="28" style="53" customWidth="1"/>
    <col min="6928" max="7168" width="9.140625" style="53"/>
    <col min="7169" max="7169" width="5.42578125" style="53" customWidth="1"/>
    <col min="7170" max="7170" width="14.7109375" style="53" customWidth="1"/>
    <col min="7171" max="7172" width="8.7109375" style="53" customWidth="1"/>
    <col min="7173" max="7173" width="11" style="53" bestFit="1" customWidth="1"/>
    <col min="7174" max="7174" width="15" style="53" customWidth="1"/>
    <col min="7175" max="7175" width="8.5703125" style="53" bestFit="1" customWidth="1"/>
    <col min="7176" max="7176" width="9.7109375" style="53" bestFit="1" customWidth="1"/>
    <col min="7177" max="7177" width="16.140625" style="53" bestFit="1" customWidth="1"/>
    <col min="7178" max="7178" width="13.5703125" style="53" bestFit="1" customWidth="1"/>
    <col min="7179" max="7180" width="9.7109375" style="53" bestFit="1" customWidth="1"/>
    <col min="7181" max="7182" width="13.5703125" style="53" bestFit="1" customWidth="1"/>
    <col min="7183" max="7183" width="28" style="53" customWidth="1"/>
    <col min="7184" max="7424" width="9.140625" style="53"/>
    <col min="7425" max="7425" width="5.42578125" style="53" customWidth="1"/>
    <col min="7426" max="7426" width="14.7109375" style="53" customWidth="1"/>
    <col min="7427" max="7428" width="8.7109375" style="53" customWidth="1"/>
    <col min="7429" max="7429" width="11" style="53" bestFit="1" customWidth="1"/>
    <col min="7430" max="7430" width="15" style="53" customWidth="1"/>
    <col min="7431" max="7431" width="8.5703125" style="53" bestFit="1" customWidth="1"/>
    <col min="7432" max="7432" width="9.7109375" style="53" bestFit="1" customWidth="1"/>
    <col min="7433" max="7433" width="16.140625" style="53" bestFit="1" customWidth="1"/>
    <col min="7434" max="7434" width="13.5703125" style="53" bestFit="1" customWidth="1"/>
    <col min="7435" max="7436" width="9.7109375" style="53" bestFit="1" customWidth="1"/>
    <col min="7437" max="7438" width="13.5703125" style="53" bestFit="1" customWidth="1"/>
    <col min="7439" max="7439" width="28" style="53" customWidth="1"/>
    <col min="7440" max="7680" width="9.140625" style="53"/>
    <col min="7681" max="7681" width="5.42578125" style="53" customWidth="1"/>
    <col min="7682" max="7682" width="14.7109375" style="53" customWidth="1"/>
    <col min="7683" max="7684" width="8.7109375" style="53" customWidth="1"/>
    <col min="7685" max="7685" width="11" style="53" bestFit="1" customWidth="1"/>
    <col min="7686" max="7686" width="15" style="53" customWidth="1"/>
    <col min="7687" max="7687" width="8.5703125" style="53" bestFit="1" customWidth="1"/>
    <col min="7688" max="7688" width="9.7109375" style="53" bestFit="1" customWidth="1"/>
    <col min="7689" max="7689" width="16.140625" style="53" bestFit="1" customWidth="1"/>
    <col min="7690" max="7690" width="13.5703125" style="53" bestFit="1" customWidth="1"/>
    <col min="7691" max="7692" width="9.7109375" style="53" bestFit="1" customWidth="1"/>
    <col min="7693" max="7694" width="13.5703125" style="53" bestFit="1" customWidth="1"/>
    <col min="7695" max="7695" width="28" style="53" customWidth="1"/>
    <col min="7696" max="7936" width="9.140625" style="53"/>
    <col min="7937" max="7937" width="5.42578125" style="53" customWidth="1"/>
    <col min="7938" max="7938" width="14.7109375" style="53" customWidth="1"/>
    <col min="7939" max="7940" width="8.7109375" style="53" customWidth="1"/>
    <col min="7941" max="7941" width="11" style="53" bestFit="1" customWidth="1"/>
    <col min="7942" max="7942" width="15" style="53" customWidth="1"/>
    <col min="7943" max="7943" width="8.5703125" style="53" bestFit="1" customWidth="1"/>
    <col min="7944" max="7944" width="9.7109375" style="53" bestFit="1" customWidth="1"/>
    <col min="7945" max="7945" width="16.140625" style="53" bestFit="1" customWidth="1"/>
    <col min="7946" max="7946" width="13.5703125" style="53" bestFit="1" customWidth="1"/>
    <col min="7947" max="7948" width="9.7109375" style="53" bestFit="1" customWidth="1"/>
    <col min="7949" max="7950" width="13.5703125" style="53" bestFit="1" customWidth="1"/>
    <col min="7951" max="7951" width="28" style="53" customWidth="1"/>
    <col min="7952" max="8192" width="9.140625" style="53"/>
    <col min="8193" max="8193" width="5.42578125" style="53" customWidth="1"/>
    <col min="8194" max="8194" width="14.7109375" style="53" customWidth="1"/>
    <col min="8195" max="8196" width="8.7109375" style="53" customWidth="1"/>
    <col min="8197" max="8197" width="11" style="53" bestFit="1" customWidth="1"/>
    <col min="8198" max="8198" width="15" style="53" customWidth="1"/>
    <col min="8199" max="8199" width="8.5703125" style="53" bestFit="1" customWidth="1"/>
    <col min="8200" max="8200" width="9.7109375" style="53" bestFit="1" customWidth="1"/>
    <col min="8201" max="8201" width="16.140625" style="53" bestFit="1" customWidth="1"/>
    <col min="8202" max="8202" width="13.5703125" style="53" bestFit="1" customWidth="1"/>
    <col min="8203" max="8204" width="9.7109375" style="53" bestFit="1" customWidth="1"/>
    <col min="8205" max="8206" width="13.5703125" style="53" bestFit="1" customWidth="1"/>
    <col min="8207" max="8207" width="28" style="53" customWidth="1"/>
    <col min="8208" max="8448" width="9.140625" style="53"/>
    <col min="8449" max="8449" width="5.42578125" style="53" customWidth="1"/>
    <col min="8450" max="8450" width="14.7109375" style="53" customWidth="1"/>
    <col min="8451" max="8452" width="8.7109375" style="53" customWidth="1"/>
    <col min="8453" max="8453" width="11" style="53" bestFit="1" customWidth="1"/>
    <col min="8454" max="8454" width="15" style="53" customWidth="1"/>
    <col min="8455" max="8455" width="8.5703125" style="53" bestFit="1" customWidth="1"/>
    <col min="8456" max="8456" width="9.7109375" style="53" bestFit="1" customWidth="1"/>
    <col min="8457" max="8457" width="16.140625" style="53" bestFit="1" customWidth="1"/>
    <col min="8458" max="8458" width="13.5703125" style="53" bestFit="1" customWidth="1"/>
    <col min="8459" max="8460" width="9.7109375" style="53" bestFit="1" customWidth="1"/>
    <col min="8461" max="8462" width="13.5703125" style="53" bestFit="1" customWidth="1"/>
    <col min="8463" max="8463" width="28" style="53" customWidth="1"/>
    <col min="8464" max="8704" width="9.140625" style="53"/>
    <col min="8705" max="8705" width="5.42578125" style="53" customWidth="1"/>
    <col min="8706" max="8706" width="14.7109375" style="53" customWidth="1"/>
    <col min="8707" max="8708" width="8.7109375" style="53" customWidth="1"/>
    <col min="8709" max="8709" width="11" style="53" bestFit="1" customWidth="1"/>
    <col min="8710" max="8710" width="15" style="53" customWidth="1"/>
    <col min="8711" max="8711" width="8.5703125" style="53" bestFit="1" customWidth="1"/>
    <col min="8712" max="8712" width="9.7109375" style="53" bestFit="1" customWidth="1"/>
    <col min="8713" max="8713" width="16.140625" style="53" bestFit="1" customWidth="1"/>
    <col min="8714" max="8714" width="13.5703125" style="53" bestFit="1" customWidth="1"/>
    <col min="8715" max="8716" width="9.7109375" style="53" bestFit="1" customWidth="1"/>
    <col min="8717" max="8718" width="13.5703125" style="53" bestFit="1" customWidth="1"/>
    <col min="8719" max="8719" width="28" style="53" customWidth="1"/>
    <col min="8720" max="8960" width="9.140625" style="53"/>
    <col min="8961" max="8961" width="5.42578125" style="53" customWidth="1"/>
    <col min="8962" max="8962" width="14.7109375" style="53" customWidth="1"/>
    <col min="8963" max="8964" width="8.7109375" style="53" customWidth="1"/>
    <col min="8965" max="8965" width="11" style="53" bestFit="1" customWidth="1"/>
    <col min="8966" max="8966" width="15" style="53" customWidth="1"/>
    <col min="8967" max="8967" width="8.5703125" style="53" bestFit="1" customWidth="1"/>
    <col min="8968" max="8968" width="9.7109375" style="53" bestFit="1" customWidth="1"/>
    <col min="8969" max="8969" width="16.140625" style="53" bestFit="1" customWidth="1"/>
    <col min="8970" max="8970" width="13.5703125" style="53" bestFit="1" customWidth="1"/>
    <col min="8971" max="8972" width="9.7109375" style="53" bestFit="1" customWidth="1"/>
    <col min="8973" max="8974" width="13.5703125" style="53" bestFit="1" customWidth="1"/>
    <col min="8975" max="8975" width="28" style="53" customWidth="1"/>
    <col min="8976" max="9216" width="9.140625" style="53"/>
    <col min="9217" max="9217" width="5.42578125" style="53" customWidth="1"/>
    <col min="9218" max="9218" width="14.7109375" style="53" customWidth="1"/>
    <col min="9219" max="9220" width="8.7109375" style="53" customWidth="1"/>
    <col min="9221" max="9221" width="11" style="53" bestFit="1" customWidth="1"/>
    <col min="9222" max="9222" width="15" style="53" customWidth="1"/>
    <col min="9223" max="9223" width="8.5703125" style="53" bestFit="1" customWidth="1"/>
    <col min="9224" max="9224" width="9.7109375" style="53" bestFit="1" customWidth="1"/>
    <col min="9225" max="9225" width="16.140625" style="53" bestFit="1" customWidth="1"/>
    <col min="9226" max="9226" width="13.5703125" style="53" bestFit="1" customWidth="1"/>
    <col min="9227" max="9228" width="9.7109375" style="53" bestFit="1" customWidth="1"/>
    <col min="9229" max="9230" width="13.5703125" style="53" bestFit="1" customWidth="1"/>
    <col min="9231" max="9231" width="28" style="53" customWidth="1"/>
    <col min="9232" max="9472" width="9.140625" style="53"/>
    <col min="9473" max="9473" width="5.42578125" style="53" customWidth="1"/>
    <col min="9474" max="9474" width="14.7109375" style="53" customWidth="1"/>
    <col min="9475" max="9476" width="8.7109375" style="53" customWidth="1"/>
    <col min="9477" max="9477" width="11" style="53" bestFit="1" customWidth="1"/>
    <col min="9478" max="9478" width="15" style="53" customWidth="1"/>
    <col min="9479" max="9479" width="8.5703125" style="53" bestFit="1" customWidth="1"/>
    <col min="9480" max="9480" width="9.7109375" style="53" bestFit="1" customWidth="1"/>
    <col min="9481" max="9481" width="16.140625" style="53" bestFit="1" customWidth="1"/>
    <col min="9482" max="9482" width="13.5703125" style="53" bestFit="1" customWidth="1"/>
    <col min="9483" max="9484" width="9.7109375" style="53" bestFit="1" customWidth="1"/>
    <col min="9485" max="9486" width="13.5703125" style="53" bestFit="1" customWidth="1"/>
    <col min="9487" max="9487" width="28" style="53" customWidth="1"/>
    <col min="9488" max="9728" width="9.140625" style="53"/>
    <col min="9729" max="9729" width="5.42578125" style="53" customWidth="1"/>
    <col min="9730" max="9730" width="14.7109375" style="53" customWidth="1"/>
    <col min="9731" max="9732" width="8.7109375" style="53" customWidth="1"/>
    <col min="9733" max="9733" width="11" style="53" bestFit="1" customWidth="1"/>
    <col min="9734" max="9734" width="15" style="53" customWidth="1"/>
    <col min="9735" max="9735" width="8.5703125" style="53" bestFit="1" customWidth="1"/>
    <col min="9736" max="9736" width="9.7109375" style="53" bestFit="1" customWidth="1"/>
    <col min="9737" max="9737" width="16.140625" style="53" bestFit="1" customWidth="1"/>
    <col min="9738" max="9738" width="13.5703125" style="53" bestFit="1" customWidth="1"/>
    <col min="9739" max="9740" width="9.7109375" style="53" bestFit="1" customWidth="1"/>
    <col min="9741" max="9742" width="13.5703125" style="53" bestFit="1" customWidth="1"/>
    <col min="9743" max="9743" width="28" style="53" customWidth="1"/>
    <col min="9744" max="9984" width="9.140625" style="53"/>
    <col min="9985" max="9985" width="5.42578125" style="53" customWidth="1"/>
    <col min="9986" max="9986" width="14.7109375" style="53" customWidth="1"/>
    <col min="9987" max="9988" width="8.7109375" style="53" customWidth="1"/>
    <col min="9989" max="9989" width="11" style="53" bestFit="1" customWidth="1"/>
    <col min="9990" max="9990" width="15" style="53" customWidth="1"/>
    <col min="9991" max="9991" width="8.5703125" style="53" bestFit="1" customWidth="1"/>
    <col min="9992" max="9992" width="9.7109375" style="53" bestFit="1" customWidth="1"/>
    <col min="9993" max="9993" width="16.140625" style="53" bestFit="1" customWidth="1"/>
    <col min="9994" max="9994" width="13.5703125" style="53" bestFit="1" customWidth="1"/>
    <col min="9995" max="9996" width="9.7109375" style="53" bestFit="1" customWidth="1"/>
    <col min="9997" max="9998" width="13.5703125" style="53" bestFit="1" customWidth="1"/>
    <col min="9999" max="9999" width="28" style="53" customWidth="1"/>
    <col min="10000" max="10240" width="9.140625" style="53"/>
    <col min="10241" max="10241" width="5.42578125" style="53" customWidth="1"/>
    <col min="10242" max="10242" width="14.7109375" style="53" customWidth="1"/>
    <col min="10243" max="10244" width="8.7109375" style="53" customWidth="1"/>
    <col min="10245" max="10245" width="11" style="53" bestFit="1" customWidth="1"/>
    <col min="10246" max="10246" width="15" style="53" customWidth="1"/>
    <col min="10247" max="10247" width="8.5703125" style="53" bestFit="1" customWidth="1"/>
    <col min="10248" max="10248" width="9.7109375" style="53" bestFit="1" customWidth="1"/>
    <col min="10249" max="10249" width="16.140625" style="53" bestFit="1" customWidth="1"/>
    <col min="10250" max="10250" width="13.5703125" style="53" bestFit="1" customWidth="1"/>
    <col min="10251" max="10252" width="9.7109375" style="53" bestFit="1" customWidth="1"/>
    <col min="10253" max="10254" width="13.5703125" style="53" bestFit="1" customWidth="1"/>
    <col min="10255" max="10255" width="28" style="53" customWidth="1"/>
    <col min="10256" max="10496" width="9.140625" style="53"/>
    <col min="10497" max="10497" width="5.42578125" style="53" customWidth="1"/>
    <col min="10498" max="10498" width="14.7109375" style="53" customWidth="1"/>
    <col min="10499" max="10500" width="8.7109375" style="53" customWidth="1"/>
    <col min="10501" max="10501" width="11" style="53" bestFit="1" customWidth="1"/>
    <col min="10502" max="10502" width="15" style="53" customWidth="1"/>
    <col min="10503" max="10503" width="8.5703125" style="53" bestFit="1" customWidth="1"/>
    <col min="10504" max="10504" width="9.7109375" style="53" bestFit="1" customWidth="1"/>
    <col min="10505" max="10505" width="16.140625" style="53" bestFit="1" customWidth="1"/>
    <col min="10506" max="10506" width="13.5703125" style="53" bestFit="1" customWidth="1"/>
    <col min="10507" max="10508" width="9.7109375" style="53" bestFit="1" customWidth="1"/>
    <col min="10509" max="10510" width="13.5703125" style="53" bestFit="1" customWidth="1"/>
    <col min="10511" max="10511" width="28" style="53" customWidth="1"/>
    <col min="10512" max="10752" width="9.140625" style="53"/>
    <col min="10753" max="10753" width="5.42578125" style="53" customWidth="1"/>
    <col min="10754" max="10754" width="14.7109375" style="53" customWidth="1"/>
    <col min="10755" max="10756" width="8.7109375" style="53" customWidth="1"/>
    <col min="10757" max="10757" width="11" style="53" bestFit="1" customWidth="1"/>
    <col min="10758" max="10758" width="15" style="53" customWidth="1"/>
    <col min="10759" max="10759" width="8.5703125" style="53" bestFit="1" customWidth="1"/>
    <col min="10760" max="10760" width="9.7109375" style="53" bestFit="1" customWidth="1"/>
    <col min="10761" max="10761" width="16.140625" style="53" bestFit="1" customWidth="1"/>
    <col min="10762" max="10762" width="13.5703125" style="53" bestFit="1" customWidth="1"/>
    <col min="10763" max="10764" width="9.7109375" style="53" bestFit="1" customWidth="1"/>
    <col min="10765" max="10766" width="13.5703125" style="53" bestFit="1" customWidth="1"/>
    <col min="10767" max="10767" width="28" style="53" customWidth="1"/>
    <col min="10768" max="11008" width="9.140625" style="53"/>
    <col min="11009" max="11009" width="5.42578125" style="53" customWidth="1"/>
    <col min="11010" max="11010" width="14.7109375" style="53" customWidth="1"/>
    <col min="11011" max="11012" width="8.7109375" style="53" customWidth="1"/>
    <col min="11013" max="11013" width="11" style="53" bestFit="1" customWidth="1"/>
    <col min="11014" max="11014" width="15" style="53" customWidth="1"/>
    <col min="11015" max="11015" width="8.5703125" style="53" bestFit="1" customWidth="1"/>
    <col min="11016" max="11016" width="9.7109375" style="53" bestFit="1" customWidth="1"/>
    <col min="11017" max="11017" width="16.140625" style="53" bestFit="1" customWidth="1"/>
    <col min="11018" max="11018" width="13.5703125" style="53" bestFit="1" customWidth="1"/>
    <col min="11019" max="11020" width="9.7109375" style="53" bestFit="1" customWidth="1"/>
    <col min="11021" max="11022" width="13.5703125" style="53" bestFit="1" customWidth="1"/>
    <col min="11023" max="11023" width="28" style="53" customWidth="1"/>
    <col min="11024" max="11264" width="9.140625" style="53"/>
    <col min="11265" max="11265" width="5.42578125" style="53" customWidth="1"/>
    <col min="11266" max="11266" width="14.7109375" style="53" customWidth="1"/>
    <col min="11267" max="11268" width="8.7109375" style="53" customWidth="1"/>
    <col min="11269" max="11269" width="11" style="53" bestFit="1" customWidth="1"/>
    <col min="11270" max="11270" width="15" style="53" customWidth="1"/>
    <col min="11271" max="11271" width="8.5703125" style="53" bestFit="1" customWidth="1"/>
    <col min="11272" max="11272" width="9.7109375" style="53" bestFit="1" customWidth="1"/>
    <col min="11273" max="11273" width="16.140625" style="53" bestFit="1" customWidth="1"/>
    <col min="11274" max="11274" width="13.5703125" style="53" bestFit="1" customWidth="1"/>
    <col min="11275" max="11276" width="9.7109375" style="53" bestFit="1" customWidth="1"/>
    <col min="11277" max="11278" width="13.5703125" style="53" bestFit="1" customWidth="1"/>
    <col min="11279" max="11279" width="28" style="53" customWidth="1"/>
    <col min="11280" max="11520" width="9.140625" style="53"/>
    <col min="11521" max="11521" width="5.42578125" style="53" customWidth="1"/>
    <col min="11522" max="11522" width="14.7109375" style="53" customWidth="1"/>
    <col min="11523" max="11524" width="8.7109375" style="53" customWidth="1"/>
    <col min="11525" max="11525" width="11" style="53" bestFit="1" customWidth="1"/>
    <col min="11526" max="11526" width="15" style="53" customWidth="1"/>
    <col min="11527" max="11527" width="8.5703125" style="53" bestFit="1" customWidth="1"/>
    <col min="11528" max="11528" width="9.7109375" style="53" bestFit="1" customWidth="1"/>
    <col min="11529" max="11529" width="16.140625" style="53" bestFit="1" customWidth="1"/>
    <col min="11530" max="11530" width="13.5703125" style="53" bestFit="1" customWidth="1"/>
    <col min="11531" max="11532" width="9.7109375" style="53" bestFit="1" customWidth="1"/>
    <col min="11533" max="11534" width="13.5703125" style="53" bestFit="1" customWidth="1"/>
    <col min="11535" max="11535" width="28" style="53" customWidth="1"/>
    <col min="11536" max="11776" width="9.140625" style="53"/>
    <col min="11777" max="11777" width="5.42578125" style="53" customWidth="1"/>
    <col min="11778" max="11778" width="14.7109375" style="53" customWidth="1"/>
    <col min="11779" max="11780" width="8.7109375" style="53" customWidth="1"/>
    <col min="11781" max="11781" width="11" style="53" bestFit="1" customWidth="1"/>
    <col min="11782" max="11782" width="15" style="53" customWidth="1"/>
    <col min="11783" max="11783" width="8.5703125" style="53" bestFit="1" customWidth="1"/>
    <col min="11784" max="11784" width="9.7109375" style="53" bestFit="1" customWidth="1"/>
    <col min="11785" max="11785" width="16.140625" style="53" bestFit="1" customWidth="1"/>
    <col min="11786" max="11786" width="13.5703125" style="53" bestFit="1" customWidth="1"/>
    <col min="11787" max="11788" width="9.7109375" style="53" bestFit="1" customWidth="1"/>
    <col min="11789" max="11790" width="13.5703125" style="53" bestFit="1" customWidth="1"/>
    <col min="11791" max="11791" width="28" style="53" customWidth="1"/>
    <col min="11792" max="12032" width="9.140625" style="53"/>
    <col min="12033" max="12033" width="5.42578125" style="53" customWidth="1"/>
    <col min="12034" max="12034" width="14.7109375" style="53" customWidth="1"/>
    <col min="12035" max="12036" width="8.7109375" style="53" customWidth="1"/>
    <col min="12037" max="12037" width="11" style="53" bestFit="1" customWidth="1"/>
    <col min="12038" max="12038" width="15" style="53" customWidth="1"/>
    <col min="12039" max="12039" width="8.5703125" style="53" bestFit="1" customWidth="1"/>
    <col min="12040" max="12040" width="9.7109375" style="53" bestFit="1" customWidth="1"/>
    <col min="12041" max="12041" width="16.140625" style="53" bestFit="1" customWidth="1"/>
    <col min="12042" max="12042" width="13.5703125" style="53" bestFit="1" customWidth="1"/>
    <col min="12043" max="12044" width="9.7109375" style="53" bestFit="1" customWidth="1"/>
    <col min="12045" max="12046" width="13.5703125" style="53" bestFit="1" customWidth="1"/>
    <col min="12047" max="12047" width="28" style="53" customWidth="1"/>
    <col min="12048" max="12288" width="9.140625" style="53"/>
    <col min="12289" max="12289" width="5.42578125" style="53" customWidth="1"/>
    <col min="12290" max="12290" width="14.7109375" style="53" customWidth="1"/>
    <col min="12291" max="12292" width="8.7109375" style="53" customWidth="1"/>
    <col min="12293" max="12293" width="11" style="53" bestFit="1" customWidth="1"/>
    <col min="12294" max="12294" width="15" style="53" customWidth="1"/>
    <col min="12295" max="12295" width="8.5703125" style="53" bestFit="1" customWidth="1"/>
    <col min="12296" max="12296" width="9.7109375" style="53" bestFit="1" customWidth="1"/>
    <col min="12297" max="12297" width="16.140625" style="53" bestFit="1" customWidth="1"/>
    <col min="12298" max="12298" width="13.5703125" style="53" bestFit="1" customWidth="1"/>
    <col min="12299" max="12300" width="9.7109375" style="53" bestFit="1" customWidth="1"/>
    <col min="12301" max="12302" width="13.5703125" style="53" bestFit="1" customWidth="1"/>
    <col min="12303" max="12303" width="28" style="53" customWidth="1"/>
    <col min="12304" max="12544" width="9.140625" style="53"/>
    <col min="12545" max="12545" width="5.42578125" style="53" customWidth="1"/>
    <col min="12546" max="12546" width="14.7109375" style="53" customWidth="1"/>
    <col min="12547" max="12548" width="8.7109375" style="53" customWidth="1"/>
    <col min="12549" max="12549" width="11" style="53" bestFit="1" customWidth="1"/>
    <col min="12550" max="12550" width="15" style="53" customWidth="1"/>
    <col min="12551" max="12551" width="8.5703125" style="53" bestFit="1" customWidth="1"/>
    <col min="12552" max="12552" width="9.7109375" style="53" bestFit="1" customWidth="1"/>
    <col min="12553" max="12553" width="16.140625" style="53" bestFit="1" customWidth="1"/>
    <col min="12554" max="12554" width="13.5703125" style="53" bestFit="1" customWidth="1"/>
    <col min="12555" max="12556" width="9.7109375" style="53" bestFit="1" customWidth="1"/>
    <col min="12557" max="12558" width="13.5703125" style="53" bestFit="1" customWidth="1"/>
    <col min="12559" max="12559" width="28" style="53" customWidth="1"/>
    <col min="12560" max="12800" width="9.140625" style="53"/>
    <col min="12801" max="12801" width="5.42578125" style="53" customWidth="1"/>
    <col min="12802" max="12802" width="14.7109375" style="53" customWidth="1"/>
    <col min="12803" max="12804" width="8.7109375" style="53" customWidth="1"/>
    <col min="12805" max="12805" width="11" style="53" bestFit="1" customWidth="1"/>
    <col min="12806" max="12806" width="15" style="53" customWidth="1"/>
    <col min="12807" max="12807" width="8.5703125" style="53" bestFit="1" customWidth="1"/>
    <col min="12808" max="12808" width="9.7109375" style="53" bestFit="1" customWidth="1"/>
    <col min="12809" max="12809" width="16.140625" style="53" bestFit="1" customWidth="1"/>
    <col min="12810" max="12810" width="13.5703125" style="53" bestFit="1" customWidth="1"/>
    <col min="12811" max="12812" width="9.7109375" style="53" bestFit="1" customWidth="1"/>
    <col min="12813" max="12814" width="13.5703125" style="53" bestFit="1" customWidth="1"/>
    <col min="12815" max="12815" width="28" style="53" customWidth="1"/>
    <col min="12816" max="13056" width="9.140625" style="53"/>
    <col min="13057" max="13057" width="5.42578125" style="53" customWidth="1"/>
    <col min="13058" max="13058" width="14.7109375" style="53" customWidth="1"/>
    <col min="13059" max="13060" width="8.7109375" style="53" customWidth="1"/>
    <col min="13061" max="13061" width="11" style="53" bestFit="1" customWidth="1"/>
    <col min="13062" max="13062" width="15" style="53" customWidth="1"/>
    <col min="13063" max="13063" width="8.5703125" style="53" bestFit="1" customWidth="1"/>
    <col min="13064" max="13064" width="9.7109375" style="53" bestFit="1" customWidth="1"/>
    <col min="13065" max="13065" width="16.140625" style="53" bestFit="1" customWidth="1"/>
    <col min="13066" max="13066" width="13.5703125" style="53" bestFit="1" customWidth="1"/>
    <col min="13067" max="13068" width="9.7109375" style="53" bestFit="1" customWidth="1"/>
    <col min="13069" max="13070" width="13.5703125" style="53" bestFit="1" customWidth="1"/>
    <col min="13071" max="13071" width="28" style="53" customWidth="1"/>
    <col min="13072" max="13312" width="9.140625" style="53"/>
    <col min="13313" max="13313" width="5.42578125" style="53" customWidth="1"/>
    <col min="13314" max="13314" width="14.7109375" style="53" customWidth="1"/>
    <col min="13315" max="13316" width="8.7109375" style="53" customWidth="1"/>
    <col min="13317" max="13317" width="11" style="53" bestFit="1" customWidth="1"/>
    <col min="13318" max="13318" width="15" style="53" customWidth="1"/>
    <col min="13319" max="13319" width="8.5703125" style="53" bestFit="1" customWidth="1"/>
    <col min="13320" max="13320" width="9.7109375" style="53" bestFit="1" customWidth="1"/>
    <col min="13321" max="13321" width="16.140625" style="53" bestFit="1" customWidth="1"/>
    <col min="13322" max="13322" width="13.5703125" style="53" bestFit="1" customWidth="1"/>
    <col min="13323" max="13324" width="9.7109375" style="53" bestFit="1" customWidth="1"/>
    <col min="13325" max="13326" width="13.5703125" style="53" bestFit="1" customWidth="1"/>
    <col min="13327" max="13327" width="28" style="53" customWidth="1"/>
    <col min="13328" max="13568" width="9.140625" style="53"/>
    <col min="13569" max="13569" width="5.42578125" style="53" customWidth="1"/>
    <col min="13570" max="13570" width="14.7109375" style="53" customWidth="1"/>
    <col min="13571" max="13572" width="8.7109375" style="53" customWidth="1"/>
    <col min="13573" max="13573" width="11" style="53" bestFit="1" customWidth="1"/>
    <col min="13574" max="13574" width="15" style="53" customWidth="1"/>
    <col min="13575" max="13575" width="8.5703125" style="53" bestFit="1" customWidth="1"/>
    <col min="13576" max="13576" width="9.7109375" style="53" bestFit="1" customWidth="1"/>
    <col min="13577" max="13577" width="16.140625" style="53" bestFit="1" customWidth="1"/>
    <col min="13578" max="13578" width="13.5703125" style="53" bestFit="1" customWidth="1"/>
    <col min="13579" max="13580" width="9.7109375" style="53" bestFit="1" customWidth="1"/>
    <col min="13581" max="13582" width="13.5703125" style="53" bestFit="1" customWidth="1"/>
    <col min="13583" max="13583" width="28" style="53" customWidth="1"/>
    <col min="13584" max="13824" width="9.140625" style="53"/>
    <col min="13825" max="13825" width="5.42578125" style="53" customWidth="1"/>
    <col min="13826" max="13826" width="14.7109375" style="53" customWidth="1"/>
    <col min="13827" max="13828" width="8.7109375" style="53" customWidth="1"/>
    <col min="13829" max="13829" width="11" style="53" bestFit="1" customWidth="1"/>
    <col min="13830" max="13830" width="15" style="53" customWidth="1"/>
    <col min="13831" max="13831" width="8.5703125" style="53" bestFit="1" customWidth="1"/>
    <col min="13832" max="13832" width="9.7109375" style="53" bestFit="1" customWidth="1"/>
    <col min="13833" max="13833" width="16.140625" style="53" bestFit="1" customWidth="1"/>
    <col min="13834" max="13834" width="13.5703125" style="53" bestFit="1" customWidth="1"/>
    <col min="13835" max="13836" width="9.7109375" style="53" bestFit="1" customWidth="1"/>
    <col min="13837" max="13838" width="13.5703125" style="53" bestFit="1" customWidth="1"/>
    <col min="13839" max="13839" width="28" style="53" customWidth="1"/>
    <col min="13840" max="14080" width="9.140625" style="53"/>
    <col min="14081" max="14081" width="5.42578125" style="53" customWidth="1"/>
    <col min="14082" max="14082" width="14.7109375" style="53" customWidth="1"/>
    <col min="14083" max="14084" width="8.7109375" style="53" customWidth="1"/>
    <col min="14085" max="14085" width="11" style="53" bestFit="1" customWidth="1"/>
    <col min="14086" max="14086" width="15" style="53" customWidth="1"/>
    <col min="14087" max="14087" width="8.5703125" style="53" bestFit="1" customWidth="1"/>
    <col min="14088" max="14088" width="9.7109375" style="53" bestFit="1" customWidth="1"/>
    <col min="14089" max="14089" width="16.140625" style="53" bestFit="1" customWidth="1"/>
    <col min="14090" max="14090" width="13.5703125" style="53" bestFit="1" customWidth="1"/>
    <col min="14091" max="14092" width="9.7109375" style="53" bestFit="1" customWidth="1"/>
    <col min="14093" max="14094" width="13.5703125" style="53" bestFit="1" customWidth="1"/>
    <col min="14095" max="14095" width="28" style="53" customWidth="1"/>
    <col min="14096" max="14336" width="9.140625" style="53"/>
    <col min="14337" max="14337" width="5.42578125" style="53" customWidth="1"/>
    <col min="14338" max="14338" width="14.7109375" style="53" customWidth="1"/>
    <col min="14339" max="14340" width="8.7109375" style="53" customWidth="1"/>
    <col min="14341" max="14341" width="11" style="53" bestFit="1" customWidth="1"/>
    <col min="14342" max="14342" width="15" style="53" customWidth="1"/>
    <col min="14343" max="14343" width="8.5703125" style="53" bestFit="1" customWidth="1"/>
    <col min="14344" max="14344" width="9.7109375" style="53" bestFit="1" customWidth="1"/>
    <col min="14345" max="14345" width="16.140625" style="53" bestFit="1" customWidth="1"/>
    <col min="14346" max="14346" width="13.5703125" style="53" bestFit="1" customWidth="1"/>
    <col min="14347" max="14348" width="9.7109375" style="53" bestFit="1" customWidth="1"/>
    <col min="14349" max="14350" width="13.5703125" style="53" bestFit="1" customWidth="1"/>
    <col min="14351" max="14351" width="28" style="53" customWidth="1"/>
    <col min="14352" max="14592" width="9.140625" style="53"/>
    <col min="14593" max="14593" width="5.42578125" style="53" customWidth="1"/>
    <col min="14594" max="14594" width="14.7109375" style="53" customWidth="1"/>
    <col min="14595" max="14596" width="8.7109375" style="53" customWidth="1"/>
    <col min="14597" max="14597" width="11" style="53" bestFit="1" customWidth="1"/>
    <col min="14598" max="14598" width="15" style="53" customWidth="1"/>
    <col min="14599" max="14599" width="8.5703125" style="53" bestFit="1" customWidth="1"/>
    <col min="14600" max="14600" width="9.7109375" style="53" bestFit="1" customWidth="1"/>
    <col min="14601" max="14601" width="16.140625" style="53" bestFit="1" customWidth="1"/>
    <col min="14602" max="14602" width="13.5703125" style="53" bestFit="1" customWidth="1"/>
    <col min="14603" max="14604" width="9.7109375" style="53" bestFit="1" customWidth="1"/>
    <col min="14605" max="14606" width="13.5703125" style="53" bestFit="1" customWidth="1"/>
    <col min="14607" max="14607" width="28" style="53" customWidth="1"/>
    <col min="14608" max="14848" width="9.140625" style="53"/>
    <col min="14849" max="14849" width="5.42578125" style="53" customWidth="1"/>
    <col min="14850" max="14850" width="14.7109375" style="53" customWidth="1"/>
    <col min="14851" max="14852" width="8.7109375" style="53" customWidth="1"/>
    <col min="14853" max="14853" width="11" style="53" bestFit="1" customWidth="1"/>
    <col min="14854" max="14854" width="15" style="53" customWidth="1"/>
    <col min="14855" max="14855" width="8.5703125" style="53" bestFit="1" customWidth="1"/>
    <col min="14856" max="14856" width="9.7109375" style="53" bestFit="1" customWidth="1"/>
    <col min="14857" max="14857" width="16.140625" style="53" bestFit="1" customWidth="1"/>
    <col min="14858" max="14858" width="13.5703125" style="53" bestFit="1" customWidth="1"/>
    <col min="14859" max="14860" width="9.7109375" style="53" bestFit="1" customWidth="1"/>
    <col min="14861" max="14862" width="13.5703125" style="53" bestFit="1" customWidth="1"/>
    <col min="14863" max="14863" width="28" style="53" customWidth="1"/>
    <col min="14864" max="15104" width="9.140625" style="53"/>
    <col min="15105" max="15105" width="5.42578125" style="53" customWidth="1"/>
    <col min="15106" max="15106" width="14.7109375" style="53" customWidth="1"/>
    <col min="15107" max="15108" width="8.7109375" style="53" customWidth="1"/>
    <col min="15109" max="15109" width="11" style="53" bestFit="1" customWidth="1"/>
    <col min="15110" max="15110" width="15" style="53" customWidth="1"/>
    <col min="15111" max="15111" width="8.5703125" style="53" bestFit="1" customWidth="1"/>
    <col min="15112" max="15112" width="9.7109375" style="53" bestFit="1" customWidth="1"/>
    <col min="15113" max="15113" width="16.140625" style="53" bestFit="1" customWidth="1"/>
    <col min="15114" max="15114" width="13.5703125" style="53" bestFit="1" customWidth="1"/>
    <col min="15115" max="15116" width="9.7109375" style="53" bestFit="1" customWidth="1"/>
    <col min="15117" max="15118" width="13.5703125" style="53" bestFit="1" customWidth="1"/>
    <col min="15119" max="15119" width="28" style="53" customWidth="1"/>
    <col min="15120" max="15360" width="9.140625" style="53"/>
    <col min="15361" max="15361" width="5.42578125" style="53" customWidth="1"/>
    <col min="15362" max="15362" width="14.7109375" style="53" customWidth="1"/>
    <col min="15363" max="15364" width="8.7109375" style="53" customWidth="1"/>
    <col min="15365" max="15365" width="11" style="53" bestFit="1" customWidth="1"/>
    <col min="15366" max="15366" width="15" style="53" customWidth="1"/>
    <col min="15367" max="15367" width="8.5703125" style="53" bestFit="1" customWidth="1"/>
    <col min="15368" max="15368" width="9.7109375" style="53" bestFit="1" customWidth="1"/>
    <col min="15369" max="15369" width="16.140625" style="53" bestFit="1" customWidth="1"/>
    <col min="15370" max="15370" width="13.5703125" style="53" bestFit="1" customWidth="1"/>
    <col min="15371" max="15372" width="9.7109375" style="53" bestFit="1" customWidth="1"/>
    <col min="15373" max="15374" width="13.5703125" style="53" bestFit="1" customWidth="1"/>
    <col min="15375" max="15375" width="28" style="53" customWidth="1"/>
    <col min="15376" max="15616" width="9.140625" style="53"/>
    <col min="15617" max="15617" width="5.42578125" style="53" customWidth="1"/>
    <col min="15618" max="15618" width="14.7109375" style="53" customWidth="1"/>
    <col min="15619" max="15620" width="8.7109375" style="53" customWidth="1"/>
    <col min="15621" max="15621" width="11" style="53" bestFit="1" customWidth="1"/>
    <col min="15622" max="15622" width="15" style="53" customWidth="1"/>
    <col min="15623" max="15623" width="8.5703125" style="53" bestFit="1" customWidth="1"/>
    <col min="15624" max="15624" width="9.7109375" style="53" bestFit="1" customWidth="1"/>
    <col min="15625" max="15625" width="16.140625" style="53" bestFit="1" customWidth="1"/>
    <col min="15626" max="15626" width="13.5703125" style="53" bestFit="1" customWidth="1"/>
    <col min="15627" max="15628" width="9.7109375" style="53" bestFit="1" customWidth="1"/>
    <col min="15629" max="15630" width="13.5703125" style="53" bestFit="1" customWidth="1"/>
    <col min="15631" max="15631" width="28" style="53" customWidth="1"/>
    <col min="15632" max="15872" width="9.140625" style="53"/>
    <col min="15873" max="15873" width="5.42578125" style="53" customWidth="1"/>
    <col min="15874" max="15874" width="14.7109375" style="53" customWidth="1"/>
    <col min="15875" max="15876" width="8.7109375" style="53" customWidth="1"/>
    <col min="15877" max="15877" width="11" style="53" bestFit="1" customWidth="1"/>
    <col min="15878" max="15878" width="15" style="53" customWidth="1"/>
    <col min="15879" max="15879" width="8.5703125" style="53" bestFit="1" customWidth="1"/>
    <col min="15880" max="15880" width="9.7109375" style="53" bestFit="1" customWidth="1"/>
    <col min="15881" max="15881" width="16.140625" style="53" bestFit="1" customWidth="1"/>
    <col min="15882" max="15882" width="13.5703125" style="53" bestFit="1" customWidth="1"/>
    <col min="15883" max="15884" width="9.7109375" style="53" bestFit="1" customWidth="1"/>
    <col min="15885" max="15886" width="13.5703125" style="53" bestFit="1" customWidth="1"/>
    <col min="15887" max="15887" width="28" style="53" customWidth="1"/>
    <col min="15888" max="16128" width="9.140625" style="53"/>
    <col min="16129" max="16129" width="5.42578125" style="53" customWidth="1"/>
    <col min="16130" max="16130" width="14.7109375" style="53" customWidth="1"/>
    <col min="16131" max="16132" width="8.7109375" style="53" customWidth="1"/>
    <col min="16133" max="16133" width="11" style="53" bestFit="1" customWidth="1"/>
    <col min="16134" max="16134" width="15" style="53" customWidth="1"/>
    <col min="16135" max="16135" width="8.5703125" style="53" bestFit="1" customWidth="1"/>
    <col min="16136" max="16136" width="9.7109375" style="53" bestFit="1" customWidth="1"/>
    <col min="16137" max="16137" width="16.140625" style="53" bestFit="1" customWidth="1"/>
    <col min="16138" max="16138" width="13.5703125" style="53" bestFit="1" customWidth="1"/>
    <col min="16139" max="16140" width="9.7109375" style="53" bestFit="1" customWidth="1"/>
    <col min="16141" max="16142" width="13.5703125" style="53" bestFit="1" customWidth="1"/>
    <col min="16143" max="16143" width="28" style="53" customWidth="1"/>
    <col min="16144" max="16384" width="9.140625" style="53"/>
  </cols>
  <sheetData>
    <row r="1" spans="1:15" s="50" customFormat="1" ht="33">
      <c r="A1" s="79"/>
      <c r="B1" s="80" t="s">
        <v>81</v>
      </c>
      <c r="C1" s="81" t="s">
        <v>82</v>
      </c>
      <c r="D1" s="79" t="s">
        <v>83</v>
      </c>
      <c r="E1" s="79" t="s">
        <v>84</v>
      </c>
      <c r="F1" s="79" t="s">
        <v>85</v>
      </c>
      <c r="G1" s="79" t="s">
        <v>86</v>
      </c>
      <c r="H1" s="82" t="s">
        <v>87</v>
      </c>
      <c r="I1" s="82" t="s">
        <v>88</v>
      </c>
      <c r="J1" s="82" t="s">
        <v>89</v>
      </c>
      <c r="K1" s="82" t="s">
        <v>90</v>
      </c>
      <c r="L1" s="82" t="s">
        <v>91</v>
      </c>
      <c r="M1" s="82" t="s">
        <v>92</v>
      </c>
      <c r="N1" s="82" t="s">
        <v>79</v>
      </c>
      <c r="O1" s="82" t="s">
        <v>93</v>
      </c>
    </row>
    <row r="2" spans="1:15">
      <c r="A2" s="123" t="s">
        <v>94</v>
      </c>
      <c r="B2" s="51">
        <v>1</v>
      </c>
      <c r="C2" s="48" t="s">
        <v>95</v>
      </c>
      <c r="D2" s="46"/>
      <c r="E2" s="46"/>
      <c r="F2" s="52">
        <f t="shared" ref="F2:F9" si="0">D2*E2</f>
        <v>0</v>
      </c>
      <c r="G2" s="52"/>
      <c r="H2" s="49">
        <v>2.6</v>
      </c>
      <c r="I2" s="49"/>
      <c r="J2" s="49"/>
      <c r="K2" s="52">
        <f>I2*J2</f>
        <v>0</v>
      </c>
      <c r="L2" s="49"/>
      <c r="M2" s="49"/>
      <c r="N2" s="52"/>
      <c r="O2" s="52"/>
    </row>
    <row r="3" spans="1:15">
      <c r="A3" s="123"/>
      <c r="B3" s="51">
        <v>2</v>
      </c>
      <c r="C3" s="48" t="s">
        <v>124</v>
      </c>
      <c r="D3" s="46"/>
      <c r="E3" s="46"/>
      <c r="F3" s="52">
        <f t="shared" si="0"/>
        <v>0</v>
      </c>
      <c r="G3" s="52"/>
      <c r="H3" s="49">
        <v>2.6</v>
      </c>
      <c r="I3" s="49"/>
      <c r="J3" s="49"/>
      <c r="K3" s="49"/>
      <c r="L3" s="49"/>
      <c r="M3" s="49"/>
      <c r="N3" s="52"/>
      <c r="O3" s="52"/>
    </row>
    <row r="4" spans="1:15">
      <c r="A4" s="123"/>
      <c r="B4" s="51">
        <v>3</v>
      </c>
      <c r="C4" s="48" t="s">
        <v>97</v>
      </c>
      <c r="D4" s="46"/>
      <c r="E4" s="46"/>
      <c r="F4" s="52">
        <f t="shared" si="0"/>
        <v>0</v>
      </c>
      <c r="G4" s="52"/>
      <c r="H4" s="49">
        <v>2.6</v>
      </c>
      <c r="I4" s="49"/>
      <c r="J4" s="49"/>
      <c r="K4" s="52"/>
      <c r="L4" s="49"/>
      <c r="M4" s="49"/>
      <c r="N4" s="52"/>
      <c r="O4" s="52"/>
    </row>
    <row r="5" spans="1:15">
      <c r="A5" s="123"/>
      <c r="B5" s="51">
        <v>4</v>
      </c>
      <c r="C5" s="48" t="s">
        <v>99</v>
      </c>
      <c r="D5" s="46"/>
      <c r="E5" s="46"/>
      <c r="F5" s="52">
        <f t="shared" si="0"/>
        <v>0</v>
      </c>
      <c r="G5" s="52"/>
      <c r="H5" s="49">
        <v>2.6</v>
      </c>
      <c r="I5" s="49"/>
      <c r="J5" s="49"/>
      <c r="K5" s="52"/>
      <c r="L5" s="49"/>
      <c r="M5" s="49"/>
      <c r="N5" s="52"/>
      <c r="O5" s="52"/>
    </row>
    <row r="6" spans="1:15">
      <c r="A6" s="123"/>
      <c r="B6" s="51">
        <v>5</v>
      </c>
      <c r="C6" s="48" t="s">
        <v>100</v>
      </c>
      <c r="D6" s="46"/>
      <c r="E6" s="46"/>
      <c r="F6" s="52">
        <f t="shared" si="0"/>
        <v>0</v>
      </c>
      <c r="G6" s="52"/>
      <c r="H6" s="49">
        <v>2.6</v>
      </c>
      <c r="I6" s="49"/>
      <c r="J6" s="49"/>
      <c r="K6" s="52">
        <f>I6*J6</f>
        <v>0</v>
      </c>
      <c r="L6" s="49"/>
      <c r="M6" s="49"/>
      <c r="N6" s="52">
        <f>L6*M6</f>
        <v>0</v>
      </c>
      <c r="O6" s="52"/>
    </row>
    <row r="7" spans="1:15">
      <c r="A7" s="123"/>
      <c r="B7" s="51">
        <v>6</v>
      </c>
      <c r="C7" s="48" t="s">
        <v>80</v>
      </c>
      <c r="D7" s="46"/>
      <c r="E7" s="46"/>
      <c r="F7" s="52">
        <f t="shared" si="0"/>
        <v>0</v>
      </c>
      <c r="G7" s="52"/>
      <c r="H7" s="49">
        <v>2.6</v>
      </c>
      <c r="I7" s="49"/>
      <c r="J7" s="49"/>
      <c r="K7" s="52">
        <f>I7*J7</f>
        <v>0</v>
      </c>
      <c r="L7" s="49"/>
      <c r="M7" s="49"/>
      <c r="N7" s="52">
        <f>L7*M7</f>
        <v>0</v>
      </c>
      <c r="O7" s="52"/>
    </row>
    <row r="8" spans="1:15">
      <c r="A8" s="123"/>
      <c r="B8" s="51">
        <v>7</v>
      </c>
      <c r="C8" s="48" t="s">
        <v>1</v>
      </c>
      <c r="D8" s="46"/>
      <c r="E8" s="46"/>
      <c r="F8" s="52">
        <f t="shared" si="0"/>
        <v>0</v>
      </c>
      <c r="G8" s="52"/>
      <c r="H8" s="49">
        <v>2.6</v>
      </c>
      <c r="I8" s="49"/>
      <c r="J8" s="49"/>
      <c r="K8" s="52">
        <f>I8*J8</f>
        <v>0</v>
      </c>
      <c r="L8" s="49"/>
      <c r="M8" s="49"/>
      <c r="N8" s="52">
        <f>L8*M8</f>
        <v>0</v>
      </c>
      <c r="O8" s="52"/>
    </row>
    <row r="9" spans="1:15">
      <c r="A9" s="123"/>
      <c r="B9" s="51">
        <v>8</v>
      </c>
      <c r="C9" s="48" t="s">
        <v>2</v>
      </c>
      <c r="D9" s="46"/>
      <c r="E9" s="46"/>
      <c r="F9" s="52">
        <f t="shared" si="0"/>
        <v>0</v>
      </c>
      <c r="G9" s="54"/>
      <c r="H9" s="49">
        <v>2.6</v>
      </c>
      <c r="I9" s="49"/>
      <c r="J9" s="49"/>
      <c r="K9" s="52">
        <f>I9*J9</f>
        <v>0</v>
      </c>
      <c r="L9" s="49"/>
      <c r="M9" s="49"/>
      <c r="N9" s="52">
        <f>L9*M9</f>
        <v>0</v>
      </c>
      <c r="O9" s="52"/>
    </row>
    <row r="10" spans="1:15">
      <c r="A10" s="123"/>
      <c r="B10" s="51">
        <v>9</v>
      </c>
      <c r="C10" s="48" t="s">
        <v>101</v>
      </c>
      <c r="D10" s="46"/>
      <c r="E10" s="46"/>
      <c r="F10" s="52">
        <f>D10*E10</f>
        <v>0</v>
      </c>
      <c r="G10" s="52"/>
      <c r="H10" s="49">
        <v>2.6</v>
      </c>
      <c r="I10" s="49"/>
      <c r="J10" s="49"/>
      <c r="K10" s="52">
        <f>I10*J10</f>
        <v>0</v>
      </c>
      <c r="L10" s="49"/>
      <c r="M10" s="49"/>
      <c r="N10" s="52">
        <f>L10*M10</f>
        <v>0</v>
      </c>
      <c r="O10" s="52"/>
    </row>
    <row r="11" spans="1:15" ht="27" hidden="1" customHeight="1">
      <c r="A11" s="55"/>
      <c r="B11" s="51">
        <v>10</v>
      </c>
      <c r="C11" s="48" t="s">
        <v>102</v>
      </c>
      <c r="D11" s="46">
        <v>1770</v>
      </c>
      <c r="E11" s="46">
        <v>760</v>
      </c>
      <c r="F11" s="52">
        <f>D11*E11/1000000</f>
        <v>1.3452</v>
      </c>
      <c r="G11" s="52"/>
      <c r="H11" s="49">
        <v>2600</v>
      </c>
      <c r="I11" s="49"/>
      <c r="J11" s="49"/>
      <c r="K11" s="52"/>
      <c r="L11" s="49"/>
      <c r="M11" s="49"/>
      <c r="N11" s="52"/>
      <c r="O11" s="52"/>
    </row>
    <row r="12" spans="1:15">
      <c r="A12" s="123" t="s">
        <v>103</v>
      </c>
      <c r="B12" s="47"/>
      <c r="C12" s="48" t="s">
        <v>104</v>
      </c>
      <c r="D12" s="46"/>
      <c r="E12" s="46"/>
      <c r="F12" s="52"/>
      <c r="G12" s="49"/>
      <c r="H12" s="49"/>
      <c r="I12" s="49"/>
      <c r="J12" s="49" t="s">
        <v>105</v>
      </c>
      <c r="K12" s="49"/>
      <c r="L12" s="49"/>
      <c r="M12" s="49"/>
      <c r="N12" s="49"/>
      <c r="O12" s="49"/>
    </row>
    <row r="13" spans="1:15">
      <c r="A13" s="123"/>
      <c r="B13" s="47"/>
      <c r="C13" s="48" t="s">
        <v>106</v>
      </c>
      <c r="D13" s="46"/>
      <c r="E13" s="46"/>
      <c r="F13" s="56"/>
      <c r="G13" s="57"/>
      <c r="H13" s="49"/>
      <c r="I13" s="49"/>
      <c r="J13" s="49" t="s">
        <v>107</v>
      </c>
      <c r="K13" s="49"/>
      <c r="L13" s="49"/>
      <c r="M13" s="49"/>
      <c r="N13" s="49"/>
      <c r="O13" s="49"/>
    </row>
    <row r="14" spans="1:15">
      <c r="A14" s="123"/>
      <c r="B14" s="47"/>
      <c r="C14" s="48" t="s">
        <v>108</v>
      </c>
      <c r="D14" s="46"/>
      <c r="E14" s="46"/>
      <c r="F14" s="52"/>
      <c r="G14" s="52"/>
      <c r="H14" s="49"/>
      <c r="I14" s="49"/>
      <c r="J14" s="49" t="s">
        <v>109</v>
      </c>
      <c r="K14" s="49"/>
      <c r="L14" s="49"/>
      <c r="M14" s="49"/>
      <c r="N14" s="49"/>
      <c r="O14" s="49"/>
    </row>
    <row r="15" spans="1:15">
      <c r="A15" s="123"/>
      <c r="B15" s="47"/>
      <c r="C15" s="48" t="s">
        <v>110</v>
      </c>
      <c r="D15" s="46"/>
      <c r="E15" s="46"/>
      <c r="F15" s="56"/>
      <c r="G15" s="52"/>
      <c r="H15" s="49"/>
      <c r="I15" s="49"/>
      <c r="J15" s="49" t="s">
        <v>111</v>
      </c>
      <c r="K15" s="49"/>
      <c r="L15" s="49"/>
      <c r="M15" s="49"/>
      <c r="N15" s="49"/>
      <c r="O15" s="49"/>
    </row>
    <row r="16" spans="1:15">
      <c r="A16" s="123"/>
      <c r="B16" s="47"/>
      <c r="C16" s="48" t="s">
        <v>112</v>
      </c>
      <c r="D16" s="46"/>
      <c r="E16" s="46"/>
      <c r="F16" s="52"/>
      <c r="G16" s="52"/>
      <c r="H16" s="49"/>
      <c r="I16" s="49"/>
      <c r="J16" s="49" t="s">
        <v>113</v>
      </c>
      <c r="K16" s="49"/>
      <c r="L16" s="49"/>
      <c r="M16" s="49"/>
      <c r="N16" s="49"/>
      <c r="O16" s="49"/>
    </row>
    <row r="17" spans="1:15">
      <c r="A17" s="123"/>
      <c r="B17" s="47"/>
      <c r="C17" s="48" t="s">
        <v>114</v>
      </c>
      <c r="D17" s="46"/>
      <c r="E17" s="46"/>
      <c r="F17" s="52"/>
      <c r="G17" s="52"/>
      <c r="H17" s="49"/>
      <c r="I17" s="49"/>
      <c r="J17" s="49"/>
      <c r="K17" s="49"/>
      <c r="L17" s="49"/>
      <c r="M17" s="49"/>
      <c r="N17" s="49"/>
      <c r="O17" s="49"/>
    </row>
    <row r="18" spans="1:15" ht="33">
      <c r="A18" s="124"/>
      <c r="B18" s="47"/>
      <c r="C18" s="48" t="s">
        <v>115</v>
      </c>
      <c r="D18" s="46"/>
      <c r="E18" s="46"/>
      <c r="F18" s="52"/>
      <c r="G18" s="52"/>
      <c r="H18" s="49"/>
      <c r="I18" s="49"/>
      <c r="J18" s="49"/>
      <c r="K18" s="49"/>
      <c r="L18" s="49"/>
      <c r="M18" s="49"/>
      <c r="N18" s="49"/>
      <c r="O18" s="49"/>
    </row>
    <row r="19" spans="1:15">
      <c r="A19" s="124"/>
      <c r="B19" s="47"/>
      <c r="C19" s="48" t="s">
        <v>116</v>
      </c>
      <c r="D19" s="46"/>
      <c r="E19" s="46"/>
      <c r="F19" s="52"/>
      <c r="G19" s="52"/>
      <c r="H19" s="49"/>
      <c r="I19" s="49"/>
      <c r="J19" s="49"/>
      <c r="K19" s="49"/>
      <c r="L19" s="49"/>
      <c r="M19" s="49"/>
      <c r="N19" s="49"/>
      <c r="O19" s="49"/>
    </row>
    <row r="20" spans="1:15" ht="33">
      <c r="A20" s="123" t="s">
        <v>117</v>
      </c>
      <c r="B20" s="47"/>
      <c r="C20" s="48" t="s">
        <v>118</v>
      </c>
      <c r="D20" s="46"/>
      <c r="E20" s="46"/>
      <c r="F20" s="52"/>
      <c r="G20" s="52"/>
      <c r="H20" s="49"/>
      <c r="I20" s="49"/>
      <c r="J20" s="58"/>
      <c r="K20" s="58"/>
      <c r="L20" s="49"/>
      <c r="M20" s="49"/>
      <c r="N20" s="49" t="s">
        <v>119</v>
      </c>
      <c r="O20" s="49"/>
    </row>
    <row r="21" spans="1:15">
      <c r="A21" s="123"/>
      <c r="B21" s="47"/>
      <c r="C21" s="48" t="s">
        <v>120</v>
      </c>
      <c r="D21" s="46"/>
      <c r="E21" s="46"/>
      <c r="F21" s="52"/>
      <c r="G21" s="52"/>
      <c r="H21" s="49"/>
      <c r="I21" s="49"/>
      <c r="J21" s="58"/>
      <c r="K21" s="58"/>
      <c r="L21" s="49"/>
      <c r="M21" s="49"/>
      <c r="N21" s="49"/>
      <c r="O21" s="49"/>
    </row>
    <row r="22" spans="1:15">
      <c r="A22" s="123"/>
      <c r="B22" s="47"/>
      <c r="C22" s="48" t="s">
        <v>121</v>
      </c>
      <c r="D22" s="46"/>
      <c r="E22" s="46"/>
      <c r="F22" s="52"/>
      <c r="G22" s="52"/>
      <c r="H22" s="49"/>
      <c r="I22" s="49"/>
      <c r="J22" s="58"/>
      <c r="K22" s="58"/>
      <c r="L22" s="49"/>
      <c r="M22" s="49"/>
      <c r="N22" s="49"/>
      <c r="O22" s="49"/>
    </row>
    <row r="23" spans="1:15">
      <c r="A23" s="124"/>
      <c r="B23" s="47"/>
      <c r="C23" s="48" t="s">
        <v>122</v>
      </c>
      <c r="D23" s="46"/>
      <c r="E23" s="46"/>
      <c r="F23" s="52"/>
      <c r="G23" s="52"/>
      <c r="H23" s="49"/>
      <c r="I23" s="49"/>
      <c r="J23" s="58"/>
      <c r="K23" s="58"/>
      <c r="L23" s="49"/>
      <c r="M23" s="49"/>
      <c r="N23" s="49"/>
      <c r="O23" s="49"/>
    </row>
    <row r="24" spans="1:15">
      <c r="A24" s="124"/>
      <c r="B24" s="47"/>
      <c r="C24" s="48" t="s">
        <v>123</v>
      </c>
      <c r="D24" s="46"/>
      <c r="E24" s="46"/>
      <c r="F24" s="52"/>
      <c r="G24" s="52"/>
      <c r="H24" s="49"/>
      <c r="I24" s="49"/>
      <c r="J24" s="58"/>
      <c r="K24" s="58"/>
      <c r="L24" s="49"/>
      <c r="M24" s="49"/>
      <c r="N24" s="49"/>
      <c r="O24" s="49"/>
    </row>
    <row r="25" spans="1:15">
      <c r="B25" s="59"/>
      <c r="C25" s="60"/>
      <c r="D25" s="59"/>
      <c r="E25" s="59"/>
      <c r="F25" s="59"/>
      <c r="G25" s="59"/>
      <c r="H25" s="61"/>
      <c r="I25" s="61"/>
      <c r="J25" s="61"/>
      <c r="K25" s="61"/>
      <c r="L25" s="61"/>
      <c r="M25" s="61"/>
      <c r="N25" s="61"/>
      <c r="O25" s="61"/>
    </row>
    <row r="26" spans="1:15">
      <c r="B26" s="59"/>
      <c r="C26" s="60"/>
      <c r="D26" s="59"/>
      <c r="E26" s="59"/>
      <c r="F26" s="59"/>
      <c r="G26" s="59"/>
      <c r="H26" s="61"/>
      <c r="I26" s="61"/>
      <c r="J26" s="61"/>
      <c r="K26" s="61"/>
      <c r="L26" s="61"/>
      <c r="M26" s="61"/>
      <c r="N26" s="61"/>
      <c r="O26" s="61"/>
    </row>
    <row r="27" spans="1:15">
      <c r="B27" s="59"/>
      <c r="C27" s="60"/>
      <c r="D27" s="59"/>
      <c r="E27" s="59"/>
      <c r="F27" s="59"/>
      <c r="G27" s="59"/>
      <c r="H27" s="61"/>
      <c r="I27" s="61"/>
      <c r="J27" s="61"/>
      <c r="K27" s="61"/>
      <c r="L27" s="61"/>
      <c r="M27" s="61"/>
      <c r="N27" s="61"/>
      <c r="O27" s="61"/>
    </row>
    <row r="28" spans="1:15">
      <c r="B28" s="59"/>
      <c r="C28" s="60"/>
      <c r="D28" s="59"/>
      <c r="E28" s="59"/>
      <c r="F28" s="59"/>
      <c r="G28" s="59"/>
      <c r="H28" s="61"/>
      <c r="I28" s="61"/>
      <c r="J28" s="61"/>
      <c r="K28" s="61"/>
      <c r="L28" s="61"/>
      <c r="M28" s="61"/>
      <c r="N28" s="61"/>
      <c r="O28" s="61"/>
    </row>
    <row r="29" spans="1:15">
      <c r="B29" s="59"/>
      <c r="C29" s="60"/>
      <c r="D29" s="59"/>
      <c r="E29" s="59"/>
      <c r="F29" s="59"/>
      <c r="G29" s="59"/>
      <c r="H29" s="61"/>
      <c r="I29" s="61"/>
      <c r="J29" s="61"/>
      <c r="K29" s="61"/>
      <c r="L29" s="61"/>
      <c r="M29" s="61"/>
      <c r="N29" s="61"/>
      <c r="O29" s="61"/>
    </row>
    <row r="30" spans="1:15">
      <c r="B30" s="59"/>
      <c r="C30" s="60"/>
      <c r="D30" s="59"/>
      <c r="E30" s="59"/>
      <c r="F30" s="59"/>
      <c r="G30" s="59"/>
      <c r="H30" s="61"/>
      <c r="I30" s="61"/>
      <c r="J30" s="61"/>
      <c r="K30" s="61"/>
      <c r="L30" s="61"/>
      <c r="M30" s="61"/>
      <c r="N30" s="61"/>
      <c r="O30" s="61"/>
    </row>
    <row r="31" spans="1:15">
      <c r="B31" s="59"/>
      <c r="C31" s="60"/>
      <c r="D31" s="59"/>
      <c r="E31" s="59"/>
      <c r="F31" s="59"/>
      <c r="G31" s="59"/>
      <c r="H31" s="61"/>
      <c r="I31" s="61"/>
      <c r="J31" s="61"/>
      <c r="K31" s="61"/>
      <c r="L31" s="61"/>
      <c r="M31" s="61"/>
      <c r="N31" s="61"/>
      <c r="O31" s="61"/>
    </row>
    <row r="32" spans="1:15">
      <c r="B32" s="59"/>
      <c r="C32" s="60"/>
      <c r="D32" s="59"/>
      <c r="E32" s="59"/>
      <c r="F32" s="59"/>
      <c r="G32" s="59"/>
      <c r="H32" s="61"/>
      <c r="I32" s="61"/>
      <c r="J32" s="61"/>
      <c r="K32" s="61"/>
      <c r="L32" s="61"/>
      <c r="M32" s="61"/>
      <c r="N32" s="61"/>
      <c r="O32" s="61"/>
    </row>
    <row r="33" spans="2:15">
      <c r="B33" s="59"/>
      <c r="C33" s="60"/>
      <c r="D33" s="59"/>
      <c r="E33" s="59"/>
      <c r="F33" s="59"/>
      <c r="G33" s="59"/>
      <c r="H33" s="61"/>
      <c r="I33" s="61"/>
      <c r="J33" s="61"/>
      <c r="K33" s="61"/>
      <c r="L33" s="61"/>
      <c r="M33" s="61"/>
      <c r="N33" s="61"/>
      <c r="O33" s="61"/>
    </row>
    <row r="34" spans="2:15">
      <c r="B34" s="125"/>
      <c r="C34" s="125"/>
      <c r="D34" s="125"/>
      <c r="E34" s="125"/>
      <c r="F34" s="125"/>
      <c r="G34" s="125"/>
      <c r="H34" s="125"/>
      <c r="I34" s="62"/>
      <c r="J34" s="62"/>
      <c r="K34" s="62"/>
      <c r="L34" s="62"/>
      <c r="M34" s="62"/>
      <c r="N34" s="62"/>
      <c r="O34" s="62"/>
    </row>
    <row r="35" spans="2:15">
      <c r="B35" s="63"/>
      <c r="C35" s="64"/>
      <c r="D35" s="59"/>
      <c r="E35" s="59"/>
      <c r="F35" s="59"/>
      <c r="G35" s="59"/>
      <c r="H35" s="61"/>
      <c r="I35" s="61"/>
      <c r="J35" s="61"/>
      <c r="K35" s="61"/>
      <c r="L35" s="61"/>
      <c r="M35" s="61"/>
      <c r="N35" s="61"/>
      <c r="O35" s="61"/>
    </row>
    <row r="36" spans="2:15">
      <c r="B36" s="63"/>
      <c r="C36" s="64"/>
      <c r="D36" s="59"/>
      <c r="E36" s="59"/>
      <c r="F36" s="59"/>
      <c r="G36" s="59"/>
      <c r="H36" s="61"/>
      <c r="I36" s="61"/>
      <c r="J36" s="61"/>
      <c r="K36" s="61"/>
      <c r="L36" s="61"/>
      <c r="M36" s="61"/>
      <c r="N36" s="61"/>
      <c r="O36" s="61"/>
    </row>
    <row r="37" spans="2:15">
      <c r="B37" s="63"/>
      <c r="C37" s="64"/>
      <c r="D37" s="59"/>
      <c r="E37" s="59"/>
      <c r="F37" s="59"/>
      <c r="G37" s="59"/>
      <c r="H37" s="61"/>
      <c r="I37" s="61"/>
      <c r="J37" s="61"/>
      <c r="K37" s="61"/>
      <c r="L37" s="61"/>
      <c r="M37" s="61"/>
      <c r="N37" s="61"/>
      <c r="O37" s="61"/>
    </row>
    <row r="38" spans="2:15">
      <c r="B38" s="63"/>
      <c r="C38" s="64"/>
      <c r="D38" s="59"/>
      <c r="E38" s="59"/>
      <c r="F38" s="59"/>
      <c r="G38" s="59"/>
      <c r="H38" s="61"/>
      <c r="I38" s="61"/>
      <c r="J38" s="61"/>
      <c r="K38" s="61"/>
      <c r="L38" s="61"/>
      <c r="M38" s="61"/>
      <c r="N38" s="61"/>
      <c r="O38" s="61"/>
    </row>
    <row r="39" spans="2:15">
      <c r="B39" s="63"/>
      <c r="C39" s="64"/>
      <c r="D39" s="59"/>
      <c r="E39" s="59"/>
      <c r="F39" s="59"/>
      <c r="G39" s="59"/>
      <c r="H39" s="61"/>
      <c r="I39" s="61"/>
      <c r="J39" s="61"/>
      <c r="K39" s="61"/>
      <c r="L39" s="61"/>
      <c r="M39" s="61"/>
      <c r="N39" s="61"/>
      <c r="O39" s="61"/>
    </row>
    <row r="40" spans="2:15">
      <c r="B40" s="63"/>
      <c r="C40" s="64"/>
      <c r="D40" s="59"/>
      <c r="E40" s="59"/>
      <c r="F40" s="59"/>
      <c r="G40" s="59"/>
      <c r="H40" s="61"/>
      <c r="I40" s="61"/>
      <c r="J40" s="61"/>
      <c r="K40" s="61"/>
      <c r="L40" s="61"/>
      <c r="M40" s="61"/>
      <c r="N40" s="61"/>
      <c r="O40" s="61"/>
    </row>
    <row r="41" spans="2:15">
      <c r="B41" s="63"/>
      <c r="C41" s="64"/>
      <c r="D41" s="59"/>
      <c r="E41" s="59"/>
      <c r="F41" s="59"/>
      <c r="G41" s="59"/>
      <c r="H41" s="61"/>
      <c r="I41" s="61"/>
      <c r="J41" s="61"/>
      <c r="K41" s="61"/>
      <c r="L41" s="61"/>
      <c r="M41" s="61"/>
      <c r="N41" s="61"/>
      <c r="O41" s="61"/>
    </row>
    <row r="42" spans="2:15">
      <c r="B42" s="63"/>
      <c r="C42" s="64"/>
      <c r="D42" s="59"/>
      <c r="E42" s="59"/>
      <c r="F42" s="59"/>
      <c r="G42" s="59"/>
      <c r="H42" s="61"/>
      <c r="I42" s="61"/>
      <c r="J42" s="61"/>
      <c r="K42" s="61"/>
      <c r="L42" s="61"/>
      <c r="M42" s="61"/>
      <c r="N42" s="61"/>
      <c r="O42" s="61"/>
    </row>
    <row r="43" spans="2:15">
      <c r="B43" s="63"/>
      <c r="C43" s="64"/>
      <c r="D43" s="59"/>
      <c r="E43" s="59"/>
      <c r="F43" s="59"/>
      <c r="G43" s="59"/>
      <c r="H43" s="61"/>
      <c r="I43" s="61"/>
      <c r="J43" s="61"/>
      <c r="K43" s="61"/>
      <c r="L43" s="61"/>
      <c r="M43" s="61"/>
      <c r="N43" s="61"/>
      <c r="O43" s="61"/>
    </row>
    <row r="44" spans="2:15">
      <c r="B44" s="63"/>
      <c r="C44" s="64"/>
      <c r="D44" s="59"/>
      <c r="E44" s="59"/>
      <c r="F44" s="59"/>
      <c r="G44" s="59"/>
      <c r="H44" s="61"/>
      <c r="I44" s="61"/>
      <c r="J44" s="61"/>
      <c r="K44" s="61"/>
      <c r="L44" s="61"/>
      <c r="M44" s="61"/>
      <c r="N44" s="61"/>
      <c r="O44" s="61"/>
    </row>
    <row r="45" spans="2:15">
      <c r="B45" s="63"/>
      <c r="C45" s="64"/>
      <c r="D45" s="59"/>
      <c r="E45" s="59"/>
      <c r="F45" s="59"/>
      <c r="G45" s="59"/>
      <c r="H45" s="61"/>
      <c r="I45" s="61"/>
      <c r="J45" s="61"/>
      <c r="K45" s="61"/>
      <c r="L45" s="61"/>
      <c r="M45" s="61"/>
      <c r="N45" s="61"/>
      <c r="O45" s="61"/>
    </row>
    <row r="46" spans="2:15">
      <c r="B46" s="63"/>
      <c r="C46" s="64"/>
      <c r="D46" s="59"/>
      <c r="E46" s="59"/>
      <c r="F46" s="59"/>
      <c r="G46" s="59"/>
      <c r="H46" s="61"/>
      <c r="I46" s="61"/>
      <c r="J46" s="61"/>
      <c r="K46" s="61"/>
      <c r="L46" s="61"/>
      <c r="M46" s="61"/>
      <c r="N46" s="61"/>
      <c r="O46" s="61"/>
    </row>
    <row r="47" spans="2:15">
      <c r="B47" s="63"/>
      <c r="C47" s="64"/>
      <c r="D47" s="59"/>
      <c r="E47" s="59"/>
      <c r="F47" s="59"/>
      <c r="G47" s="59"/>
      <c r="H47" s="61"/>
      <c r="I47" s="61"/>
      <c r="J47" s="61"/>
      <c r="K47" s="61"/>
      <c r="L47" s="61"/>
      <c r="M47" s="61"/>
      <c r="N47" s="61"/>
      <c r="O47" s="61"/>
    </row>
    <row r="48" spans="2:15">
      <c r="B48" s="63"/>
      <c r="C48" s="64"/>
      <c r="D48" s="59"/>
      <c r="E48" s="59"/>
      <c r="F48" s="59"/>
      <c r="G48" s="59"/>
      <c r="H48" s="61"/>
      <c r="I48" s="61"/>
      <c r="J48" s="61"/>
      <c r="K48" s="61"/>
      <c r="L48" s="61"/>
      <c r="M48" s="61"/>
      <c r="N48" s="61"/>
      <c r="O48" s="61"/>
    </row>
    <row r="49" spans="2:15">
      <c r="B49" s="63"/>
      <c r="C49" s="64"/>
      <c r="D49" s="59"/>
      <c r="E49" s="59"/>
      <c r="F49" s="59"/>
      <c r="G49" s="59"/>
      <c r="H49" s="61"/>
      <c r="I49" s="61"/>
      <c r="J49" s="61"/>
      <c r="K49" s="61"/>
      <c r="L49" s="61"/>
      <c r="M49" s="61"/>
      <c r="N49" s="61"/>
      <c r="O49" s="61"/>
    </row>
    <row r="50" spans="2:15">
      <c r="B50" s="63"/>
      <c r="C50" s="64"/>
      <c r="D50" s="59"/>
      <c r="E50" s="59"/>
      <c r="F50" s="59"/>
      <c r="G50" s="59"/>
      <c r="H50" s="61"/>
      <c r="I50" s="61"/>
      <c r="J50" s="61"/>
      <c r="K50" s="61"/>
      <c r="L50" s="61"/>
      <c r="M50" s="61"/>
      <c r="N50" s="61"/>
      <c r="O50" s="61"/>
    </row>
    <row r="51" spans="2:15">
      <c r="B51" s="63"/>
      <c r="C51" s="64"/>
      <c r="D51" s="59"/>
      <c r="E51" s="59"/>
      <c r="F51" s="59"/>
      <c r="G51" s="59"/>
      <c r="H51" s="61"/>
      <c r="I51" s="61"/>
      <c r="J51" s="61"/>
      <c r="K51" s="61"/>
      <c r="L51" s="61"/>
      <c r="M51" s="61"/>
      <c r="N51" s="61"/>
      <c r="O51" s="61"/>
    </row>
    <row r="52" spans="2:15">
      <c r="B52" s="63"/>
      <c r="C52" s="64"/>
      <c r="D52" s="59"/>
      <c r="E52" s="59"/>
      <c r="F52" s="59"/>
      <c r="G52" s="59"/>
      <c r="H52" s="61"/>
      <c r="I52" s="61"/>
      <c r="J52" s="61"/>
      <c r="K52" s="61"/>
      <c r="L52" s="61"/>
      <c r="M52" s="61"/>
      <c r="N52" s="61"/>
      <c r="O52" s="61"/>
    </row>
    <row r="53" spans="2:15">
      <c r="B53" s="63"/>
      <c r="C53" s="64"/>
      <c r="D53" s="59"/>
      <c r="E53" s="59"/>
      <c r="F53" s="59"/>
      <c r="G53" s="59"/>
      <c r="H53" s="61"/>
      <c r="I53" s="61"/>
      <c r="J53" s="61"/>
      <c r="K53" s="61"/>
      <c r="L53" s="61"/>
      <c r="M53" s="61"/>
      <c r="N53" s="61"/>
      <c r="O53" s="61"/>
    </row>
    <row r="54" spans="2:15">
      <c r="B54" s="63"/>
      <c r="C54" s="64"/>
      <c r="D54" s="59"/>
      <c r="E54" s="59"/>
      <c r="F54" s="59"/>
      <c r="G54" s="59"/>
      <c r="H54" s="61"/>
      <c r="I54" s="61"/>
      <c r="J54" s="61"/>
      <c r="K54" s="61"/>
      <c r="L54" s="61"/>
      <c r="M54" s="61"/>
      <c r="N54" s="61"/>
      <c r="O54" s="61"/>
    </row>
    <row r="55" spans="2:15">
      <c r="B55" s="63"/>
      <c r="C55" s="64"/>
      <c r="D55" s="59"/>
      <c r="E55" s="59"/>
      <c r="F55" s="59"/>
      <c r="G55" s="59"/>
      <c r="H55" s="61"/>
      <c r="I55" s="61"/>
      <c r="J55" s="61"/>
      <c r="K55" s="61"/>
      <c r="L55" s="61"/>
      <c r="M55" s="61"/>
      <c r="N55" s="61"/>
      <c r="O55" s="61"/>
    </row>
    <row r="56" spans="2:15">
      <c r="B56" s="63"/>
      <c r="C56" s="64"/>
      <c r="D56" s="59"/>
      <c r="E56" s="59"/>
      <c r="F56" s="59"/>
      <c r="G56" s="59"/>
      <c r="H56" s="61"/>
      <c r="I56" s="61"/>
      <c r="J56" s="61"/>
      <c r="K56" s="61"/>
      <c r="L56" s="61"/>
      <c r="M56" s="61"/>
      <c r="N56" s="61"/>
      <c r="O56" s="61"/>
    </row>
    <row r="57" spans="2:15">
      <c r="B57" s="63"/>
      <c r="C57" s="64"/>
      <c r="D57" s="59"/>
      <c r="E57" s="59"/>
      <c r="F57" s="59"/>
      <c r="G57" s="59"/>
      <c r="H57" s="61"/>
      <c r="I57" s="61"/>
      <c r="J57" s="61"/>
      <c r="K57" s="61"/>
      <c r="L57" s="61"/>
      <c r="M57" s="61"/>
      <c r="N57" s="61"/>
      <c r="O57" s="61"/>
    </row>
    <row r="58" spans="2:15">
      <c r="B58" s="63"/>
      <c r="C58" s="64"/>
      <c r="D58" s="59"/>
      <c r="E58" s="59"/>
      <c r="F58" s="59"/>
      <c r="G58" s="59"/>
      <c r="H58" s="61"/>
      <c r="I58" s="61"/>
      <c r="J58" s="61"/>
      <c r="K58" s="61"/>
      <c r="L58" s="61"/>
      <c r="M58" s="61"/>
      <c r="N58" s="61"/>
      <c r="O58" s="61"/>
    </row>
    <row r="59" spans="2:15">
      <c r="B59" s="63"/>
      <c r="C59" s="64"/>
      <c r="D59" s="59"/>
      <c r="E59" s="59"/>
      <c r="F59" s="59"/>
      <c r="G59" s="59"/>
      <c r="H59" s="61"/>
      <c r="I59" s="61"/>
      <c r="J59" s="61"/>
      <c r="K59" s="61"/>
      <c r="L59" s="61"/>
      <c r="M59" s="61"/>
      <c r="N59" s="61"/>
      <c r="O59" s="61"/>
    </row>
    <row r="60" spans="2:15">
      <c r="B60" s="63"/>
      <c r="C60" s="64"/>
      <c r="D60" s="59"/>
      <c r="E60" s="59"/>
      <c r="F60" s="59"/>
      <c r="G60" s="59"/>
      <c r="H60" s="61"/>
      <c r="I60" s="61"/>
      <c r="J60" s="61"/>
      <c r="K60" s="61"/>
      <c r="L60" s="61"/>
      <c r="M60" s="61"/>
      <c r="N60" s="61"/>
      <c r="O60" s="61"/>
    </row>
    <row r="61" spans="2:15">
      <c r="B61" s="63"/>
      <c r="C61" s="64"/>
      <c r="D61" s="59"/>
      <c r="E61" s="59"/>
      <c r="F61" s="59"/>
      <c r="G61" s="59"/>
      <c r="H61" s="61"/>
      <c r="I61" s="61"/>
      <c r="J61" s="61"/>
      <c r="K61" s="61"/>
      <c r="L61" s="61"/>
      <c r="M61" s="61"/>
      <c r="N61" s="61"/>
      <c r="O61" s="61"/>
    </row>
    <row r="62" spans="2:15">
      <c r="B62" s="63"/>
      <c r="C62" s="64"/>
      <c r="D62" s="59"/>
      <c r="E62" s="59"/>
      <c r="F62" s="59"/>
      <c r="G62" s="59"/>
      <c r="H62" s="61"/>
      <c r="I62" s="61"/>
      <c r="J62" s="61"/>
      <c r="K62" s="61"/>
      <c r="L62" s="61"/>
      <c r="M62" s="61"/>
      <c r="N62" s="61"/>
      <c r="O62" s="61"/>
    </row>
    <row r="63" spans="2:15">
      <c r="B63" s="63"/>
      <c r="C63" s="64"/>
      <c r="D63" s="59"/>
      <c r="E63" s="59"/>
      <c r="F63" s="59"/>
      <c r="G63" s="59"/>
      <c r="H63" s="61"/>
      <c r="I63" s="61"/>
      <c r="J63" s="61"/>
      <c r="K63" s="61"/>
      <c r="L63" s="61"/>
      <c r="M63" s="61"/>
      <c r="N63" s="61"/>
      <c r="O63" s="61"/>
    </row>
    <row r="64" spans="2:15">
      <c r="B64" s="63"/>
      <c r="C64" s="64"/>
      <c r="D64" s="59"/>
      <c r="E64" s="59"/>
      <c r="F64" s="59"/>
      <c r="G64" s="59"/>
      <c r="H64" s="61"/>
      <c r="I64" s="61"/>
      <c r="J64" s="61"/>
      <c r="K64" s="61"/>
      <c r="L64" s="61"/>
      <c r="M64" s="61"/>
      <c r="N64" s="61"/>
      <c r="O64" s="61"/>
    </row>
    <row r="65" spans="2:15">
      <c r="B65" s="63"/>
      <c r="C65" s="64"/>
      <c r="D65" s="59"/>
      <c r="E65" s="59"/>
      <c r="F65" s="59"/>
      <c r="G65" s="59"/>
      <c r="H65" s="61"/>
      <c r="I65" s="61"/>
      <c r="J65" s="61"/>
      <c r="K65" s="61"/>
      <c r="L65" s="61"/>
      <c r="M65" s="61"/>
      <c r="N65" s="61"/>
      <c r="O65" s="61"/>
    </row>
    <row r="66" spans="2:15">
      <c r="B66" s="63"/>
      <c r="C66" s="64"/>
      <c r="D66" s="59"/>
      <c r="E66" s="59"/>
      <c r="F66" s="59"/>
      <c r="G66" s="59"/>
      <c r="H66" s="61"/>
      <c r="I66" s="61"/>
      <c r="J66" s="61"/>
      <c r="K66" s="61"/>
      <c r="L66" s="61"/>
      <c r="M66" s="61"/>
      <c r="N66" s="61"/>
      <c r="O66" s="61"/>
    </row>
    <row r="67" spans="2:15">
      <c r="B67" s="63"/>
      <c r="C67" s="64"/>
      <c r="D67" s="59"/>
      <c r="E67" s="59"/>
      <c r="F67" s="59"/>
      <c r="G67" s="59"/>
      <c r="H67" s="61"/>
      <c r="I67" s="61"/>
      <c r="J67" s="61"/>
      <c r="K67" s="61"/>
      <c r="L67" s="61"/>
      <c r="M67" s="61"/>
      <c r="N67" s="61"/>
      <c r="O67" s="61"/>
    </row>
    <row r="68" spans="2:15">
      <c r="B68" s="63"/>
      <c r="C68" s="64"/>
      <c r="D68" s="59"/>
      <c r="E68" s="59"/>
      <c r="F68" s="59"/>
      <c r="G68" s="59"/>
      <c r="H68" s="61"/>
      <c r="I68" s="61"/>
      <c r="J68" s="61"/>
      <c r="K68" s="61"/>
      <c r="L68" s="61"/>
      <c r="M68" s="61"/>
      <c r="N68" s="61"/>
      <c r="O68" s="61"/>
    </row>
    <row r="69" spans="2:15">
      <c r="B69" s="63"/>
      <c r="C69" s="64"/>
      <c r="D69" s="59"/>
      <c r="E69" s="59"/>
      <c r="F69" s="59"/>
      <c r="G69" s="59"/>
      <c r="H69" s="61"/>
      <c r="I69" s="61"/>
      <c r="J69" s="61"/>
      <c r="K69" s="61"/>
      <c r="L69" s="61"/>
      <c r="M69" s="61"/>
      <c r="N69" s="61"/>
      <c r="O69" s="61"/>
    </row>
    <row r="70" spans="2:15">
      <c r="B70" s="63"/>
      <c r="C70" s="64"/>
      <c r="D70" s="59"/>
      <c r="E70" s="59"/>
      <c r="F70" s="59"/>
      <c r="G70" s="59"/>
      <c r="H70" s="61"/>
      <c r="I70" s="61"/>
      <c r="J70" s="61"/>
      <c r="K70" s="61"/>
      <c r="L70" s="61"/>
      <c r="M70" s="61"/>
      <c r="N70" s="61"/>
      <c r="O70" s="61"/>
    </row>
    <row r="71" spans="2:15">
      <c r="B71" s="63"/>
      <c r="C71" s="64"/>
      <c r="D71" s="59"/>
      <c r="E71" s="59"/>
      <c r="F71" s="59"/>
      <c r="G71" s="59"/>
      <c r="H71" s="61"/>
      <c r="I71" s="61"/>
      <c r="J71" s="61"/>
      <c r="K71" s="61"/>
      <c r="L71" s="61"/>
      <c r="M71" s="61"/>
      <c r="N71" s="61"/>
      <c r="O71" s="61"/>
    </row>
    <row r="72" spans="2:15">
      <c r="B72" s="63"/>
      <c r="C72" s="64"/>
      <c r="D72" s="59"/>
      <c r="E72" s="59"/>
      <c r="F72" s="59"/>
      <c r="G72" s="59"/>
      <c r="H72" s="61"/>
      <c r="I72" s="61"/>
      <c r="J72" s="61"/>
      <c r="K72" s="61"/>
      <c r="L72" s="61"/>
      <c r="M72" s="61"/>
      <c r="N72" s="61"/>
      <c r="O72" s="61"/>
    </row>
    <row r="73" spans="2:15">
      <c r="B73" s="63"/>
      <c r="C73" s="64"/>
      <c r="D73" s="59"/>
      <c r="E73" s="59"/>
      <c r="F73" s="59"/>
      <c r="G73" s="59"/>
      <c r="H73" s="61"/>
      <c r="I73" s="61"/>
      <c r="J73" s="61"/>
      <c r="K73" s="61"/>
      <c r="L73" s="61"/>
      <c r="M73" s="61"/>
      <c r="N73" s="61"/>
      <c r="O73" s="61"/>
    </row>
    <row r="74" spans="2:15">
      <c r="B74" s="63"/>
      <c r="C74" s="64"/>
      <c r="D74" s="59"/>
      <c r="E74" s="59"/>
      <c r="F74" s="59"/>
      <c r="G74" s="59"/>
      <c r="H74" s="61"/>
      <c r="I74" s="61"/>
      <c r="J74" s="61"/>
      <c r="K74" s="61"/>
      <c r="L74" s="61"/>
      <c r="M74" s="61"/>
      <c r="N74" s="61"/>
      <c r="O74" s="61"/>
    </row>
    <row r="75" spans="2:15">
      <c r="B75" s="63"/>
      <c r="C75" s="64"/>
      <c r="D75" s="59"/>
      <c r="E75" s="59"/>
      <c r="F75" s="59"/>
      <c r="G75" s="59"/>
      <c r="H75" s="61"/>
      <c r="I75" s="61"/>
      <c r="J75" s="61"/>
      <c r="K75" s="61"/>
      <c r="L75" s="61"/>
      <c r="M75" s="61"/>
      <c r="N75" s="61"/>
      <c r="O75" s="61"/>
    </row>
    <row r="76" spans="2:15">
      <c r="B76" s="63"/>
      <c r="C76" s="64"/>
      <c r="D76" s="59"/>
      <c r="E76" s="59"/>
      <c r="F76" s="59"/>
      <c r="G76" s="59"/>
      <c r="H76" s="61"/>
      <c r="I76" s="61"/>
      <c r="J76" s="61"/>
      <c r="K76" s="61"/>
      <c r="L76" s="61"/>
      <c r="M76" s="61"/>
      <c r="N76" s="61"/>
      <c r="O76" s="61"/>
    </row>
    <row r="77" spans="2:15">
      <c r="B77" s="63"/>
      <c r="C77" s="64"/>
      <c r="D77" s="59"/>
      <c r="E77" s="59"/>
      <c r="F77" s="59"/>
      <c r="G77" s="59"/>
      <c r="H77" s="61"/>
      <c r="I77" s="61"/>
      <c r="J77" s="61"/>
      <c r="K77" s="61"/>
      <c r="L77" s="61"/>
      <c r="M77" s="61"/>
      <c r="N77" s="61"/>
      <c r="O77" s="61"/>
    </row>
    <row r="78" spans="2:15">
      <c r="B78" s="63"/>
      <c r="C78" s="64"/>
      <c r="D78" s="59"/>
      <c r="E78" s="59"/>
      <c r="F78" s="59"/>
      <c r="G78" s="59"/>
      <c r="H78" s="61"/>
      <c r="I78" s="61"/>
      <c r="J78" s="61"/>
      <c r="K78" s="61"/>
      <c r="L78" s="61"/>
      <c r="M78" s="61"/>
      <c r="N78" s="61"/>
      <c r="O78" s="61"/>
    </row>
    <row r="79" spans="2:15">
      <c r="B79" s="63"/>
      <c r="C79" s="64"/>
      <c r="D79" s="59"/>
      <c r="E79" s="59"/>
      <c r="F79" s="59"/>
      <c r="G79" s="59"/>
      <c r="H79" s="61"/>
      <c r="I79" s="61"/>
      <c r="J79" s="61"/>
      <c r="K79" s="61"/>
      <c r="L79" s="61"/>
      <c r="M79" s="61"/>
      <c r="N79" s="61"/>
      <c r="O79" s="61"/>
    </row>
  </sheetData>
  <mergeCells count="4">
    <mergeCell ref="A2:A10"/>
    <mergeCell ref="A12:A19"/>
    <mergeCell ref="A20:A24"/>
    <mergeCell ref="B34:H34"/>
  </mergeCells>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dimension ref="A1:AQ30"/>
  <sheetViews>
    <sheetView zoomScaleNormal="100" workbookViewId="0">
      <pane xSplit="1" topLeftCell="B1" activePane="topRight" state="frozen"/>
      <selection pane="topRight" activeCell="E6" sqref="E6"/>
    </sheetView>
  </sheetViews>
  <sheetFormatPr defaultRowHeight="12.75"/>
  <cols>
    <col min="1" max="1" width="9.140625" style="44"/>
    <col min="2" max="10" width="9.140625" style="24"/>
    <col min="11" max="11" width="10.42578125" style="24" customWidth="1"/>
    <col min="12" max="12" width="10" style="24" customWidth="1"/>
    <col min="13" max="266" width="9.140625" style="24"/>
    <col min="267" max="267" width="10.42578125" style="24" customWidth="1"/>
    <col min="268" max="268" width="10" style="24" customWidth="1"/>
    <col min="269" max="522" width="9.140625" style="24"/>
    <col min="523" max="523" width="10.42578125" style="24" customWidth="1"/>
    <col min="524" max="524" width="10" style="24" customWidth="1"/>
    <col min="525" max="778" width="9.140625" style="24"/>
    <col min="779" max="779" width="10.42578125" style="24" customWidth="1"/>
    <col min="780" max="780" width="10" style="24" customWidth="1"/>
    <col min="781" max="1034" width="9.140625" style="24"/>
    <col min="1035" max="1035" width="10.42578125" style="24" customWidth="1"/>
    <col min="1036" max="1036" width="10" style="24" customWidth="1"/>
    <col min="1037" max="1290" width="9.140625" style="24"/>
    <col min="1291" max="1291" width="10.42578125" style="24" customWidth="1"/>
    <col min="1292" max="1292" width="10" style="24" customWidth="1"/>
    <col min="1293" max="1546" width="9.140625" style="24"/>
    <col min="1547" max="1547" width="10.42578125" style="24" customWidth="1"/>
    <col min="1548" max="1548" width="10" style="24" customWidth="1"/>
    <col min="1549" max="1802" width="9.140625" style="24"/>
    <col min="1803" max="1803" width="10.42578125" style="24" customWidth="1"/>
    <col min="1804" max="1804" width="10" style="24" customWidth="1"/>
    <col min="1805" max="2058" width="9.140625" style="24"/>
    <col min="2059" max="2059" width="10.42578125" style="24" customWidth="1"/>
    <col min="2060" max="2060" width="10" style="24" customWidth="1"/>
    <col min="2061" max="2314" width="9.140625" style="24"/>
    <col min="2315" max="2315" width="10.42578125" style="24" customWidth="1"/>
    <col min="2316" max="2316" width="10" style="24" customWidth="1"/>
    <col min="2317" max="2570" width="9.140625" style="24"/>
    <col min="2571" max="2571" width="10.42578125" style="24" customWidth="1"/>
    <col min="2572" max="2572" width="10" style="24" customWidth="1"/>
    <col min="2573" max="2826" width="9.140625" style="24"/>
    <col min="2827" max="2827" width="10.42578125" style="24" customWidth="1"/>
    <col min="2828" max="2828" width="10" style="24" customWidth="1"/>
    <col min="2829" max="3082" width="9.140625" style="24"/>
    <col min="3083" max="3083" width="10.42578125" style="24" customWidth="1"/>
    <col min="3084" max="3084" width="10" style="24" customWidth="1"/>
    <col min="3085" max="3338" width="9.140625" style="24"/>
    <col min="3339" max="3339" width="10.42578125" style="24" customWidth="1"/>
    <col min="3340" max="3340" width="10" style="24" customWidth="1"/>
    <col min="3341" max="3594" width="9.140625" style="24"/>
    <col min="3595" max="3595" width="10.42578125" style="24" customWidth="1"/>
    <col min="3596" max="3596" width="10" style="24" customWidth="1"/>
    <col min="3597" max="3850" width="9.140625" style="24"/>
    <col min="3851" max="3851" width="10.42578125" style="24" customWidth="1"/>
    <col min="3852" max="3852" width="10" style="24" customWidth="1"/>
    <col min="3853" max="4106" width="9.140625" style="24"/>
    <col min="4107" max="4107" width="10.42578125" style="24" customWidth="1"/>
    <col min="4108" max="4108" width="10" style="24" customWidth="1"/>
    <col min="4109" max="4362" width="9.140625" style="24"/>
    <col min="4363" max="4363" width="10.42578125" style="24" customWidth="1"/>
    <col min="4364" max="4364" width="10" style="24" customWidth="1"/>
    <col min="4365" max="4618" width="9.140625" style="24"/>
    <col min="4619" max="4619" width="10.42578125" style="24" customWidth="1"/>
    <col min="4620" max="4620" width="10" style="24" customWidth="1"/>
    <col min="4621" max="4874" width="9.140625" style="24"/>
    <col min="4875" max="4875" width="10.42578125" style="24" customWidth="1"/>
    <col min="4876" max="4876" width="10" style="24" customWidth="1"/>
    <col min="4877" max="5130" width="9.140625" style="24"/>
    <col min="5131" max="5131" width="10.42578125" style="24" customWidth="1"/>
    <col min="5132" max="5132" width="10" style="24" customWidth="1"/>
    <col min="5133" max="5386" width="9.140625" style="24"/>
    <col min="5387" max="5387" width="10.42578125" style="24" customWidth="1"/>
    <col min="5388" max="5388" width="10" style="24" customWidth="1"/>
    <col min="5389" max="5642" width="9.140625" style="24"/>
    <col min="5643" max="5643" width="10.42578125" style="24" customWidth="1"/>
    <col min="5644" max="5644" width="10" style="24" customWidth="1"/>
    <col min="5645" max="5898" width="9.140625" style="24"/>
    <col min="5899" max="5899" width="10.42578125" style="24" customWidth="1"/>
    <col min="5900" max="5900" width="10" style="24" customWidth="1"/>
    <col min="5901" max="6154" width="9.140625" style="24"/>
    <col min="6155" max="6155" width="10.42578125" style="24" customWidth="1"/>
    <col min="6156" max="6156" width="10" style="24" customWidth="1"/>
    <col min="6157" max="6410" width="9.140625" style="24"/>
    <col min="6411" max="6411" width="10.42578125" style="24" customWidth="1"/>
    <col min="6412" max="6412" width="10" style="24" customWidth="1"/>
    <col min="6413" max="6666" width="9.140625" style="24"/>
    <col min="6667" max="6667" width="10.42578125" style="24" customWidth="1"/>
    <col min="6668" max="6668" width="10" style="24" customWidth="1"/>
    <col min="6669" max="6922" width="9.140625" style="24"/>
    <col min="6923" max="6923" width="10.42578125" style="24" customWidth="1"/>
    <col min="6924" max="6924" width="10" style="24" customWidth="1"/>
    <col min="6925" max="7178" width="9.140625" style="24"/>
    <col min="7179" max="7179" width="10.42578125" style="24" customWidth="1"/>
    <col min="7180" max="7180" width="10" style="24" customWidth="1"/>
    <col min="7181" max="7434" width="9.140625" style="24"/>
    <col min="7435" max="7435" width="10.42578125" style="24" customWidth="1"/>
    <col min="7436" max="7436" width="10" style="24" customWidth="1"/>
    <col min="7437" max="7690" width="9.140625" style="24"/>
    <col min="7691" max="7691" width="10.42578125" style="24" customWidth="1"/>
    <col min="7692" max="7692" width="10" style="24" customWidth="1"/>
    <col min="7693" max="7946" width="9.140625" style="24"/>
    <col min="7947" max="7947" width="10.42578125" style="24" customWidth="1"/>
    <col min="7948" max="7948" width="10" style="24" customWidth="1"/>
    <col min="7949" max="8202" width="9.140625" style="24"/>
    <col min="8203" max="8203" width="10.42578125" style="24" customWidth="1"/>
    <col min="8204" max="8204" width="10" style="24" customWidth="1"/>
    <col min="8205" max="8458" width="9.140625" style="24"/>
    <col min="8459" max="8459" width="10.42578125" style="24" customWidth="1"/>
    <col min="8460" max="8460" width="10" style="24" customWidth="1"/>
    <col min="8461" max="8714" width="9.140625" style="24"/>
    <col min="8715" max="8715" width="10.42578125" style="24" customWidth="1"/>
    <col min="8716" max="8716" width="10" style="24" customWidth="1"/>
    <col min="8717" max="8970" width="9.140625" style="24"/>
    <col min="8971" max="8971" width="10.42578125" style="24" customWidth="1"/>
    <col min="8972" max="8972" width="10" style="24" customWidth="1"/>
    <col min="8973" max="9226" width="9.140625" style="24"/>
    <col min="9227" max="9227" width="10.42578125" style="24" customWidth="1"/>
    <col min="9228" max="9228" width="10" style="24" customWidth="1"/>
    <col min="9229" max="9482" width="9.140625" style="24"/>
    <col min="9483" max="9483" width="10.42578125" style="24" customWidth="1"/>
    <col min="9484" max="9484" width="10" style="24" customWidth="1"/>
    <col min="9485" max="9738" width="9.140625" style="24"/>
    <col min="9739" max="9739" width="10.42578125" style="24" customWidth="1"/>
    <col min="9740" max="9740" width="10" style="24" customWidth="1"/>
    <col min="9741" max="9994" width="9.140625" style="24"/>
    <col min="9995" max="9995" width="10.42578125" style="24" customWidth="1"/>
    <col min="9996" max="9996" width="10" style="24" customWidth="1"/>
    <col min="9997" max="10250" width="9.140625" style="24"/>
    <col min="10251" max="10251" width="10.42578125" style="24" customWidth="1"/>
    <col min="10252" max="10252" width="10" style="24" customWidth="1"/>
    <col min="10253" max="10506" width="9.140625" style="24"/>
    <col min="10507" max="10507" width="10.42578125" style="24" customWidth="1"/>
    <col min="10508" max="10508" width="10" style="24" customWidth="1"/>
    <col min="10509" max="10762" width="9.140625" style="24"/>
    <col min="10763" max="10763" width="10.42578125" style="24" customWidth="1"/>
    <col min="10764" max="10764" width="10" style="24" customWidth="1"/>
    <col min="10765" max="11018" width="9.140625" style="24"/>
    <col min="11019" max="11019" width="10.42578125" style="24" customWidth="1"/>
    <col min="11020" max="11020" width="10" style="24" customWidth="1"/>
    <col min="11021" max="11274" width="9.140625" style="24"/>
    <col min="11275" max="11275" width="10.42578125" style="24" customWidth="1"/>
    <col min="11276" max="11276" width="10" style="24" customWidth="1"/>
    <col min="11277" max="11530" width="9.140625" style="24"/>
    <col min="11531" max="11531" width="10.42578125" style="24" customWidth="1"/>
    <col min="11532" max="11532" width="10" style="24" customWidth="1"/>
    <col min="11533" max="11786" width="9.140625" style="24"/>
    <col min="11787" max="11787" width="10.42578125" style="24" customWidth="1"/>
    <col min="11788" max="11788" width="10" style="24" customWidth="1"/>
    <col min="11789" max="12042" width="9.140625" style="24"/>
    <col min="12043" max="12043" width="10.42578125" style="24" customWidth="1"/>
    <col min="12044" max="12044" width="10" style="24" customWidth="1"/>
    <col min="12045" max="12298" width="9.140625" style="24"/>
    <col min="12299" max="12299" width="10.42578125" style="24" customWidth="1"/>
    <col min="12300" max="12300" width="10" style="24" customWidth="1"/>
    <col min="12301" max="12554" width="9.140625" style="24"/>
    <col min="12555" max="12555" width="10.42578125" style="24" customWidth="1"/>
    <col min="12556" max="12556" width="10" style="24" customWidth="1"/>
    <col min="12557" max="12810" width="9.140625" style="24"/>
    <col min="12811" max="12811" width="10.42578125" style="24" customWidth="1"/>
    <col min="12812" max="12812" width="10" style="24" customWidth="1"/>
    <col min="12813" max="13066" width="9.140625" style="24"/>
    <col min="13067" max="13067" width="10.42578125" style="24" customWidth="1"/>
    <col min="13068" max="13068" width="10" style="24" customWidth="1"/>
    <col min="13069" max="13322" width="9.140625" style="24"/>
    <col min="13323" max="13323" width="10.42578125" style="24" customWidth="1"/>
    <col min="13324" max="13324" width="10" style="24" customWidth="1"/>
    <col min="13325" max="13578" width="9.140625" style="24"/>
    <col min="13579" max="13579" width="10.42578125" style="24" customWidth="1"/>
    <col min="13580" max="13580" width="10" style="24" customWidth="1"/>
    <col min="13581" max="13834" width="9.140625" style="24"/>
    <col min="13835" max="13835" width="10.42578125" style="24" customWidth="1"/>
    <col min="13836" max="13836" width="10" style="24" customWidth="1"/>
    <col min="13837" max="14090" width="9.140625" style="24"/>
    <col min="14091" max="14091" width="10.42578125" style="24" customWidth="1"/>
    <col min="14092" max="14092" width="10" style="24" customWidth="1"/>
    <col min="14093" max="14346" width="9.140625" style="24"/>
    <col min="14347" max="14347" width="10.42578125" style="24" customWidth="1"/>
    <col min="14348" max="14348" width="10" style="24" customWidth="1"/>
    <col min="14349" max="14602" width="9.140625" style="24"/>
    <col min="14603" max="14603" width="10.42578125" style="24" customWidth="1"/>
    <col min="14604" max="14604" width="10" style="24" customWidth="1"/>
    <col min="14605" max="14858" width="9.140625" style="24"/>
    <col min="14859" max="14859" width="10.42578125" style="24" customWidth="1"/>
    <col min="14860" max="14860" width="10" style="24" customWidth="1"/>
    <col min="14861" max="15114" width="9.140625" style="24"/>
    <col min="15115" max="15115" width="10.42578125" style="24" customWidth="1"/>
    <col min="15116" max="15116" width="10" style="24" customWidth="1"/>
    <col min="15117" max="15370" width="9.140625" style="24"/>
    <col min="15371" max="15371" width="10.42578125" style="24" customWidth="1"/>
    <col min="15372" max="15372" width="10" style="24" customWidth="1"/>
    <col min="15373" max="15626" width="9.140625" style="24"/>
    <col min="15627" max="15627" width="10.42578125" style="24" customWidth="1"/>
    <col min="15628" max="15628" width="10" style="24" customWidth="1"/>
    <col min="15629" max="15882" width="9.140625" style="24"/>
    <col min="15883" max="15883" width="10.42578125" style="24" customWidth="1"/>
    <col min="15884" max="15884" width="10" style="24" customWidth="1"/>
    <col min="15885" max="16138" width="9.140625" style="24"/>
    <col min="16139" max="16139" width="10.42578125" style="24" customWidth="1"/>
    <col min="16140" max="16140" width="10" style="24" customWidth="1"/>
    <col min="16141" max="16384" width="9.140625" style="24"/>
  </cols>
  <sheetData>
    <row r="1" spans="1:24" ht="18" customHeight="1">
      <c r="A1" s="22" t="s">
        <v>2</v>
      </c>
      <c r="B1" s="23" t="s">
        <v>125</v>
      </c>
      <c r="C1" s="23" t="s">
        <v>68</v>
      </c>
      <c r="D1" s="23" t="s">
        <v>126</v>
      </c>
      <c r="E1" s="23" t="s">
        <v>127</v>
      </c>
      <c r="F1" s="23" t="s">
        <v>128</v>
      </c>
      <c r="G1" s="23" t="s">
        <v>4</v>
      </c>
      <c r="H1" s="23" t="s">
        <v>131</v>
      </c>
      <c r="I1" s="23" t="s">
        <v>129</v>
      </c>
      <c r="J1" s="23" t="s">
        <v>130</v>
      </c>
      <c r="K1" s="24" t="s">
        <v>151</v>
      </c>
      <c r="L1" s="25" t="s">
        <v>69</v>
      </c>
      <c r="M1" s="23" t="s">
        <v>134</v>
      </c>
      <c r="N1" s="23" t="s">
        <v>177</v>
      </c>
      <c r="O1" s="23" t="s">
        <v>133</v>
      </c>
      <c r="P1" s="26" t="s">
        <v>175</v>
      </c>
      <c r="Q1" s="23" t="s">
        <v>178</v>
      </c>
      <c r="R1" s="24" t="s">
        <v>179</v>
      </c>
      <c r="T1" s="23"/>
      <c r="U1" s="23"/>
      <c r="W1" s="23"/>
      <c r="X1" s="23"/>
    </row>
    <row r="2" spans="1:24" s="30" customFormat="1" ht="18" customHeight="1" thickBot="1">
      <c r="A2" s="27"/>
      <c r="B2" s="28"/>
      <c r="C2" s="28"/>
      <c r="D2" s="28"/>
      <c r="E2" s="28"/>
      <c r="F2" s="28"/>
      <c r="G2" s="28"/>
      <c r="H2" s="28"/>
      <c r="I2" s="28"/>
      <c r="J2" s="28"/>
      <c r="K2" s="28"/>
      <c r="L2" s="29" t="s">
        <v>172</v>
      </c>
      <c r="N2" s="28"/>
      <c r="O2" s="28"/>
      <c r="P2" s="31" t="s">
        <v>176</v>
      </c>
      <c r="Q2" s="28"/>
      <c r="R2" s="28"/>
      <c r="S2" s="28"/>
      <c r="T2" s="28"/>
      <c r="U2" s="28"/>
      <c r="V2" s="28"/>
      <c r="W2" s="28"/>
      <c r="X2" s="28"/>
    </row>
    <row r="3" spans="1:24" s="34" customFormat="1" ht="18" customHeight="1">
      <c r="A3" s="32" t="s">
        <v>101</v>
      </c>
      <c r="B3" s="33" t="s">
        <v>125</v>
      </c>
      <c r="C3" s="33" t="s">
        <v>135</v>
      </c>
      <c r="D3" s="33" t="s">
        <v>131</v>
      </c>
      <c r="E3" s="33" t="s">
        <v>136</v>
      </c>
      <c r="F3" s="33" t="s">
        <v>137</v>
      </c>
      <c r="G3" s="33" t="s">
        <v>173</v>
      </c>
      <c r="H3" s="33"/>
      <c r="I3" s="33"/>
      <c r="J3" s="33"/>
      <c r="K3" s="33"/>
      <c r="M3" s="33"/>
      <c r="N3" s="33"/>
      <c r="O3" s="33"/>
      <c r="P3" s="33"/>
      <c r="Q3" s="33"/>
      <c r="R3" s="33"/>
      <c r="S3" s="33"/>
      <c r="T3" s="33"/>
      <c r="U3" s="33"/>
      <c r="V3" s="33"/>
      <c r="W3" s="33"/>
    </row>
    <row r="4" spans="1:24" s="34" customFormat="1" ht="18" customHeight="1" thickBot="1">
      <c r="A4" s="32"/>
      <c r="B4" s="33"/>
      <c r="C4" s="33"/>
      <c r="D4" s="33"/>
      <c r="E4" s="28"/>
      <c r="F4" s="28"/>
      <c r="G4" s="33"/>
      <c r="H4" s="33"/>
      <c r="I4" s="33"/>
      <c r="J4" s="33"/>
      <c r="K4" s="33"/>
      <c r="M4" s="33"/>
      <c r="N4" s="33"/>
      <c r="O4" s="33"/>
      <c r="P4" s="33"/>
      <c r="Q4" s="33"/>
      <c r="R4" s="33"/>
      <c r="S4" s="33"/>
      <c r="T4" s="33"/>
      <c r="U4" s="33"/>
      <c r="V4" s="33"/>
      <c r="W4" s="33"/>
    </row>
    <row r="5" spans="1:24" ht="18" customHeight="1">
      <c r="A5" s="35" t="s">
        <v>1</v>
      </c>
      <c r="B5" s="36" t="s">
        <v>125</v>
      </c>
      <c r="C5" s="37" t="s">
        <v>174</v>
      </c>
      <c r="D5" s="37" t="s">
        <v>138</v>
      </c>
      <c r="E5" s="37" t="s">
        <v>139</v>
      </c>
      <c r="F5" s="38" t="s">
        <v>140</v>
      </c>
      <c r="G5" s="37" t="s">
        <v>70</v>
      </c>
      <c r="H5" s="37" t="s">
        <v>141</v>
      </c>
      <c r="I5" s="24" t="s">
        <v>72</v>
      </c>
      <c r="J5" s="37" t="s">
        <v>131</v>
      </c>
      <c r="K5" s="37" t="s">
        <v>137</v>
      </c>
      <c r="L5" s="37" t="s">
        <v>142</v>
      </c>
      <c r="M5" s="37" t="s">
        <v>143</v>
      </c>
      <c r="N5" s="37" t="s">
        <v>145</v>
      </c>
      <c r="O5" s="37" t="s">
        <v>144</v>
      </c>
      <c r="P5" s="37"/>
      <c r="Q5" s="37"/>
      <c r="R5" s="37"/>
    </row>
    <row r="6" spans="1:24" s="30" customFormat="1" ht="18" customHeight="1" thickBot="1">
      <c r="A6" s="27"/>
      <c r="B6" s="39"/>
      <c r="C6" s="28"/>
      <c r="D6" s="28"/>
      <c r="E6" s="28"/>
      <c r="F6" s="29" t="s">
        <v>172</v>
      </c>
      <c r="G6" s="28"/>
      <c r="H6" s="28"/>
      <c r="I6" s="28"/>
      <c r="J6" s="28"/>
      <c r="K6" s="28"/>
      <c r="L6" s="28"/>
      <c r="M6" s="28"/>
      <c r="N6" s="28"/>
      <c r="O6" s="28"/>
      <c r="P6" s="28"/>
      <c r="Q6" s="28"/>
      <c r="R6" s="28"/>
      <c r="S6" s="28"/>
    </row>
    <row r="7" spans="1:24" ht="18" customHeight="1">
      <c r="A7" s="35" t="s">
        <v>98</v>
      </c>
      <c r="B7" s="37" t="s">
        <v>125</v>
      </c>
      <c r="C7" s="37" t="s">
        <v>146</v>
      </c>
      <c r="D7" s="37" t="s">
        <v>147</v>
      </c>
      <c r="E7" s="37" t="s">
        <v>148</v>
      </c>
      <c r="F7" s="37" t="s">
        <v>149</v>
      </c>
      <c r="G7" s="40" t="s">
        <v>206</v>
      </c>
      <c r="H7" s="37" t="s">
        <v>150</v>
      </c>
      <c r="I7" s="37" t="s">
        <v>158</v>
      </c>
      <c r="J7" s="37" t="s">
        <v>132</v>
      </c>
      <c r="K7" s="37" t="s">
        <v>152</v>
      </c>
      <c r="L7" s="37" t="s">
        <v>153</v>
      </c>
      <c r="M7" s="40" t="s">
        <v>182</v>
      </c>
      <c r="N7" s="24" t="s">
        <v>183</v>
      </c>
      <c r="O7" s="37" t="s">
        <v>186</v>
      </c>
      <c r="P7" s="37" t="s">
        <v>173</v>
      </c>
    </row>
    <row r="8" spans="1:24" s="30" customFormat="1" ht="18" customHeight="1" thickBot="1">
      <c r="A8" s="27"/>
      <c r="B8" s="28"/>
      <c r="C8" s="28"/>
      <c r="D8" s="28"/>
      <c r="E8" s="28"/>
      <c r="F8" s="28"/>
      <c r="G8" s="31" t="s">
        <v>176</v>
      </c>
      <c r="H8" s="28"/>
      <c r="I8" s="28"/>
      <c r="J8" s="28"/>
      <c r="K8" s="28"/>
      <c r="L8" s="28"/>
      <c r="M8" s="31" t="s">
        <v>205</v>
      </c>
      <c r="N8" s="28"/>
      <c r="O8" s="28"/>
      <c r="P8" s="28"/>
      <c r="Q8" s="28"/>
    </row>
    <row r="9" spans="1:24" ht="18" customHeight="1">
      <c r="A9" s="35" t="s">
        <v>97</v>
      </c>
      <c r="B9" s="36" t="s">
        <v>125</v>
      </c>
      <c r="C9" s="37" t="s">
        <v>154</v>
      </c>
      <c r="D9" s="37" t="s">
        <v>132</v>
      </c>
      <c r="E9" s="37" t="s">
        <v>180</v>
      </c>
      <c r="F9" s="37" t="s">
        <v>155</v>
      </c>
      <c r="G9" s="37" t="s">
        <v>156</v>
      </c>
      <c r="H9" s="37"/>
      <c r="I9" s="37"/>
      <c r="J9" s="37"/>
      <c r="K9" s="37"/>
      <c r="L9" s="37"/>
    </row>
    <row r="10" spans="1:24" s="30" customFormat="1" ht="18" customHeight="1" thickBot="1">
      <c r="A10" s="27"/>
      <c r="B10" s="39"/>
      <c r="C10" s="28"/>
      <c r="D10" s="28"/>
      <c r="E10" s="28"/>
      <c r="F10" s="28"/>
      <c r="G10" s="28"/>
      <c r="H10" s="28"/>
      <c r="I10" s="28"/>
      <c r="J10" s="28"/>
      <c r="K10" s="28"/>
      <c r="L10" s="28"/>
    </row>
    <row r="11" spans="1:24" ht="18" customHeight="1">
      <c r="A11" s="35" t="s">
        <v>100</v>
      </c>
      <c r="B11" s="37" t="s">
        <v>157</v>
      </c>
      <c r="C11" s="37" t="s">
        <v>149</v>
      </c>
      <c r="D11" s="37" t="s">
        <v>158</v>
      </c>
      <c r="E11" s="37" t="s">
        <v>159</v>
      </c>
      <c r="F11" s="37" t="s">
        <v>132</v>
      </c>
      <c r="G11" s="37" t="s">
        <v>160</v>
      </c>
      <c r="H11" s="37" t="s">
        <v>165</v>
      </c>
      <c r="I11" s="37" t="s">
        <v>162</v>
      </c>
      <c r="J11" s="24" t="s">
        <v>181</v>
      </c>
      <c r="K11" s="24" t="s">
        <v>150</v>
      </c>
      <c r="L11" s="37"/>
      <c r="M11" s="37"/>
    </row>
    <row r="12" spans="1:24" s="30" customFormat="1" ht="18" customHeight="1" thickBot="1">
      <c r="A12" s="27"/>
      <c r="B12" s="28"/>
      <c r="C12" s="28"/>
      <c r="D12" s="28"/>
      <c r="E12" s="28"/>
      <c r="F12" s="28"/>
      <c r="G12" s="28"/>
      <c r="H12" s="28"/>
      <c r="I12" s="28"/>
      <c r="J12" s="28"/>
      <c r="K12" s="28"/>
      <c r="L12" s="28"/>
      <c r="M12" s="28"/>
      <c r="N12" s="28"/>
    </row>
    <row r="13" spans="1:24" ht="18" customHeight="1">
      <c r="A13" s="35" t="s">
        <v>80</v>
      </c>
      <c r="B13" s="37" t="s">
        <v>157</v>
      </c>
      <c r="C13" s="37" t="s">
        <v>158</v>
      </c>
      <c r="D13" s="37" t="s">
        <v>159</v>
      </c>
      <c r="E13" s="37" t="s">
        <v>132</v>
      </c>
      <c r="F13" s="37" t="s">
        <v>160</v>
      </c>
      <c r="G13" s="37" t="s">
        <v>164</v>
      </c>
      <c r="H13" s="24" t="s">
        <v>165</v>
      </c>
      <c r="I13" s="37" t="s">
        <v>163</v>
      </c>
      <c r="J13" s="37" t="s">
        <v>161</v>
      </c>
      <c r="K13" s="37" t="s">
        <v>184</v>
      </c>
      <c r="L13" s="37"/>
      <c r="M13" s="37"/>
      <c r="N13" s="37"/>
      <c r="O13" s="37"/>
      <c r="P13" s="37"/>
    </row>
    <row r="14" spans="1:24" s="30" customFormat="1" ht="18" customHeight="1" thickBot="1">
      <c r="A14" s="27"/>
      <c r="B14" s="28"/>
      <c r="C14" s="28"/>
      <c r="D14" s="28"/>
      <c r="E14" s="28"/>
      <c r="F14" s="28"/>
      <c r="G14" s="28"/>
      <c r="H14" s="28"/>
      <c r="I14" s="28"/>
      <c r="J14" s="28"/>
      <c r="K14" s="28"/>
      <c r="L14" s="28"/>
      <c r="M14" s="28"/>
      <c r="N14" s="28"/>
      <c r="O14" s="28"/>
      <c r="P14" s="28"/>
      <c r="Q14" s="28"/>
      <c r="R14" s="28"/>
    </row>
    <row r="15" spans="1:24" ht="18" customHeight="1">
      <c r="A15" s="35" t="s">
        <v>96</v>
      </c>
      <c r="B15" s="37" t="s">
        <v>166</v>
      </c>
      <c r="C15" s="37" t="s">
        <v>167</v>
      </c>
      <c r="D15" s="23" t="s">
        <v>168</v>
      </c>
      <c r="E15" s="37" t="s">
        <v>169</v>
      </c>
      <c r="F15" s="37" t="s">
        <v>131</v>
      </c>
      <c r="G15" s="37" t="s">
        <v>170</v>
      </c>
      <c r="H15" s="37" t="s">
        <v>185</v>
      </c>
      <c r="I15" s="37"/>
      <c r="J15" s="37"/>
      <c r="K15" s="37"/>
      <c r="L15" s="37"/>
      <c r="M15" s="34"/>
    </row>
    <row r="16" spans="1:24" s="30" customFormat="1" ht="18" customHeight="1" thickBot="1">
      <c r="A16" s="27"/>
      <c r="B16" s="28"/>
      <c r="C16" s="28"/>
      <c r="D16" s="28"/>
      <c r="E16" s="28"/>
      <c r="F16" s="28"/>
      <c r="G16" s="28"/>
      <c r="H16" s="28"/>
      <c r="I16" s="28"/>
      <c r="J16" s="28"/>
      <c r="K16" s="28"/>
      <c r="L16" s="28"/>
    </row>
    <row r="17" spans="1:43" ht="18" customHeight="1">
      <c r="A17" s="41" t="s">
        <v>171</v>
      </c>
      <c r="B17" s="42"/>
      <c r="C17" s="42"/>
      <c r="D17" s="42"/>
    </row>
    <row r="18" spans="1:43" ht="18" customHeight="1" thickBot="1">
      <c r="A18" s="27"/>
      <c r="B18" s="28"/>
      <c r="C18" s="28"/>
      <c r="D18" s="28"/>
    </row>
    <row r="19" spans="1:43" ht="18" customHeight="1">
      <c r="A19" s="24"/>
      <c r="B19" s="34"/>
      <c r="C19" s="34"/>
      <c r="D19" s="34"/>
      <c r="E19" s="34"/>
      <c r="F19" s="34"/>
      <c r="G19" s="34"/>
      <c r="H19" s="34"/>
      <c r="I19" s="34"/>
      <c r="J19" s="34"/>
      <c r="K19" s="34"/>
      <c r="L19" s="34"/>
      <c r="M19" s="34"/>
      <c r="N19" s="34"/>
      <c r="O19" s="34"/>
    </row>
    <row r="20" spans="1:43" s="43" customFormat="1">
      <c r="A20" s="24"/>
      <c r="B20" s="3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row>
    <row r="21" spans="1:43">
      <c r="A21" s="24"/>
      <c r="B21" s="34"/>
      <c r="C21" s="34"/>
      <c r="D21" s="34"/>
      <c r="E21" s="34"/>
      <c r="F21" s="34"/>
      <c r="G21" s="34"/>
      <c r="H21" s="34"/>
      <c r="I21" s="34"/>
      <c r="J21" s="34"/>
      <c r="K21" s="34"/>
      <c r="L21" s="34"/>
      <c r="M21" s="34"/>
      <c r="N21" s="34"/>
      <c r="O21" s="34"/>
    </row>
    <row r="22" spans="1:43">
      <c r="A22" s="24"/>
      <c r="B22" s="34"/>
      <c r="C22" s="34"/>
      <c r="D22" s="34"/>
      <c r="E22" s="34"/>
      <c r="F22" s="34"/>
      <c r="G22" s="34"/>
      <c r="H22" s="34"/>
      <c r="I22" s="34"/>
      <c r="J22" s="34"/>
      <c r="K22" s="34"/>
      <c r="L22" s="34"/>
      <c r="M22" s="34"/>
      <c r="N22" s="34"/>
      <c r="O22" s="34"/>
    </row>
    <row r="23" spans="1:43">
      <c r="A23" s="24"/>
      <c r="B23" s="34"/>
      <c r="C23" s="34"/>
      <c r="D23" s="34"/>
      <c r="E23" s="34"/>
      <c r="F23" s="34"/>
      <c r="G23" s="34"/>
      <c r="H23" s="34"/>
      <c r="I23" s="34"/>
      <c r="J23" s="34"/>
      <c r="K23" s="34"/>
      <c r="L23" s="34"/>
      <c r="M23" s="34"/>
      <c r="N23" s="34"/>
      <c r="O23" s="34"/>
    </row>
    <row r="24" spans="1:43">
      <c r="A24" s="24"/>
    </row>
    <row r="25" spans="1:43">
      <c r="A25" s="24"/>
    </row>
    <row r="26" spans="1:43">
      <c r="A26" s="24"/>
    </row>
    <row r="27" spans="1:43">
      <c r="A27" s="24"/>
    </row>
    <row r="28" spans="1:43">
      <c r="A28" s="24"/>
    </row>
    <row r="29" spans="1:43">
      <c r="A29" s="24"/>
    </row>
    <row r="30" spans="1:43">
      <c r="J30" s="45"/>
      <c r="K30" s="45"/>
    </row>
  </sheetData>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装修预算</vt:lpstr>
      <vt:lpstr>付款流水帐</vt:lpstr>
      <vt:lpstr>面积数据</vt:lpstr>
      <vt:lpstr>购物清单</vt:lpstr>
      <vt:lpstr>装修预算!Print_Area</vt:lpstr>
      <vt:lpstr>装修预算!Print_Titles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Leslie Chu</dc:creator>
  <cp:lastModifiedBy>Leslie Chu</cp:lastModifiedBy>
  <cp:lastPrinted>2011-02-17T13:55:38Z</cp:lastPrinted>
  <dcterms:created xsi:type="dcterms:W3CDTF">2011-01-03T08:38:18Z</dcterms:created>
  <dcterms:modified xsi:type="dcterms:W3CDTF">2011-03-03T14:02:32Z</dcterms:modified>
</cp:coreProperties>
</file>