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 activeTab="5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C5" i="6"/>
  <c r="D8" i="6"/>
  <c r="D9" i="6" s="1"/>
  <c r="D12" i="6" s="1"/>
  <c r="C8" i="6"/>
  <c r="C9" i="6" s="1"/>
  <c r="C12" i="6" s="1"/>
  <c r="D11" i="6" l="1"/>
  <c r="D10" i="6" s="1"/>
  <c r="C11" i="6"/>
  <c r="C10" i="6" s="1"/>
  <c r="D6" i="6"/>
  <c r="C6" i="6"/>
  <c r="C13" i="6" l="1"/>
  <c r="P6" i="5"/>
  <c r="O6" i="5"/>
  <c r="J26" i="5"/>
  <c r="K26" i="5" s="1"/>
  <c r="J19" i="5"/>
  <c r="G11" i="5"/>
  <c r="F11" i="5"/>
  <c r="O5" i="5"/>
  <c r="J25" i="5" s="1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Q6" i="5" l="1"/>
  <c r="L6" i="5"/>
  <c r="L19" i="5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<sst xmlns="http://schemas.openxmlformats.org/spreadsheetml/2006/main" count="347" uniqueCount="278">
  <si>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</si>
  <si>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</si>
  <si>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</si>
  <si>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</si>
  <si>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</si>
  <si>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</si>
  <si>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</si>
  <si>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</si>
  <si>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</si>
  <si>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</si>
  <si>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</si>
  <si>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</si>
  <si>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</si>
  <si>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</si>
  <si>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</si>
  <si>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</si>
  <si>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</si>
  <si>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</si>
  <si>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</si>
  <si>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</si>
  <si>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</si>
  <si>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</si>
  <si>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</si>
  <si>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</si>
  <si>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</si>
  <si>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</si>
  <si>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</si>
  <si>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</si>
  <si>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</si>
  <si>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</si>
  <si>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</si>
  <si>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</si>
  <si>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</si>
  <si>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</si>
  <si>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</si>
  <si>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</si>
  <si>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</si>
  <si>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</si>
  <si>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</si>
  <si>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</si>
  <si>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</si>
  <si>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</si>
  <si>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</si>
  <si>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</si>
  <si>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</si>
  <si>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</si>
  <si>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</si>
  <si>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</si>
  <si>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</si>
  <si>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</si>
  <si>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</si>
  <si>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</si>
  <si>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</si>
  <si>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</si>
  <si>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</si>
  <si>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</si>
  <si>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</si>
  <si>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</si>
  <si>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</si>
  <si>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</si>
  <si>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</si>
  <si>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</si>
  <si>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</si>
  <si>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</si>
  <si>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</si>
  <si>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</si>
  <si>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</si>
  <si>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</si>
  <si>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</si>
  <si>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</si>
  <si>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</si>
  <si>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</si>
  <si>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</si>
  <si>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</si>
  <si>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</si>
  <si>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</si>
  <si>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</si>
  <si>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</si>
  <si>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</si>
  <si>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</si>
  <si>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</si>
  <si>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</si>
  <si>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</si>
  <si>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</si>
  <si>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</si>
  <si>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</si>
  <si>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</si>
  <si>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</si>
  <si>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</si>
  <si>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</si>
  <si>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</si>
  <si>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</si>
  <si>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</si>
  <si>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</si>
  <si>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</si>
  <si>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</si>
  <si>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</si>
  <si>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</si>
  <si>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</si>
  <si>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</si>
  <si>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</si>
  <si>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</si>
  <si>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</si>
  <si>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</si>
  <si>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</si>
  <si>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</si>
  <si>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</si>
  <si>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</si>
  <si>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</si>
  <si>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</si>
  <si>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</si>
  <si>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</si>
  <si>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</si>
  <si>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</si>
  <si>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</si>
  <si>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</si>
  <si>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</si>
  <si>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</si>
  <si>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</si>
  <si>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</si>
  <si>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</si>
  <si>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</si>
  <si>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</si>
  <si>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</si>
  <si>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</si>
  <si>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</si>
  <si>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</si>
  <si>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</si>
  <si>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</si>
  <si>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</si>
  <si>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</si>
  <si>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</si>
  <si>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</si>
  <si>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</si>
  <si>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</si>
  <si>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</si>
  <si>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</si>
  <si>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</si>
  <si>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</si>
  <si>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</si>
  <si>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</si>
  <si>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</si>
  <si>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</si>
  <si>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</si>
  <si>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</si>
  <si>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</si>
  <si>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</si>
  <si>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</si>
  <si>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</si>
  <si>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</si>
  <si>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</si>
  <si>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</si>
  <si>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</si>
  <si>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</si>
  <si>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</si>
  <si>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</si>
  <si>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</si>
  <si>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</si>
  <si>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</si>
  <si>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</si>
  <si>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</si>
  <si>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</si>
  <si>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</si>
  <si>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</si>
  <si>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</si>
  <si>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</si>
  <si>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</si>
  <si>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</si>
  <si>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</si>
  <si>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</si>
  <si>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</si>
  <si>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</si>
  <si>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</si>
  <si>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</si>
  <si>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</si>
  <si>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</si>
  <si>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</si>
  <si>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</si>
  <si>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</si>
  <si>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</si>
  <si>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</si>
  <si>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</si>
  <si>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</si>
  <si>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</si>
  <si>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</si>
  <si>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</si>
  <si>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</si>
  <si>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</si>
  <si>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</si>
  <si>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</si>
  <si>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</si>
  <si>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</si>
  <si>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</si>
  <si>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</si>
  <si>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</si>
  <si>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</si>
  <si>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</si>
  <si>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</si>
  <si>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</si>
  <si>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</si>
  <si>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</si>
  <si>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</si>
  <si>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</si>
  <si>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</si>
  <si>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</si>
  <si>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</si>
  <si>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</si>
  <si>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</si>
  <si>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</si>
  <si>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</si>
  <si>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</si>
  <si>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</si>
  <si>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</si>
  <si>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</si>
  <si>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</si>
  <si>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</si>
  <si>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</si>
  <si>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</si>
  <si>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</si>
  <si>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</si>
  <si>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</si>
  <si>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</si>
  <si>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</si>
  <si>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</si>
  <si>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</si>
  <si>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</si>
  <si>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</si>
  <si>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</si>
  <si>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</si>
  <si>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</si>
  <si>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</si>
  <si>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</si>
  <si>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</si>
  <si>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</si>
  <si>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</si>
  <si>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</si>
  <si>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</si>
  <si>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</si>
  <si>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</si>
  <si>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</si>
  <si>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</si>
  <si>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</si>
  <si>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</si>
  <si>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</si>
  <si>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</si>
  <si>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</si>
  <si>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</si>
  <si>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</si>
  <si>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</si>
  <si>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</si>
  <si>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</si>
  <si>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</si>
  <si>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</si>
  <si>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</si>
  <si>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</si>
  <si>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</si>
  <si>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</si>
  <si>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</si>
  <si>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</si>
  <si>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</si>
  <si>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</si>
  <si>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</si>
  <si>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</si>
  <si>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</si>
  <si>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</si>
  <si>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width-x</t>
  </si>
  <si>
    <t>height-y</t>
  </si>
  <si>
    <t>close-size</t>
  </si>
  <si>
    <t>design</t>
  </si>
  <si>
    <t>actual</t>
  </si>
  <si>
    <t>close-location</t>
  </si>
  <si>
    <t>close-location-%</t>
  </si>
  <si>
    <t>size</t>
  </si>
  <si>
    <t>close-size-ratio%</t>
  </si>
  <si>
    <t>activity</t>
  </si>
  <si>
    <t>portrait</t>
  </si>
  <si>
    <t>close-error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</si>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</sst>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00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0" fontId="5" fillId="0" borderId="0" xfId="3"/>
    <xf numFmtId="0" fontId="4" fillId="3" borderId="0" xfId="2" applyFont="1" applyAlignment="1"/>
    <xf numFmtId="0" fontId="6" fillId="0" borderId="0" xfId="3" applyFon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6.109375" bestFit="1" customWidth="1"/>
    <col min="4" max="4" width="6.6640625" bestFit="1" customWidth="1"/>
    <col min="5" max="5" width="12" bestFit="1" customWidth="1"/>
    <col min="7" max="7" width="11" bestFit="1" customWidth="1"/>
    <col min="8" max="8" width="11.5546875" bestFit="1" customWidth="1"/>
    <col min="9" max="9" width="16.33203125" bestFit="1" customWidth="1"/>
    <col min="10" max="10" width="16.88671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M3" sqref="M3"/>
    </sheetView>
  </sheetViews>
  <sheetFormatPr defaultRowHeight="14.4" x14ac:dyDescent="0.3"/>
  <cols>
    <col min="1" max="1" width="27.5546875" bestFit="1" customWidth="1"/>
    <col min="2" max="2" width="6.44140625" bestFit="1" customWidth="1"/>
    <col min="3" max="3" width="6.88671875" bestFit="1" customWidth="1"/>
    <col min="4" max="4" width="12" bestFit="1" customWidth="1"/>
    <col min="5" max="5" width="17.44140625" bestFit="1" customWidth="1"/>
    <col min="6" max="6" width="16.33203125" bestFit="1" customWidth="1"/>
    <col min="7" max="7" width="12" bestFit="1" customWidth="1"/>
    <col min="8" max="8" width="10.44140625" bestFit="1" customWidth="1"/>
    <col min="9" max="9" width="12.6640625" bestFit="1" customWidth="1"/>
    <col min="10" max="10" width="9.5546875" bestFit="1" customWidth="1"/>
    <col min="11" max="11" width="9.33203125" bestFit="1" customWidth="1"/>
    <col min="12" max="12" width="8.109375" bestFit="1" customWidth="1"/>
    <col min="13" max="13" width="11.6640625" bestFit="1" customWidth="1"/>
    <col min="14" max="14" width="11.441406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4.4" x14ac:dyDescent="0.3"/>
  <cols>
    <col min="1" max="1" width="18" bestFit="1" customWidth="1"/>
    <col min="2" max="2" width="7.44140625" bestFit="1" customWidth="1"/>
    <col min="3" max="3" width="12.5546875" bestFit="1" customWidth="1"/>
    <col min="4" max="4" width="7" bestFit="1" customWidth="1"/>
  </cols>
  <sheetData>
    <row r="1" spans="1:4" ht="15" x14ac:dyDescent="0.25">
      <c r="A1" t="s">
        <v>40</v>
      </c>
      <c r="B1" t="s">
        <v>41</v>
      </c>
      <c r="C1" t="s">
        <v>42</v>
      </c>
      <c r="D1" t="s">
        <v>43</v>
      </c>
    </row>
    <row r="2" spans="1:4" ht="15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ht="15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ht="15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3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3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3">
      <c r="A7" t="s">
        <v>115</v>
      </c>
      <c r="B7" t="s">
        <v>116</v>
      </c>
      <c r="C7" t="s">
        <v>117</v>
      </c>
      <c r="D7">
        <f t="shared" si="0"/>
        <v>7</v>
      </c>
    </row>
    <row r="8" spans="1:4" ht="15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ht="15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ht="15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ht="15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3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3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3">
      <c r="A14" t="s">
        <v>79</v>
      </c>
      <c r="B14" t="s">
        <v>80</v>
      </c>
      <c r="C14" t="s">
        <v>81</v>
      </c>
      <c r="D14">
        <f t="shared" si="0"/>
        <v>6</v>
      </c>
    </row>
    <row r="15" spans="1:4" ht="15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ht="15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ht="15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ht="15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3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ht="15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ht="15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3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ht="15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ht="15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ht="15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ht="15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3">
      <c r="A27" t="s">
        <v>91</v>
      </c>
      <c r="B27" t="s">
        <v>92</v>
      </c>
      <c r="C27" t="s">
        <v>93</v>
      </c>
      <c r="D27">
        <f t="shared" si="0"/>
        <v>5</v>
      </c>
    </row>
    <row r="28" spans="1:4" ht="15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3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3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3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3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3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ht="15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ht="15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ht="15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ht="15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3">
      <c r="A38" t="s">
        <v>47</v>
      </c>
      <c r="B38" t="s">
        <v>48</v>
      </c>
      <c r="C38" t="s">
        <v>49</v>
      </c>
      <c r="D38">
        <f t="shared" si="1"/>
        <v>4</v>
      </c>
    </row>
    <row r="39" spans="1:4" ht="15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3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3">
      <c r="A41" t="s">
        <v>77</v>
      </c>
      <c r="B41" t="s">
        <v>78</v>
      </c>
      <c r="C41" t="s">
        <v>73</v>
      </c>
      <c r="D41">
        <f t="shared" si="1"/>
        <v>4</v>
      </c>
    </row>
    <row r="42" spans="1:4" ht="15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3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3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ht="15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3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3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3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3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3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3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3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3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3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ht="15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3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3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3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3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3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1" width="6.33203125" bestFit="1" customWidth="1"/>
    <col min="2" max="2" width="8.332031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>
      <selection activeCell="B16" sqref="B16"/>
    </sheetView>
  </sheetViews>
  <sheetFormatPr defaultRowHeight="14.4" x14ac:dyDescent="0.3"/>
  <cols>
    <col min="1" max="1" width="11.6640625" bestFit="1" customWidth="1"/>
    <col min="2" max="2" width="12.33203125" bestFit="1" customWidth="1"/>
    <col min="3" max="3" width="12.6640625" bestFit="1" customWidth="1"/>
    <col min="4" max="4" width="10.5546875" bestFit="1" customWidth="1"/>
    <col min="5" max="7" width="12" bestFit="1" customWidth="1"/>
    <col min="8" max="8" width="19.88671875" bestFit="1" customWidth="1"/>
    <col min="9" max="9" width="14.44140625" bestFit="1" customWidth="1"/>
    <col min="10" max="10" width="20.33203125" bestFit="1" customWidth="1"/>
    <col min="11" max="11" width="20.6640625" bestFit="1" customWidth="1"/>
    <col min="12" max="12" width="10.5546875" bestFit="1" customWidth="1"/>
    <col min="13" max="13" width="10.88671875" bestFit="1" customWidth="1"/>
    <col min="14" max="14" width="17" bestFit="1" customWidth="1"/>
    <col min="15" max="15" width="14.6640625" bestFit="1" customWidth="1"/>
    <col min="16" max="16" width="11.44140625" bestFit="1" customWidth="1"/>
    <col min="17" max="17" width="11.5546875" bestFit="1" customWidth="1"/>
    <col min="18" max="18" width="7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4" spans="1:17" x14ac:dyDescent="0.25">
      <c r="A24" t="s">
        <v>259</v>
      </c>
    </row>
    <row r="25" spans="1:17" x14ac:dyDescent="0.25">
      <c r="A25" t="s">
        <v>261</v>
      </c>
      <c r="B25">
        <v>1440</v>
      </c>
      <c r="J25">
        <f>625*O5</f>
        <v>1288.1944444444443</v>
      </c>
    </row>
    <row r="26" spans="1:17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25">
      <c r="A27" t="s">
        <v>262</v>
      </c>
      <c r="B27">
        <v>640</v>
      </c>
    </row>
    <row r="28" spans="1:17" x14ac:dyDescent="0.25">
      <c r="A28" t="s">
        <v>263</v>
      </c>
      <c r="B28">
        <v>480</v>
      </c>
    </row>
    <row r="29" spans="1:17" x14ac:dyDescent="0.25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4" sqref="C4"/>
    </sheetView>
  </sheetViews>
  <sheetFormatPr defaultRowHeight="14.4" x14ac:dyDescent="0.3"/>
  <cols>
    <col min="1" max="1" width="7.44140625" bestFit="1" customWidth="1"/>
    <col min="2" max="2" width="16.33203125" bestFit="1" customWidth="1"/>
    <col min="3" max="4" width="12.5546875" bestFit="1" customWidth="1"/>
    <col min="5" max="5" width="5" bestFit="1" customWidth="1"/>
    <col min="6" max="6" width="12" bestFit="1" customWidth="1"/>
    <col min="7" max="7" width="11" bestFit="1" customWidth="1"/>
    <col min="8" max="8" width="13.5546875" bestFit="1" customWidth="1"/>
    <col min="9" max="9" width="7.88671875" bestFit="1" customWidth="1"/>
    <col min="10" max="10" width="8.44140625" bestFit="1" customWidth="1"/>
  </cols>
  <sheetData>
    <row r="1" spans="1:10" s="12" customFormat="1" ht="15" x14ac:dyDescent="0.25">
      <c r="A1" s="12" t="s">
        <v>274</v>
      </c>
      <c r="B1" s="12" t="s">
        <v>259</v>
      </c>
      <c r="C1" s="12" t="s">
        <v>265</v>
      </c>
      <c r="D1" s="12" t="s">
        <v>266</v>
      </c>
      <c r="G1" s="12" t="s">
        <v>0</v>
      </c>
      <c r="H1" s="12" t="s">
        <v>259</v>
      </c>
      <c r="I1" s="12" t="s">
        <v>265</v>
      </c>
      <c r="J1" s="12" t="s">
        <v>266</v>
      </c>
    </row>
    <row r="2" spans="1:10" ht="15" x14ac:dyDescent="0.25">
      <c r="A2" t="s">
        <v>268</v>
      </c>
      <c r="B2" t="s">
        <v>272</v>
      </c>
      <c r="C2" s="1">
        <v>1440</v>
      </c>
      <c r="D2" s="1">
        <v>3088</v>
      </c>
      <c r="G2" t="s">
        <v>275</v>
      </c>
      <c r="H2" t="s">
        <v>272</v>
      </c>
      <c r="I2">
        <v>1440</v>
      </c>
      <c r="J2">
        <v>3088</v>
      </c>
    </row>
    <row r="3" spans="1:10" ht="15" x14ac:dyDescent="0.25">
      <c r="A3" t="s">
        <v>268</v>
      </c>
      <c r="B3" t="s">
        <v>267</v>
      </c>
      <c r="C3" s="1">
        <v>170</v>
      </c>
      <c r="D3" s="1">
        <v>170</v>
      </c>
      <c r="G3" t="s">
        <v>275</v>
      </c>
      <c r="H3" t="s">
        <v>270</v>
      </c>
      <c r="I3">
        <v>1270</v>
      </c>
      <c r="J3">
        <v>0</v>
      </c>
    </row>
    <row r="4" spans="1:10" ht="15" x14ac:dyDescent="0.25">
      <c r="A4" t="s">
        <v>268</v>
      </c>
      <c r="B4" t="s">
        <v>270</v>
      </c>
      <c r="C4" s="1">
        <v>1270</v>
      </c>
      <c r="D4" s="1">
        <v>0</v>
      </c>
      <c r="G4" t="s">
        <v>2</v>
      </c>
      <c r="H4" t="s">
        <v>272</v>
      </c>
      <c r="I4">
        <v>3088</v>
      </c>
      <c r="J4">
        <v>1440</v>
      </c>
    </row>
    <row r="5" spans="1:10" ht="15" x14ac:dyDescent="0.25">
      <c r="A5" s="11" t="s">
        <v>268</v>
      </c>
      <c r="B5" s="11" t="s">
        <v>273</v>
      </c>
      <c r="C5" s="11">
        <f>C3/C2</f>
        <v>0.11805555555555555</v>
      </c>
      <c r="D5" s="11">
        <f>D3/D2</f>
        <v>5.5051813471502592E-2</v>
      </c>
      <c r="G5" t="s">
        <v>2</v>
      </c>
      <c r="H5" t="s">
        <v>270</v>
      </c>
      <c r="I5">
        <v>2918</v>
      </c>
      <c r="J5">
        <v>0</v>
      </c>
    </row>
    <row r="6" spans="1:10" ht="15" x14ac:dyDescent="0.25">
      <c r="A6" s="11" t="s">
        <v>268</v>
      </c>
      <c r="B6" s="11" t="s">
        <v>271</v>
      </c>
      <c r="C6" s="11">
        <f>C4/C2</f>
        <v>0.88194444444444442</v>
      </c>
      <c r="D6" s="11">
        <f>D4/D2</f>
        <v>0</v>
      </c>
    </row>
    <row r="7" spans="1:10" ht="15" x14ac:dyDescent="0.25">
      <c r="A7" t="s">
        <v>269</v>
      </c>
      <c r="B7" t="s">
        <v>272</v>
      </c>
      <c r="C7" s="1">
        <v>320</v>
      </c>
      <c r="D7" s="1">
        <v>480</v>
      </c>
    </row>
    <row r="8" spans="1:10" s="11" customFormat="1" x14ac:dyDescent="0.3">
      <c r="A8" s="13" t="s">
        <v>269</v>
      </c>
      <c r="B8" s="13" t="s">
        <v>277</v>
      </c>
      <c r="C8" s="13">
        <f>C7/C2</f>
        <v>0.22222222222222221</v>
      </c>
      <c r="D8" s="13">
        <f>C7/C2</f>
        <v>0.22222222222222221</v>
      </c>
    </row>
    <row r="9" spans="1:10" ht="15" x14ac:dyDescent="0.25">
      <c r="A9" s="11" t="s">
        <v>269</v>
      </c>
      <c r="B9" s="11" t="s">
        <v>267</v>
      </c>
      <c r="C9" s="11">
        <f>C3*C8</f>
        <v>37.777777777777779</v>
      </c>
      <c r="D9" s="11">
        <f>D3*D8</f>
        <v>37.777777777777779</v>
      </c>
    </row>
    <row r="10" spans="1:10" ht="15" x14ac:dyDescent="0.25">
      <c r="A10" s="11" t="s">
        <v>269</v>
      </c>
      <c r="B10" s="11" t="s">
        <v>271</v>
      </c>
      <c r="C10" s="11">
        <f>C11/C7</f>
        <v>0.88194444444444442</v>
      </c>
      <c r="D10" s="11">
        <f>D11/D7</f>
        <v>0</v>
      </c>
    </row>
    <row r="11" spans="1:10" ht="15" x14ac:dyDescent="0.25">
      <c r="A11" s="11" t="s">
        <v>269</v>
      </c>
      <c r="B11" s="11" t="s">
        <v>270</v>
      </c>
      <c r="C11" s="11">
        <f>C4*C8</f>
        <v>282.22222222222223</v>
      </c>
      <c r="D11" s="11">
        <f>D4*D8</f>
        <v>0</v>
      </c>
    </row>
    <row r="12" spans="1:10" ht="15" x14ac:dyDescent="0.25">
      <c r="A12" s="11" t="s">
        <v>269</v>
      </c>
      <c r="B12" s="11" t="s">
        <v>273</v>
      </c>
      <c r="C12" s="11">
        <f>C9/C7</f>
        <v>0.11805555555555555</v>
      </c>
      <c r="D12" s="11">
        <f>D9/D7</f>
        <v>7.8703703703703706E-2</v>
      </c>
    </row>
    <row r="13" spans="1:10" ht="15" x14ac:dyDescent="0.25">
      <c r="A13" s="11" t="s">
        <v>269</v>
      </c>
      <c r="B13" s="11" t="s">
        <v>276</v>
      </c>
      <c r="C13" t="str">
        <f>IF((C9+C11) &gt; C7, "Error", "")</f>
        <v/>
      </c>
    </row>
    <row r="15" spans="1:10" ht="15" x14ac:dyDescent="0.25"/>
    <row r="16" spans="1:10" ht="15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2023-08-22T10:43:42Z</dcterms:modified>
</cp:coreProperties>
</file>