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大头菜证券\"/>
    </mc:Choice>
  </mc:AlternateContent>
  <xr:revisionPtr revIDLastSave="0" documentId="13_ncr:1_{C658D4D8-56A0-4BDB-B350-E46F8E63EC11}" xr6:coauthVersionLast="45" xr6:coauthVersionMax="45" xr10:uidLastSave="{00000000-0000-0000-0000-000000000000}"/>
  <bookViews>
    <workbookView xWindow="31515" yWindow="3570" windowWidth="21600" windowHeight="11385" xr2:uid="{00000000-000D-0000-FFFF-FFFF00000000}"/>
  </bookViews>
  <sheets>
    <sheet name="基础数据" sheetId="1" r:id="rId1"/>
    <sheet name="汇总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V3" i="1" l="1"/>
  <c r="V4" i="1"/>
  <c r="V5" i="1"/>
  <c r="V6" i="1"/>
  <c r="V7" i="1"/>
  <c r="V8" i="1"/>
  <c r="V9" i="1"/>
  <c r="V10" i="1"/>
  <c r="V11" i="1"/>
  <c r="V12" i="1"/>
  <c r="V13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2" i="1"/>
  <c r="R2" i="1"/>
  <c r="T33" i="1"/>
  <c r="U33" i="1" s="1"/>
  <c r="R33" i="1"/>
  <c r="Q33" i="1"/>
  <c r="U32" i="1"/>
  <c r="T32" i="1"/>
  <c r="Q32" i="1"/>
  <c r="R32" i="1" s="1"/>
  <c r="U31" i="1"/>
  <c r="T31" i="1"/>
  <c r="Q31" i="1"/>
  <c r="R31" i="1" s="1"/>
  <c r="T30" i="1"/>
  <c r="U30" i="1" s="1"/>
  <c r="Q30" i="1"/>
  <c r="R30" i="1" s="1"/>
  <c r="T29" i="1"/>
  <c r="U29" i="1" s="1"/>
  <c r="R29" i="1"/>
  <c r="Q29" i="1"/>
  <c r="U28" i="1"/>
  <c r="T28" i="1"/>
  <c r="Q28" i="1"/>
  <c r="R28" i="1" s="1"/>
  <c r="U27" i="1"/>
  <c r="T27" i="1"/>
  <c r="Q27" i="1"/>
  <c r="R27" i="1" s="1"/>
  <c r="T26" i="1"/>
  <c r="U26" i="1" s="1"/>
  <c r="Q26" i="1"/>
  <c r="R26" i="1" s="1"/>
  <c r="T25" i="1"/>
  <c r="U25" i="1" s="1"/>
  <c r="R25" i="1"/>
  <c r="Q25" i="1"/>
  <c r="U24" i="1"/>
  <c r="T24" i="1"/>
  <c r="Q24" i="1"/>
  <c r="R24" i="1" s="1"/>
  <c r="U23" i="1"/>
  <c r="T23" i="1"/>
  <c r="Q23" i="1"/>
  <c r="R23" i="1" s="1"/>
  <c r="T22" i="1"/>
  <c r="U22" i="1" s="1"/>
  <c r="Q22" i="1"/>
  <c r="R22" i="1" s="1"/>
  <c r="T21" i="1"/>
  <c r="U21" i="1" s="1"/>
  <c r="R21" i="1"/>
  <c r="Q21" i="1"/>
  <c r="U20" i="1"/>
  <c r="T20" i="1"/>
  <c r="Q20" i="1"/>
  <c r="R20" i="1" s="1"/>
  <c r="U19" i="1"/>
  <c r="T19" i="1"/>
  <c r="Q19" i="1"/>
  <c r="R19" i="1" s="1"/>
  <c r="T18" i="1"/>
  <c r="U18" i="1" s="1"/>
  <c r="Q18" i="1"/>
  <c r="R18" i="1" s="1"/>
  <c r="T17" i="1"/>
  <c r="U17" i="1" s="1"/>
  <c r="R17" i="1"/>
  <c r="Q17" i="1"/>
  <c r="U16" i="1"/>
  <c r="T16" i="1"/>
  <c r="Q16" i="1"/>
  <c r="R16" i="1" s="1"/>
  <c r="U15" i="1"/>
  <c r="T15" i="1"/>
  <c r="Q15" i="1"/>
  <c r="R15" i="1" s="1"/>
  <c r="T14" i="1"/>
  <c r="U14" i="1" s="1"/>
  <c r="V14" i="1"/>
  <c r="Q14" i="1"/>
  <c r="R14" i="1" s="1"/>
  <c r="T13" i="1"/>
  <c r="U13" i="1" s="1"/>
  <c r="R13" i="1"/>
  <c r="Q13" i="1"/>
  <c r="U12" i="1"/>
  <c r="T12" i="1"/>
  <c r="Q12" i="1"/>
  <c r="R12" i="1" s="1"/>
  <c r="U11" i="1"/>
  <c r="T11" i="1"/>
  <c r="Q11" i="1"/>
  <c r="R11" i="1" s="1"/>
  <c r="T10" i="1"/>
  <c r="U10" i="1" s="1"/>
  <c r="Q10" i="1"/>
  <c r="R10" i="1" s="1"/>
  <c r="T9" i="1"/>
  <c r="U9" i="1" s="1"/>
  <c r="R9" i="1"/>
  <c r="Q9" i="1"/>
  <c r="U8" i="1"/>
  <c r="T8" i="1"/>
  <c r="Q8" i="1"/>
  <c r="R8" i="1" s="1"/>
  <c r="U7" i="1"/>
  <c r="T7" i="1"/>
  <c r="Q7" i="1"/>
  <c r="R7" i="1" s="1"/>
  <c r="T6" i="1"/>
  <c r="U6" i="1" s="1"/>
  <c r="Q6" i="1"/>
  <c r="R6" i="1" s="1"/>
  <c r="T5" i="1"/>
  <c r="U5" i="1" s="1"/>
  <c r="R5" i="1"/>
  <c r="Q5" i="1"/>
  <c r="U4" i="1"/>
  <c r="T4" i="1"/>
  <c r="Q4" i="1"/>
  <c r="R4" i="1" s="1"/>
  <c r="U3" i="1"/>
  <c r="T3" i="1"/>
  <c r="Q3" i="1"/>
  <c r="R3" i="1" s="1"/>
  <c r="T2" i="1"/>
  <c r="Q2" i="1"/>
  <c r="B3" i="3" l="1"/>
  <c r="U2" i="1"/>
  <c r="B1" i="3"/>
  <c r="B2" i="3"/>
</calcChain>
</file>

<file path=xl/sharedStrings.xml><?xml version="1.0" encoding="utf-8"?>
<sst xmlns="http://schemas.openxmlformats.org/spreadsheetml/2006/main" count="23" uniqueCount="23">
  <si>
    <t>游戏名字</t>
  </si>
  <si>
    <t>岛名</t>
  </si>
  <si>
    <t>好友编码
或者联机编码(慎重)</t>
  </si>
  <si>
    <t>买入价</t>
  </si>
  <si>
    <t>周一
上午</t>
  </si>
  <si>
    <t>周一
下午</t>
  </si>
  <si>
    <t>周二
上午</t>
  </si>
  <si>
    <t>周二
下午</t>
  </si>
  <si>
    <t>周三
上午</t>
  </si>
  <si>
    <t>周三
下午</t>
  </si>
  <si>
    <t>周四
上午</t>
  </si>
  <si>
    <t>周四
下午</t>
  </si>
  <si>
    <t>周五
上午</t>
  </si>
  <si>
    <t>周五
下午</t>
  </si>
  <si>
    <t>周六
上午</t>
  </si>
  <si>
    <t>周六
下午</t>
  </si>
  <si>
    <t>开盘指数</t>
  </si>
  <si>
    <t>预测</t>
  </si>
  <si>
    <t>走势</t>
  </si>
  <si>
    <t>最高价</t>
  </si>
  <si>
    <t>收益率</t>
  </si>
  <si>
    <t>价格区间</t>
  </si>
  <si>
    <t>本期最高收益率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</si>
</sst>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sz val="11"/>
      <color rgb="FFC0000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000000"/>
      <name val="等线"/>
      <charset val="134"/>
    </font>
    <font>
      <sz val="11"/>
      <color rgb="FF000000"/>
      <name val="等线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10" fontId="0" fillId="0" borderId="0" xfId="0" applyNumberFormat="1">
      <alignment vertical="center"/>
    </xf>
    <xf numFmtId="0" fontId="3" fillId="0" borderId="1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4" fillId="0" borderId="2" xfId="0" applyFont="1" applyFill="1" applyBorder="1" applyAlignment="1">
      <alignment vertical="center" wrapText="1"/>
    </xf>
    <xf numFmtId="0" fontId="5" fillId="0" borderId="3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0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10" fontId="3" fillId="4" borderId="2" xfId="0" applyNumberFormat="1" applyFont="1" applyFill="1" applyBorder="1">
      <alignment vertical="center"/>
    </xf>
    <xf numFmtId="10" fontId="4" fillId="4" borderId="2" xfId="0" applyNumberFormat="1" applyFont="1" applyFill="1" applyBorder="1">
      <alignment vertical="center"/>
    </xf>
    <xf numFmtId="0" fontId="3" fillId="4" borderId="2" xfId="0" applyFont="1" applyFill="1" applyBorder="1">
      <alignment vertical="center"/>
    </xf>
    <xf numFmtId="10" fontId="0" fillId="4" borderId="4" xfId="0" applyNumberFormat="1" applyFont="1" applyFill="1" applyBorder="1">
      <alignment vertical="center"/>
    </xf>
    <xf numFmtId="0" fontId="3" fillId="4" borderId="4" xfId="0" applyFont="1" applyFill="1" applyBorder="1" applyAlignment="1">
      <alignment vertical="center" wrapText="1"/>
    </xf>
    <xf numFmtId="0" fontId="0" fillId="4" borderId="4" xfId="0" applyFont="1" applyFill="1" applyBorder="1">
      <alignment vertical="center"/>
    </xf>
    <xf numFmtId="10" fontId="3" fillId="4" borderId="5" xfId="0" applyNumberFormat="1" applyFont="1" applyFill="1" applyBorder="1">
      <alignment vertical="center"/>
    </xf>
    <xf numFmtId="0" fontId="3" fillId="5" borderId="4" xfId="0" applyFont="1" applyFill="1" applyBorder="1">
      <alignment vertical="center"/>
    </xf>
    <xf numFmtId="10" fontId="0" fillId="4" borderId="6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tabSelected="1" zoomScale="74" zoomScaleNormal="74" workbookViewId="0">
      <selection activeCell="S2" sqref="S2"/>
    </sheetView>
  </sheetViews>
  <sheetFormatPr defaultColWidth="9" defaultRowHeight="14.25" x14ac:dyDescent="0.2"/>
  <cols>
    <col min="1" max="1" width="15.5" customWidth="1"/>
    <col min="2" max="2" width="10.5" customWidth="1"/>
    <col min="3" max="3" width="11.75" customWidth="1"/>
    <col min="4" max="4" width="7" customWidth="1"/>
    <col min="5" max="5" width="5" customWidth="1"/>
    <col min="6" max="6" width="4.625" customWidth="1"/>
    <col min="7" max="7" width="4.875" customWidth="1"/>
    <col min="8" max="8" width="5.125" customWidth="1"/>
    <col min="9" max="9" width="4.75" customWidth="1"/>
    <col min="10" max="10" width="4.375" customWidth="1"/>
    <col min="11" max="11" width="4.75" customWidth="1"/>
    <col min="12" max="12" width="4.625" customWidth="1"/>
    <col min="13" max="13" width="5.25" customWidth="1"/>
    <col min="14" max="14" width="4.625" customWidth="1"/>
    <col min="15" max="15" width="4.75" customWidth="1"/>
    <col min="16" max="16" width="4.5" customWidth="1"/>
    <col min="17" max="17" width="9.875" style="4" customWidth="1"/>
    <col min="18" max="18" width="13.125" style="4" customWidth="1"/>
    <col min="19" max="19" width="25.375" customWidth="1"/>
    <col min="20" max="20" width="15.125" customWidth="1"/>
    <col min="21" max="21" width="14" style="4" customWidth="1"/>
    <col min="22" max="22" width="19.125" customWidth="1"/>
    <col min="23" max="23" width="17.625" customWidth="1"/>
  </cols>
  <sheetData>
    <row r="1" spans="1:22" ht="42.75" x14ac:dyDescent="0.2">
      <c r="A1" s="5" t="s">
        <v>0</v>
      </c>
      <c r="B1" s="6" t="s">
        <v>1</v>
      </c>
      <c r="C1" s="7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14" t="s">
        <v>16</v>
      </c>
      <c r="R1" s="15" t="s">
        <v>17</v>
      </c>
      <c r="S1" s="16" t="s">
        <v>18</v>
      </c>
      <c r="T1" s="16" t="s">
        <v>19</v>
      </c>
      <c r="U1" s="20" t="s">
        <v>20</v>
      </c>
      <c r="V1" s="21" t="s">
        <v>21</v>
      </c>
    </row>
    <row r="2" spans="1:22" x14ac:dyDescent="0.2">
      <c r="A2" s="8"/>
      <c r="B2" s="9"/>
      <c r="C2" s="10"/>
      <c r="D2" s="10">
        <v>92</v>
      </c>
      <c r="E2" s="10">
        <v>80</v>
      </c>
      <c r="F2" s="10">
        <v>85</v>
      </c>
      <c r="G2" s="10">
        <v>184</v>
      </c>
      <c r="H2" s="10"/>
      <c r="I2" s="10"/>
      <c r="J2" s="10"/>
      <c r="K2" s="10"/>
      <c r="L2" s="10"/>
      <c r="M2" s="10"/>
      <c r="N2" s="10"/>
      <c r="O2" s="10"/>
      <c r="P2" s="10"/>
      <c r="Q2" s="17">
        <f t="shared" ref="Q2:Q20" si="0">IFERROR($E2/$D2*100%,0%)</f>
        <v>0.86956521739130432</v>
      </c>
      <c r="R2" s="17" t="str">
        <f>IF(Q2&gt;=91%,"波型or4期",IF(Q2&gt;=85%,"3期or4期or递减型",IF(Q2&gt;=80%,"3期or4期",IF(Q2&gt;=60%,"波形or4期",IF(Q2&lt;60%,"接近4期")))))</f>
        <v>3期or4期or递减型</v>
      </c>
      <c r="S2" s="18" t="str">
        <f>IFERROR(
    IF($E2&gt;$D2,IF(OR($E2/$D2&gt;=1.4,$F2/$D2&gt;=1.4,$H2/$D2&gt;=1.4,$I2/$D2&gt;=1.4),"四期型，最高价在周三上午","波动型"),
    IF(OR(F2-E2&gt;0,G2-F2&gt;0,$H2-$G2&gt;0,$I2-$H2&gt;0,$J2-$I2&gt;0,$K2-$J2&gt;0,$L2-$K2&gt;0),
    IF($F2-$E2&gt;0,IF($G2-$D2&gt;0,IF($G2/$D2&gt;1.4,"三期型，最高价在周二下午","四期型，最高价在周四上午"),"波动型"),
    IF($G2-$F2&gt;0,IF($H2-$D2&gt;0,IF($H2/$D2&gt;1.4,"三期型，最高价在周三上午","四期型，最高价在周四上午"),"波动型"),
    IF($H2-$G2&gt;0,IF($I2-$D2&gt;0,IF($I2/$D2&gt;1.4,"三期型，最高价在周三下午","四期型，最高价在周四上午"),"波动型"),
    IF($I2-$H2&gt;0,IF($J2-$D2&gt;0,IF($J2/$D2&gt;1.4,"三期型，最高价在周四上午","四期型，最高价在周四下午"),"波动型"),
    IF($J2-$I2&gt;0,IF($K2-$D2&gt;0,IF($K2/$D2&gt;1.4,"三期型，最高价在周四下午","四期型，最高价在周五上午"),"波动型"),
    IF($K2-$J2&gt;0,IF($L2-$D2&gt;0,IF($L2/$D2&gt;1.4,"三期型，最高价在周五上午","四期型，最高价在周五下午"),"波动型"),
    IF($L2-$K2&gt;0,IF($M2-$D2&gt;0,IF($M2/$D2&gt;1.4,"三期型，最高价在周五下午","四期型，最高价在周六上午"),"波动型")))))))),
    IF($L2&gt;0,"递减型","递减型或三期四期型"))),"数据不足，无法分析")</f>
        <v>三期型，最高价在周二下午</v>
      </c>
      <c r="T2" s="19">
        <f t="shared" ref="T2:T20" si="1">IFERROR(MAX($E2:$P2),0)</f>
        <v>184</v>
      </c>
      <c r="U2" s="22">
        <f t="shared" ref="U2:U20" si="2">IFERROR(($T2-$D2)/$D2*100%,0)</f>
        <v>1</v>
      </c>
      <c r="V2" s="21" t="str">
        <f>IF(S2="递减型或三期四期型","数据不足，无法预测",IF(S2="递减型","快逃吧！回本没希望了",IF(S2="波动型",D2*0.9&amp;"~"&amp;D2*1.4,IF(LEFT(S2,3)="三期型",2*D2&amp;"~"&amp;6*D2,IF(LEFT(S2,3)="四期型",1.4*D2&amp;"~"&amp;2*D2)))))</f>
        <v>184~552</v>
      </c>
    </row>
    <row r="3" spans="1:22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7">
        <f t="shared" si="0"/>
        <v>0</v>
      </c>
      <c r="R3" s="17" t="str">
        <f t="shared" ref="R3:R20" si="3">IF(Q3&gt;=91%,"波型or4期",IF(Q3&gt;=85%,"3期or4期or递减型",IF(Q3&gt;=80%,"3期or4期",IF(Q3&gt;=60%,"波形or4期",IF(Q3&lt;60%,"接近4期")))))</f>
        <v>接近4期</v>
      </c>
      <c r="S3" s="18" t="str">
        <f t="shared" ref="S3:S33" si="4">IFERROR(
    IF($E3&gt;$D3,IF(OR($E3/$D3&gt;=1.4,$F3/$D3&gt;=1.4,$H3/$D3&gt;=1.4,$I3/$D3&gt;=1.4),"四期型，最高价在周三上午","波动型"),
    IF(OR(F3-E3&gt;0,G3-F3&gt;0,$H3-$G3&gt;0,$I3-$H3&gt;0,$J3-$I3&gt;0,$K3-$J3&gt;0,$L3-$K3&gt;0),
    IF($F3-$E3&gt;0,IF($G3-$D3&gt;0,IF($G3/$D3&gt;1.4,"三期型，最高价在周二下午","四期型，最高价在周四上午"),"波动型"),
    IF($G3-$F3&gt;0,IF($H3-$D3&gt;0,IF($H3/$D3&gt;1.4,"三期型，最高价在周三上午","四期型，最高价在周四上午"),"波动型"),
    IF($H3-$G3&gt;0,IF($I3-$D3&gt;0,IF($I3/$D3&gt;1.4,"三期型，最高价在周三下午","四期型，最高价在周四上午"),"波动型"),
    IF($I3-$H3&gt;0,IF($J3-$D3&gt;0,IF($J3/$D3&gt;1.4,"三期型，最高价在周四上午","四期型，最高价在周四下午"),"波动型"),
    IF($J3-$I3&gt;0,IF($K3-$D3&gt;0,IF($K3/$D3&gt;1.4,"三期型，最高价在周四下午","四期型，最高价在周五上午"),"波动型"),
    IF($K3-$J3&gt;0,IF($L3-$D3&gt;0,IF($L3/$D3&gt;1.4,"三期型，最高价在周五上午","四期型，最高价在周五下午"),"波动型"),
    IF($L3-$K3&gt;0,IF($M3-$D3&gt;0,IF($M3/$D3&gt;1.4,"三期型，最高价在周五下午","四期型，最高价在周六上午"),"波动型")))))))),
    IF($L3&gt;0,"递减型","递减型或三期四期型"))),"数据不足，无法分析")</f>
        <v>递减型或三期四期型</v>
      </c>
      <c r="T3" s="19">
        <f t="shared" si="1"/>
        <v>0</v>
      </c>
      <c r="U3" s="22">
        <f t="shared" si="2"/>
        <v>0</v>
      </c>
      <c r="V3" s="21" t="str">
        <f t="shared" ref="V3:V33" si="5">IF(S3="递减型或三期四期型","数据不足，无法预测",IF(S3="递减型","快逃吧！回本没希望了",IF(S3="波动型",D3*0.9&amp;"~"&amp;D3*1.4,IF(LEFT(S3,3)="三期型",2*D3&amp;"~"&amp;6*D3,IF(LEFT(S3,3)="四期型",1.4*D3&amp;"~"&amp;2*D3)))))</f>
        <v>数据不足，无法预测</v>
      </c>
    </row>
    <row r="4" spans="1:22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7">
        <f t="shared" si="0"/>
        <v>0</v>
      </c>
      <c r="R4" s="17" t="str">
        <f t="shared" si="3"/>
        <v>接近4期</v>
      </c>
      <c r="S4" s="18" t="str">
        <f t="shared" si="4"/>
        <v>递减型或三期四期型</v>
      </c>
      <c r="T4" s="19">
        <f t="shared" si="1"/>
        <v>0</v>
      </c>
      <c r="U4" s="22">
        <f t="shared" si="2"/>
        <v>0</v>
      </c>
      <c r="V4" s="21" t="str">
        <f t="shared" si="5"/>
        <v>数据不足，无法预测</v>
      </c>
    </row>
    <row r="5" spans="1:22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7">
        <f t="shared" si="0"/>
        <v>0</v>
      </c>
      <c r="R5" s="17" t="str">
        <f t="shared" si="3"/>
        <v>接近4期</v>
      </c>
      <c r="S5" s="18" t="str">
        <f t="shared" si="4"/>
        <v>递减型或三期四期型</v>
      </c>
      <c r="T5" s="19">
        <f t="shared" si="1"/>
        <v>0</v>
      </c>
      <c r="U5" s="22">
        <f t="shared" si="2"/>
        <v>0</v>
      </c>
      <c r="V5" s="21" t="str">
        <f t="shared" si="5"/>
        <v>数据不足，无法预测</v>
      </c>
    </row>
    <row r="6" spans="1:22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7">
        <f t="shared" si="0"/>
        <v>0</v>
      </c>
      <c r="R6" s="17" t="str">
        <f t="shared" si="3"/>
        <v>接近4期</v>
      </c>
      <c r="S6" s="18" t="str">
        <f t="shared" si="4"/>
        <v>递减型或三期四期型</v>
      </c>
      <c r="T6" s="19">
        <f t="shared" si="1"/>
        <v>0</v>
      </c>
      <c r="U6" s="22">
        <f t="shared" si="2"/>
        <v>0</v>
      </c>
      <c r="V6" s="21" t="str">
        <f t="shared" si="5"/>
        <v>数据不足，无法预测</v>
      </c>
    </row>
    <row r="7" spans="1:22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7">
        <f t="shared" si="0"/>
        <v>0</v>
      </c>
      <c r="R7" s="17" t="str">
        <f t="shared" si="3"/>
        <v>接近4期</v>
      </c>
      <c r="S7" s="18" t="str">
        <f t="shared" si="4"/>
        <v>递减型或三期四期型</v>
      </c>
      <c r="T7" s="19">
        <f t="shared" si="1"/>
        <v>0</v>
      </c>
      <c r="U7" s="22">
        <f t="shared" si="2"/>
        <v>0</v>
      </c>
      <c r="V7" s="21" t="str">
        <f t="shared" si="5"/>
        <v>数据不足，无法预测</v>
      </c>
    </row>
    <row r="8" spans="1:22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7">
        <f t="shared" si="0"/>
        <v>0</v>
      </c>
      <c r="R8" s="17" t="str">
        <f t="shared" si="3"/>
        <v>接近4期</v>
      </c>
      <c r="S8" s="18" t="str">
        <f t="shared" si="4"/>
        <v>递减型或三期四期型</v>
      </c>
      <c r="T8" s="19">
        <f t="shared" si="1"/>
        <v>0</v>
      </c>
      <c r="U8" s="22">
        <f t="shared" si="2"/>
        <v>0</v>
      </c>
      <c r="V8" s="21" t="str">
        <f t="shared" si="5"/>
        <v>数据不足，无法预测</v>
      </c>
    </row>
    <row r="9" spans="1:22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7">
        <f t="shared" si="0"/>
        <v>0</v>
      </c>
      <c r="R9" s="17" t="str">
        <f t="shared" si="3"/>
        <v>接近4期</v>
      </c>
      <c r="S9" s="18" t="str">
        <f t="shared" si="4"/>
        <v>递减型或三期四期型</v>
      </c>
      <c r="T9" s="19">
        <f t="shared" si="1"/>
        <v>0</v>
      </c>
      <c r="U9" s="22">
        <f t="shared" si="2"/>
        <v>0</v>
      </c>
      <c r="V9" s="21" t="str">
        <f t="shared" si="5"/>
        <v>数据不足，无法预测</v>
      </c>
    </row>
    <row r="10" spans="1:22" x14ac:dyDescent="0.2">
      <c r="A10" s="12"/>
      <c r="B10" s="12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7">
        <f t="shared" si="0"/>
        <v>0</v>
      </c>
      <c r="R10" s="17" t="str">
        <f t="shared" si="3"/>
        <v>接近4期</v>
      </c>
      <c r="S10" s="18" t="str">
        <f t="shared" si="4"/>
        <v>递减型或三期四期型</v>
      </c>
      <c r="T10" s="19">
        <f t="shared" si="1"/>
        <v>0</v>
      </c>
      <c r="U10" s="22">
        <f t="shared" si="2"/>
        <v>0</v>
      </c>
      <c r="V10" s="21" t="str">
        <f t="shared" si="5"/>
        <v>数据不足，无法预测</v>
      </c>
    </row>
    <row r="11" spans="1:22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7">
        <f t="shared" si="0"/>
        <v>0</v>
      </c>
      <c r="R11" s="17" t="str">
        <f t="shared" si="3"/>
        <v>接近4期</v>
      </c>
      <c r="S11" s="18" t="str">
        <f t="shared" si="4"/>
        <v>递减型或三期四期型</v>
      </c>
      <c r="T11" s="19">
        <f t="shared" si="1"/>
        <v>0</v>
      </c>
      <c r="U11" s="22">
        <f t="shared" si="2"/>
        <v>0</v>
      </c>
      <c r="V11" s="21" t="str">
        <f t="shared" si="5"/>
        <v>数据不足，无法预测</v>
      </c>
    </row>
    <row r="12" spans="1:22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7">
        <f t="shared" si="0"/>
        <v>0</v>
      </c>
      <c r="R12" s="17" t="str">
        <f t="shared" si="3"/>
        <v>接近4期</v>
      </c>
      <c r="S12" s="18" t="str">
        <f t="shared" si="4"/>
        <v>递减型或三期四期型</v>
      </c>
      <c r="T12" s="19">
        <f t="shared" si="1"/>
        <v>0</v>
      </c>
      <c r="U12" s="22">
        <f t="shared" si="2"/>
        <v>0</v>
      </c>
      <c r="V12" s="21" t="str">
        <f t="shared" si="5"/>
        <v>数据不足，无法预测</v>
      </c>
    </row>
    <row r="13" spans="1:22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7">
        <f t="shared" si="0"/>
        <v>0</v>
      </c>
      <c r="R13" s="17" t="str">
        <f t="shared" si="3"/>
        <v>接近4期</v>
      </c>
      <c r="S13" s="18" t="str">
        <f t="shared" si="4"/>
        <v>递减型或三期四期型</v>
      </c>
      <c r="T13" s="19">
        <f t="shared" si="1"/>
        <v>0</v>
      </c>
      <c r="U13" s="22">
        <f t="shared" si="2"/>
        <v>0</v>
      </c>
      <c r="V13" s="21" t="str">
        <f t="shared" si="5"/>
        <v>数据不足，无法预测</v>
      </c>
    </row>
    <row r="14" spans="1:22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7">
        <f t="shared" si="0"/>
        <v>0</v>
      </c>
      <c r="R14" s="17" t="str">
        <f t="shared" si="3"/>
        <v>接近4期</v>
      </c>
      <c r="S14" s="18" t="str">
        <f t="shared" si="4"/>
        <v>递减型或三期四期型</v>
      </c>
      <c r="T14" s="19">
        <f t="shared" si="1"/>
        <v>0</v>
      </c>
      <c r="U14" s="22">
        <f t="shared" si="2"/>
        <v>0</v>
      </c>
      <c r="V14" s="21" t="str">
        <f t="shared" si="5"/>
        <v>数据不足，无法预测</v>
      </c>
    </row>
    <row r="15" spans="1:22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7">
        <f t="shared" si="0"/>
        <v>0</v>
      </c>
      <c r="R15" s="17" t="str">
        <f t="shared" si="3"/>
        <v>接近4期</v>
      </c>
      <c r="S15" s="18" t="str">
        <f t="shared" si="4"/>
        <v>递减型或三期四期型</v>
      </c>
      <c r="T15" s="19">
        <f t="shared" si="1"/>
        <v>0</v>
      </c>
      <c r="U15" s="22">
        <f t="shared" si="2"/>
        <v>0</v>
      </c>
      <c r="V15" s="21" t="str">
        <f t="shared" si="5"/>
        <v>数据不足，无法预测</v>
      </c>
    </row>
    <row r="16" spans="1:22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7">
        <f t="shared" si="0"/>
        <v>0</v>
      </c>
      <c r="R16" s="17" t="str">
        <f t="shared" si="3"/>
        <v>接近4期</v>
      </c>
      <c r="S16" s="18" t="str">
        <f t="shared" si="4"/>
        <v>递减型或三期四期型</v>
      </c>
      <c r="T16" s="19">
        <f t="shared" si="1"/>
        <v>0</v>
      </c>
      <c r="U16" s="22">
        <f t="shared" si="2"/>
        <v>0</v>
      </c>
      <c r="V16" s="21" t="str">
        <f t="shared" si="5"/>
        <v>数据不足，无法预测</v>
      </c>
    </row>
    <row r="17" spans="1:22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7">
        <f t="shared" si="0"/>
        <v>0</v>
      </c>
      <c r="R17" s="17" t="str">
        <f t="shared" si="3"/>
        <v>接近4期</v>
      </c>
      <c r="S17" s="18" t="str">
        <f t="shared" si="4"/>
        <v>递减型或三期四期型</v>
      </c>
      <c r="T17" s="19">
        <f t="shared" si="1"/>
        <v>0</v>
      </c>
      <c r="U17" s="22">
        <f t="shared" si="2"/>
        <v>0</v>
      </c>
      <c r="V17" s="21" t="str">
        <f t="shared" si="5"/>
        <v>数据不足，无法预测</v>
      </c>
    </row>
    <row r="18" spans="1:22" x14ac:dyDescent="0.2">
      <c r="A18" s="11"/>
      <c r="B18" s="12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7">
        <f t="shared" si="0"/>
        <v>0</v>
      </c>
      <c r="R18" s="17" t="str">
        <f t="shared" si="3"/>
        <v>接近4期</v>
      </c>
      <c r="S18" s="18" t="str">
        <f t="shared" si="4"/>
        <v>递减型或三期四期型</v>
      </c>
      <c r="T18" s="19">
        <f t="shared" si="1"/>
        <v>0</v>
      </c>
      <c r="U18" s="22">
        <f t="shared" si="2"/>
        <v>0</v>
      </c>
      <c r="V18" s="21" t="str">
        <f t="shared" si="5"/>
        <v>数据不足，无法预测</v>
      </c>
    </row>
    <row r="19" spans="1:22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7">
        <f t="shared" si="0"/>
        <v>0</v>
      </c>
      <c r="R19" s="17" t="str">
        <f t="shared" si="3"/>
        <v>接近4期</v>
      </c>
      <c r="S19" s="18" t="str">
        <f t="shared" si="4"/>
        <v>递减型或三期四期型</v>
      </c>
      <c r="T19" s="19">
        <f t="shared" si="1"/>
        <v>0</v>
      </c>
      <c r="U19" s="22">
        <f t="shared" si="2"/>
        <v>0</v>
      </c>
      <c r="V19" s="21" t="str">
        <f t="shared" si="5"/>
        <v>数据不足，无法预测</v>
      </c>
    </row>
    <row r="20" spans="1:22" x14ac:dyDescent="0.2">
      <c r="A20" s="12"/>
      <c r="B20" s="12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7">
        <f t="shared" si="0"/>
        <v>0</v>
      </c>
      <c r="R20" s="17" t="str">
        <f t="shared" si="3"/>
        <v>接近4期</v>
      </c>
      <c r="S20" s="18" t="str">
        <f t="shared" si="4"/>
        <v>递减型或三期四期型</v>
      </c>
      <c r="T20" s="19">
        <f t="shared" si="1"/>
        <v>0</v>
      </c>
      <c r="U20" s="22">
        <f t="shared" si="2"/>
        <v>0</v>
      </c>
      <c r="V20" s="21" t="str">
        <f t="shared" si="5"/>
        <v>数据不足，无法预测</v>
      </c>
    </row>
    <row r="21" spans="1:22" x14ac:dyDescent="0.2">
      <c r="A21" s="13"/>
      <c r="B21" s="13"/>
      <c r="Q21" s="17">
        <f t="shared" ref="Q21:Q33" si="6">IFERROR($E21/$D21*100%,0%)</f>
        <v>0</v>
      </c>
      <c r="R21" s="17" t="str">
        <f t="shared" ref="R21:R33" si="7">IF(Q21&gt;=91%,"波型or4期",IF(Q21&gt;=85%,"3期or4期or递减型",IF(Q21&gt;=80%,"3期or4期",IF(Q21&gt;=60%,"波形or4期",IF(Q21&lt;60%,"接近4期")))))</f>
        <v>接近4期</v>
      </c>
      <c r="S21" s="18" t="str">
        <f t="shared" si="4"/>
        <v>递减型或三期四期型</v>
      </c>
      <c r="T21" s="19">
        <f t="shared" ref="T21:T33" si="8">IFERROR(MAX($E21:$P21),0)</f>
        <v>0</v>
      </c>
      <c r="U21" s="22">
        <f t="shared" ref="U21:U33" si="9">IFERROR(($T21-$D21)/$D21*100%,0)</f>
        <v>0</v>
      </c>
      <c r="V21" s="21" t="str">
        <f t="shared" si="5"/>
        <v>数据不足，无法预测</v>
      </c>
    </row>
    <row r="22" spans="1:22" x14ac:dyDescent="0.2">
      <c r="Q22" s="17">
        <f t="shared" si="6"/>
        <v>0</v>
      </c>
      <c r="R22" s="17" t="str">
        <f t="shared" si="7"/>
        <v>接近4期</v>
      </c>
      <c r="S22" s="18" t="str">
        <f t="shared" si="4"/>
        <v>递减型或三期四期型</v>
      </c>
      <c r="T22" s="19">
        <f t="shared" si="8"/>
        <v>0</v>
      </c>
      <c r="U22" s="22">
        <f t="shared" si="9"/>
        <v>0</v>
      </c>
      <c r="V22" s="21" t="str">
        <f t="shared" si="5"/>
        <v>数据不足，无法预测</v>
      </c>
    </row>
    <row r="23" spans="1:22" x14ac:dyDescent="0.2">
      <c r="A23" s="13"/>
      <c r="B23" s="13"/>
      <c r="Q23" s="17">
        <f t="shared" si="6"/>
        <v>0</v>
      </c>
      <c r="R23" s="17" t="str">
        <f t="shared" si="7"/>
        <v>接近4期</v>
      </c>
      <c r="S23" s="18" t="str">
        <f t="shared" si="4"/>
        <v>递减型或三期四期型</v>
      </c>
      <c r="T23" s="19">
        <f t="shared" si="8"/>
        <v>0</v>
      </c>
      <c r="U23" s="22">
        <f t="shared" si="9"/>
        <v>0</v>
      </c>
      <c r="V23" s="21" t="str">
        <f t="shared" si="5"/>
        <v>数据不足，无法预测</v>
      </c>
    </row>
    <row r="24" spans="1:22" x14ac:dyDescent="0.2">
      <c r="Q24" s="17">
        <f t="shared" si="6"/>
        <v>0</v>
      </c>
      <c r="R24" s="17" t="str">
        <f t="shared" si="7"/>
        <v>接近4期</v>
      </c>
      <c r="S24" s="18" t="str">
        <f t="shared" si="4"/>
        <v>递减型或三期四期型</v>
      </c>
      <c r="T24" s="19">
        <f t="shared" si="8"/>
        <v>0</v>
      </c>
      <c r="U24" s="22">
        <f t="shared" si="9"/>
        <v>0</v>
      </c>
      <c r="V24" s="21" t="str">
        <f t="shared" si="5"/>
        <v>数据不足，无法预测</v>
      </c>
    </row>
    <row r="25" spans="1:22" x14ac:dyDescent="0.2">
      <c r="Q25" s="17">
        <f t="shared" si="6"/>
        <v>0</v>
      </c>
      <c r="R25" s="17" t="str">
        <f t="shared" si="7"/>
        <v>接近4期</v>
      </c>
      <c r="S25" s="18" t="str">
        <f t="shared" si="4"/>
        <v>递减型或三期四期型</v>
      </c>
      <c r="T25" s="19">
        <f t="shared" si="8"/>
        <v>0</v>
      </c>
      <c r="U25" s="22">
        <f t="shared" si="9"/>
        <v>0</v>
      </c>
      <c r="V25" s="21" t="str">
        <f t="shared" si="5"/>
        <v>数据不足，无法预测</v>
      </c>
    </row>
    <row r="26" spans="1:22" x14ac:dyDescent="0.2">
      <c r="Q26" s="17">
        <f t="shared" si="6"/>
        <v>0</v>
      </c>
      <c r="R26" s="17" t="str">
        <f t="shared" si="7"/>
        <v>接近4期</v>
      </c>
      <c r="S26" s="18" t="str">
        <f t="shared" si="4"/>
        <v>递减型或三期四期型</v>
      </c>
      <c r="T26" s="19">
        <f t="shared" si="8"/>
        <v>0</v>
      </c>
      <c r="U26" s="22">
        <f t="shared" si="9"/>
        <v>0</v>
      </c>
      <c r="V26" s="21" t="str">
        <f t="shared" si="5"/>
        <v>数据不足，无法预测</v>
      </c>
    </row>
    <row r="27" spans="1:22" x14ac:dyDescent="0.2">
      <c r="Q27" s="17">
        <f t="shared" si="6"/>
        <v>0</v>
      </c>
      <c r="R27" s="17" t="str">
        <f t="shared" si="7"/>
        <v>接近4期</v>
      </c>
      <c r="S27" s="18" t="str">
        <f t="shared" si="4"/>
        <v>递减型或三期四期型</v>
      </c>
      <c r="T27" s="19">
        <f t="shared" si="8"/>
        <v>0</v>
      </c>
      <c r="U27" s="22">
        <f t="shared" si="9"/>
        <v>0</v>
      </c>
      <c r="V27" s="21" t="str">
        <f t="shared" si="5"/>
        <v>数据不足，无法预测</v>
      </c>
    </row>
    <row r="28" spans="1:22" x14ac:dyDescent="0.2">
      <c r="Q28" s="17">
        <f t="shared" si="6"/>
        <v>0</v>
      </c>
      <c r="R28" s="17" t="str">
        <f t="shared" si="7"/>
        <v>接近4期</v>
      </c>
      <c r="S28" s="18" t="str">
        <f t="shared" si="4"/>
        <v>递减型或三期四期型</v>
      </c>
      <c r="T28" s="19">
        <f t="shared" si="8"/>
        <v>0</v>
      </c>
      <c r="U28" s="22">
        <f t="shared" si="9"/>
        <v>0</v>
      </c>
      <c r="V28" s="21" t="str">
        <f t="shared" si="5"/>
        <v>数据不足，无法预测</v>
      </c>
    </row>
    <row r="29" spans="1:22" x14ac:dyDescent="0.2">
      <c r="Q29" s="17">
        <f t="shared" si="6"/>
        <v>0</v>
      </c>
      <c r="R29" s="17" t="str">
        <f t="shared" si="7"/>
        <v>接近4期</v>
      </c>
      <c r="S29" s="18" t="str">
        <f t="shared" si="4"/>
        <v>递减型或三期四期型</v>
      </c>
      <c r="T29" s="19">
        <f t="shared" si="8"/>
        <v>0</v>
      </c>
      <c r="U29" s="22">
        <f t="shared" si="9"/>
        <v>0</v>
      </c>
      <c r="V29" s="21" t="str">
        <f t="shared" si="5"/>
        <v>数据不足，无法预测</v>
      </c>
    </row>
    <row r="30" spans="1:22" x14ac:dyDescent="0.2">
      <c r="Q30" s="17">
        <f t="shared" si="6"/>
        <v>0</v>
      </c>
      <c r="R30" s="17" t="str">
        <f t="shared" si="7"/>
        <v>接近4期</v>
      </c>
      <c r="S30" s="18" t="str">
        <f t="shared" si="4"/>
        <v>递减型或三期四期型</v>
      </c>
      <c r="T30" s="19">
        <f t="shared" si="8"/>
        <v>0</v>
      </c>
      <c r="U30" s="22">
        <f t="shared" si="9"/>
        <v>0</v>
      </c>
      <c r="V30" s="21" t="str">
        <f t="shared" si="5"/>
        <v>数据不足，无法预测</v>
      </c>
    </row>
    <row r="31" spans="1:22" x14ac:dyDescent="0.2">
      <c r="Q31" s="17">
        <f t="shared" si="6"/>
        <v>0</v>
      </c>
      <c r="R31" s="17" t="str">
        <f t="shared" si="7"/>
        <v>接近4期</v>
      </c>
      <c r="S31" s="18" t="str">
        <f t="shared" si="4"/>
        <v>递减型或三期四期型</v>
      </c>
      <c r="T31" s="19">
        <f t="shared" si="8"/>
        <v>0</v>
      </c>
      <c r="U31" s="22">
        <f t="shared" si="9"/>
        <v>0</v>
      </c>
      <c r="V31" s="21" t="str">
        <f t="shared" si="5"/>
        <v>数据不足，无法预测</v>
      </c>
    </row>
    <row r="32" spans="1:22" x14ac:dyDescent="0.2">
      <c r="Q32" s="17">
        <f t="shared" si="6"/>
        <v>0</v>
      </c>
      <c r="R32" s="17" t="str">
        <f t="shared" si="7"/>
        <v>接近4期</v>
      </c>
      <c r="S32" s="18" t="str">
        <f t="shared" si="4"/>
        <v>递减型或三期四期型</v>
      </c>
      <c r="T32" s="19">
        <f t="shared" si="8"/>
        <v>0</v>
      </c>
      <c r="U32" s="22">
        <f t="shared" si="9"/>
        <v>0</v>
      </c>
      <c r="V32" s="21" t="str">
        <f t="shared" si="5"/>
        <v>数据不足，无法预测</v>
      </c>
    </row>
    <row r="33" spans="17:22" x14ac:dyDescent="0.2">
      <c r="Q33" s="17">
        <f t="shared" si="6"/>
        <v>0</v>
      </c>
      <c r="R33" s="17" t="str">
        <f t="shared" si="7"/>
        <v>接近4期</v>
      </c>
      <c r="S33" s="18" t="str">
        <f t="shared" si="4"/>
        <v>递减型或三期四期型</v>
      </c>
      <c r="T33" s="19">
        <f t="shared" si="8"/>
        <v>0</v>
      </c>
      <c r="U33" s="22">
        <f t="shared" si="9"/>
        <v>0</v>
      </c>
      <c r="V33" s="21" t="str">
        <f t="shared" si="5"/>
        <v>数据不足，无法预测</v>
      </c>
    </row>
  </sheetData>
  <sheetProtection formatCells="0" insertHyperlinks="0" autoFilter="0"/>
  <protectedRanges>
    <protectedRange sqref="A2:P20" name="Range1"/>
  </protectedRange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defaultColWidth="9" defaultRowHeight="14.25" x14ac:dyDescent="0.2"/>
  <cols>
    <col min="1" max="1" width="14.625" customWidth="1"/>
    <col min="2" max="2" width="28.625" customWidth="1"/>
  </cols>
  <sheetData>
    <row r="1" spans="1:2" x14ac:dyDescent="0.2">
      <c r="A1" s="1" t="s">
        <v>22</v>
      </c>
      <c r="B1" s="2">
        <f>INDEX(基础数据!A:A,MATCH(MAX(基础数据!T:T),基础数据!T:T,0))</f>
        <v>0</v>
      </c>
    </row>
    <row r="2" spans="1:2" x14ac:dyDescent="0.2">
      <c r="A2" s="3"/>
      <c r="B2" s="2">
        <f>INDEX(基础数据!B:B,MATCH(MAX(基础数据!T:T),基础数据!T:T,0))</f>
        <v>0</v>
      </c>
    </row>
    <row r="3" spans="1:2" x14ac:dyDescent="0.2">
      <c r="B3" s="2" t="str">
        <f>INDEX(基础数据!S:S,MATCH(MAX(基础数据!T:T),基础数据!T:T,0))</f>
        <v>三期型，最高价在周二下午</v>
      </c>
    </row>
  </sheetData>
  <sheetProtection formatCells="0" insertHyperlinks="0" autoFilter="0"/>
  <phoneticPr fontId="6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allowEditUser xmlns="https://web.wps.cn/et/2018/main" xmlns:s="http://schemas.openxmlformats.org/spreadsheetml/2006/main">
  <rangeList sheetStid="1" master="">
    <arrUserId title="Range1"/>
  </rangeList>
  <rangeList sheetStid="3" master=""/>
  <rangeList sheetStid="4" master=""/>
</allowEditUser>
</file>

<file path=customXml/item4.xml><?xml version="1.0" encoding="utf-8"?>
<sheetInterline xmlns="https://web.wps.cn/et/2018/main" xmlns:s="http://schemas.openxmlformats.org/spreadsheetml/2006/main">
  <interlineItem sheetStid="1" interlineOnOff="0" interlineColor="0"/>
  <interlineItem sheetStid="3" interlineOnOff="0" interlineColor="0"/>
  <interlineItem sheetStid="4" interlineOnOff="0" interlineColor="0"/>
</sheetInterline>
</file>

<file path=customXml/item5.xml><?xml version="1.0" encoding="utf-8"?>
<pixelators xmlns="https://web.wps.cn/et/2018/main" xmlns:s="http://schemas.openxmlformats.org/spreadsheetml/2006/main">
  <pixelatorList sheetStid="1"/>
  <pixelatorList sheetStid="3"/>
  <pixelatorList sheetStid="4"/>
</pixelators>
</file>

<file path=customXml/item6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基础数据</vt:lpstr>
      <vt:lpstr>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windy liu</dc:creator>
  <cp:lastModifiedBy>windy liu</cp:lastModifiedBy>
  <dcterms:created xsi:type="dcterms:W3CDTF">2020-04-07T01:31:00Z</dcterms:created>
  <dcterms:modified xsi:type="dcterms:W3CDTF">2020-04-07T09:08:15Z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