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040"/>
  </bookViews>
  <sheets>
    <sheet name="Sheet1" sheetId="1" r:id="rId1"/>
    <sheet name="survey labour" sheetId="2" r:id="rId2"/>
    <sheet name="Sheet3" sheetId="3" r:id="rId3"/>
    <sheet name="Sheet2" sheetId="4" r:id="rId4"/>
  </sheets>
  <definedNames>
    <definedName name="_xlnm._FilterDatabase" localSheetId="0" hidden="1">Sheet1!$A$1:$N$75</definedName>
    <definedName name="New_Text_Document" localSheetId="3">Sheet2!$C$1:$E$74</definedName>
  </definedNames>
  <calcPr calcId="145621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1" i="4"/>
  <c r="F75" i="1" l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I74" i="1" l="1"/>
  <c r="J74" i="1" s="1"/>
  <c r="I75" i="1"/>
  <c r="J75" i="1" s="1"/>
  <c r="I72" i="1"/>
  <c r="J72" i="1" s="1"/>
  <c r="I73" i="1"/>
  <c r="J73" i="1" s="1"/>
  <c r="I70" i="1"/>
  <c r="J70" i="1" s="1"/>
  <c r="I71" i="1"/>
  <c r="J71" i="1" s="1"/>
  <c r="I68" i="1"/>
  <c r="J68" i="1" s="1"/>
  <c r="I69" i="1"/>
  <c r="J69" i="1" s="1"/>
  <c r="I66" i="1"/>
  <c r="J66" i="1" s="1"/>
  <c r="I67" i="1"/>
  <c r="J67" i="1" s="1"/>
  <c r="I64" i="1"/>
  <c r="J64" i="1" s="1"/>
  <c r="I65" i="1"/>
  <c r="J65" i="1" s="1"/>
  <c r="I62" i="1"/>
  <c r="J62" i="1" s="1"/>
  <c r="I63" i="1"/>
  <c r="J63" i="1" s="1"/>
  <c r="I60" i="1"/>
  <c r="J60" i="1" s="1"/>
  <c r="I61" i="1"/>
  <c r="J61" i="1" s="1"/>
  <c r="I58" i="1"/>
  <c r="J58" i="1" s="1"/>
  <c r="I59" i="1"/>
  <c r="J59" i="1" s="1"/>
  <c r="I56" i="1"/>
  <c r="J56" i="1" s="1"/>
  <c r="I57" i="1"/>
  <c r="J57" i="1" s="1"/>
  <c r="I54" i="1"/>
  <c r="J54" i="1" s="1"/>
  <c r="I55" i="1"/>
  <c r="J55" i="1" s="1"/>
  <c r="I52" i="1"/>
  <c r="J52" i="1" s="1"/>
  <c r="I53" i="1"/>
  <c r="J53" i="1" s="1"/>
  <c r="I50" i="1"/>
  <c r="J50" i="1" s="1"/>
  <c r="I51" i="1"/>
  <c r="J51" i="1" s="1"/>
  <c r="I49" i="1"/>
  <c r="J49" i="1" s="1"/>
  <c r="I48" i="1"/>
  <c r="J48" i="1" s="1"/>
  <c r="I46" i="1"/>
  <c r="J46" i="1" s="1"/>
  <c r="I47" i="1"/>
  <c r="J47" i="1" s="1"/>
  <c r="I44" i="1"/>
  <c r="J44" i="1" s="1"/>
  <c r="I45" i="1"/>
  <c r="J45" i="1" s="1"/>
  <c r="I42" i="1"/>
  <c r="J42" i="1" s="1"/>
  <c r="I43" i="1"/>
  <c r="J43" i="1" s="1"/>
  <c r="I40" i="1"/>
  <c r="J40" i="1" s="1"/>
  <c r="I41" i="1"/>
  <c r="J41" i="1" s="1"/>
  <c r="I39" i="1"/>
  <c r="J39" i="1" s="1"/>
  <c r="I38" i="1"/>
  <c r="J38" i="1" s="1"/>
  <c r="I37" i="1"/>
  <c r="J37" i="1" s="1"/>
  <c r="I36" i="1"/>
  <c r="J36" i="1" s="1"/>
  <c r="I34" i="1"/>
  <c r="J34" i="1" s="1"/>
  <c r="I35" i="1"/>
  <c r="J35" i="1" s="1"/>
  <c r="I32" i="1"/>
  <c r="J32" i="1" s="1"/>
  <c r="I33" i="1"/>
  <c r="J33" i="1" s="1"/>
  <c r="I31" i="1"/>
  <c r="J31" i="1" s="1"/>
  <c r="I30" i="1"/>
  <c r="J30" i="1" s="1"/>
  <c r="I28" i="1"/>
  <c r="J28" i="1" s="1"/>
  <c r="I29" i="1"/>
  <c r="J29" i="1" s="1"/>
  <c r="I27" i="1"/>
  <c r="J27" i="1" s="1"/>
  <c r="I26" i="1"/>
  <c r="J26" i="1" s="1"/>
  <c r="I24" i="1"/>
  <c r="J24" i="1" s="1"/>
  <c r="I25" i="1"/>
  <c r="J25" i="1" s="1"/>
  <c r="I22" i="1"/>
  <c r="J22" i="1" s="1"/>
  <c r="I23" i="1"/>
  <c r="J23" i="1" s="1"/>
  <c r="I20" i="1"/>
  <c r="J20" i="1" s="1"/>
  <c r="I21" i="1"/>
  <c r="J21" i="1" s="1"/>
  <c r="I18" i="1"/>
  <c r="J18" i="1" s="1"/>
  <c r="I19" i="1"/>
  <c r="J19" i="1" s="1"/>
  <c r="I16" i="1"/>
  <c r="J16" i="1" s="1"/>
  <c r="I17" i="1"/>
  <c r="J17" i="1" s="1"/>
  <c r="I14" i="1"/>
  <c r="J14" i="1" s="1"/>
  <c r="I15" i="1"/>
  <c r="J15" i="1" s="1"/>
  <c r="I12" i="1"/>
  <c r="J12" i="1" s="1"/>
  <c r="I13" i="1"/>
  <c r="J13" i="1" s="1"/>
  <c r="I10" i="1"/>
  <c r="J10" i="1" s="1"/>
  <c r="I11" i="1"/>
  <c r="J11" i="1" s="1"/>
  <c r="I8" i="1"/>
  <c r="J8" i="1" s="1"/>
  <c r="I9" i="1"/>
  <c r="J9" i="1" s="1"/>
  <c r="I6" i="1"/>
  <c r="J6" i="1" s="1"/>
  <c r="I7" i="1"/>
  <c r="J7" i="1" s="1"/>
  <c r="I5" i="1"/>
  <c r="J5" i="1" s="1"/>
  <c r="I4" i="1"/>
  <c r="J4" i="1" s="1"/>
  <c r="F3" i="1"/>
  <c r="H3" i="1" s="1"/>
  <c r="I3" i="1" s="1"/>
  <c r="J3" i="1" s="1"/>
  <c r="B1" i="3"/>
  <c r="D1" i="3"/>
  <c r="F2" i="1"/>
  <c r="H2" i="1" s="1"/>
  <c r="I2" i="1" s="1"/>
  <c r="C2" i="3" l="1"/>
  <c r="B14" i="3" l="1"/>
  <c r="B13" i="3"/>
  <c r="B12" i="3"/>
  <c r="B11" i="3"/>
  <c r="J2" i="1" l="1"/>
  <c r="C3" i="3"/>
  <c r="C4" i="3" s="1"/>
  <c r="C5" i="3" s="1"/>
  <c r="C6" i="3" s="1"/>
  <c r="C7" i="3" s="1"/>
  <c r="C8" i="3" s="1"/>
  <c r="C9" i="3" s="1"/>
  <c r="C10" i="3" s="1"/>
  <c r="C11" i="3" s="1"/>
  <c r="B2" i="3"/>
  <c r="B3" i="3"/>
  <c r="B4" i="3"/>
  <c r="B5" i="3"/>
  <c r="B6" i="3"/>
  <c r="B7" i="3"/>
  <c r="B8" i="3"/>
  <c r="B9" i="3"/>
  <c r="B10" i="3"/>
  <c r="P16" i="2"/>
  <c r="R19" i="2"/>
  <c r="D11" i="3" l="1"/>
  <c r="C12" i="3"/>
  <c r="D10" i="3"/>
  <c r="D8" i="3"/>
  <c r="D6" i="3"/>
  <c r="D4" i="3"/>
  <c r="D2" i="3"/>
  <c r="D9" i="3"/>
  <c r="D7" i="3"/>
  <c r="D5" i="3"/>
  <c r="D3" i="3"/>
  <c r="D12" i="2"/>
  <c r="E12" i="2"/>
  <c r="F12" i="2"/>
  <c r="G12" i="2"/>
  <c r="H12" i="2"/>
  <c r="I12" i="2"/>
  <c r="J12" i="2"/>
  <c r="K12" i="2"/>
  <c r="L12" i="2"/>
  <c r="M12" i="2"/>
  <c r="N12" i="2"/>
  <c r="C12" i="2"/>
  <c r="M18" i="2"/>
  <c r="O3" i="2"/>
  <c r="O4" i="2"/>
  <c r="O5" i="2"/>
  <c r="O6" i="2"/>
  <c r="O7" i="2"/>
  <c r="O8" i="2"/>
  <c r="O9" i="2"/>
  <c r="O10" i="2"/>
  <c r="O11" i="2"/>
  <c r="O2" i="2"/>
  <c r="P2" i="2" s="1"/>
  <c r="D12" i="3" l="1"/>
  <c r="C13" i="3"/>
  <c r="O13" i="2"/>
  <c r="C14" i="3" l="1"/>
  <c r="D14" i="3" s="1"/>
  <c r="D13" i="3"/>
</calcChain>
</file>

<file path=xl/connections.xml><?xml version="1.0" encoding="utf-8"?>
<connections xmlns="http://schemas.openxmlformats.org/spreadsheetml/2006/main">
  <connection id="1" name="New Text Document" type="6" refreshedVersion="4" background="1" saveData="1">
    <textPr codePage="437" sourceFile="D:\Users\madavi\Desktop\New Text Document.txt" delimiter="/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<sst xmlns="http://schemas.openxmlformats.org/spreadsheetml/2006/main" count="455" uniqueCount="136">
  <si>
    <t>Date</t>
  </si>
  <si>
    <t>Anjan Kumar</t>
  </si>
  <si>
    <t>Narsimha</t>
  </si>
  <si>
    <t>B.Kumar</t>
  </si>
  <si>
    <t>A.Das</t>
  </si>
  <si>
    <t>Srikanth</t>
  </si>
  <si>
    <t>Ganesh</t>
  </si>
  <si>
    <t>Rajkumar</t>
  </si>
  <si>
    <t>Anjaiah</t>
  </si>
  <si>
    <t>Shankar</t>
  </si>
  <si>
    <t>Manoj</t>
  </si>
  <si>
    <t>28(AN)</t>
  </si>
  <si>
    <t>28(FN)</t>
  </si>
  <si>
    <t>S No</t>
  </si>
  <si>
    <t>Name/Date</t>
  </si>
  <si>
    <t>3(AN)</t>
  </si>
  <si>
    <t>From</t>
  </si>
  <si>
    <t>To</t>
  </si>
  <si>
    <t>Walamtari</t>
  </si>
  <si>
    <t>Base Fare</t>
  </si>
  <si>
    <t>Ride Time</t>
  </si>
  <si>
    <t>Ride Fare</t>
  </si>
  <si>
    <t>Taxes</t>
  </si>
  <si>
    <t>Total Bill</t>
  </si>
  <si>
    <t>BaseFare</t>
  </si>
  <si>
    <t>RideTime</t>
  </si>
  <si>
    <t>RideFare</t>
  </si>
  <si>
    <t>TotalBill</t>
  </si>
  <si>
    <t>StartTime</t>
  </si>
  <si>
    <t>EndTime</t>
  </si>
  <si>
    <t>Kothapet</t>
  </si>
  <si>
    <t>DistanceKms</t>
  </si>
  <si>
    <t>DistanceFare</t>
  </si>
  <si>
    <t>SourceAddress</t>
  </si>
  <si>
    <t>DestinationAddress</t>
  </si>
  <si>
    <t>2-17, Prabhat Nagar Colony, Kothapet, Hyderabad, Telangana 500060, India</t>
  </si>
  <si>
    <t>Rajendra Nagar Rd, Himayatsagar, Rajendranagar mandal, Hyderabad</t>
  </si>
  <si>
    <t>30/1/2017  10:05:00 AM</t>
  </si>
  <si>
    <t>30/1/2017  8:30:00 PM</t>
  </si>
  <si>
    <t>31/1/2017  10:30:00 AM</t>
  </si>
  <si>
    <t>31/1/2017  09:30:00 PM</t>
  </si>
  <si>
    <t>Unnamed Road, Peeranchuruvu, Hyderabad, Telangana 500086, India</t>
  </si>
  <si>
    <t>peerancheruvu</t>
  </si>
  <si>
    <t>13/2/2017  10:19:00 AM</t>
  </si>
  <si>
    <t>13/2/2017  11:34:00 PM</t>
  </si>
  <si>
    <t>14/2/2017  11:50:00 AM</t>
  </si>
  <si>
    <t>14/2/2017  10:35:00 PM</t>
  </si>
  <si>
    <t>15/2/2017  10:40:00 AM</t>
  </si>
  <si>
    <t>15/2/2017  09:39:00 PM</t>
  </si>
  <si>
    <t>16/2/2017  11:05:00 AM</t>
  </si>
  <si>
    <t>16/2/2017  10:50:00 PM</t>
  </si>
  <si>
    <t>17/2/2017  11:45:00 AM</t>
  </si>
  <si>
    <t>17/2/2017  10:50:00 PM</t>
  </si>
  <si>
    <t>18/2/2017  09:45:00 AM</t>
  </si>
  <si>
    <t>18/2/2017  9:50:00 PM</t>
  </si>
  <si>
    <t>19/2/2017  09:40:00 AM</t>
  </si>
  <si>
    <t>19/2/2017  8:30:00 PM</t>
  </si>
  <si>
    <t>20/2/2017  09:15:00 AM</t>
  </si>
  <si>
    <t>20/2/2017  10:54:00 PM</t>
  </si>
  <si>
    <t>21/2/2017  11:05:00 AM</t>
  </si>
  <si>
    <t>21/2/2017  08:50:00 PM</t>
  </si>
  <si>
    <t>22/2/2017  08:58:00 AM</t>
  </si>
  <si>
    <t>22/2/2017  10:50:00 PM</t>
  </si>
  <si>
    <t>23/2/2017  09:14:00 AM</t>
  </si>
  <si>
    <t>23/2/2017  09:45:00 PM</t>
  </si>
  <si>
    <t>27/2/2017  09:40:00 AM</t>
  </si>
  <si>
    <t>27/2/2017  10:54:00 PM</t>
  </si>
  <si>
    <t>28/2/2017  08:57:00 AM</t>
  </si>
  <si>
    <t>28/2/2017  09:46:00 PM</t>
  </si>
  <si>
    <t>13/3/2017  11:15:00 AM</t>
  </si>
  <si>
    <t>13/3/2017  10:54:00 PM</t>
  </si>
  <si>
    <t>14/3/2017  11:05:00 AM</t>
  </si>
  <si>
    <t>14/3/2017  08:50:00 PM</t>
  </si>
  <si>
    <t>15/3/2017  12:18:00 PM</t>
  </si>
  <si>
    <t>15/3/2017  10:54:00 PM</t>
  </si>
  <si>
    <t>16/3/2017  12:18:00 PM</t>
  </si>
  <si>
    <t>16/3/2017 09:17:00 PM</t>
  </si>
  <si>
    <t>17/3/2017  02:54:00 PM</t>
  </si>
  <si>
    <t>17/3/2017 11:25:00 PM</t>
  </si>
  <si>
    <t>18/3/2017  1:15:00 PM</t>
  </si>
  <si>
    <t>18/3/2017  9:50:00 PM</t>
  </si>
  <si>
    <t>2017  10:05:00 AM</t>
  </si>
  <si>
    <t>2017  8:30:00 PM</t>
  </si>
  <si>
    <t>2017  10:30:00 AM</t>
  </si>
  <si>
    <t>2017  09:30:00 PM</t>
  </si>
  <si>
    <t>2017 10:00</t>
  </si>
  <si>
    <t>2017 20:40</t>
  </si>
  <si>
    <t>2017 10:50</t>
  </si>
  <si>
    <t>2017 21:50</t>
  </si>
  <si>
    <t>2017 11:30</t>
  </si>
  <si>
    <t>2017 20:17</t>
  </si>
  <si>
    <t>2017 10:05</t>
  </si>
  <si>
    <t>2017 12:17</t>
  </si>
  <si>
    <t>2017  10:19:00 AM</t>
  </si>
  <si>
    <t>2017  11:34:00 PM</t>
  </si>
  <si>
    <t>2017  11:50:00 AM</t>
  </si>
  <si>
    <t>2017  10:35:00 PM</t>
  </si>
  <si>
    <t>2017  10:40:00 AM</t>
  </si>
  <si>
    <t>2017  09:39:00 PM</t>
  </si>
  <si>
    <t>2017  11:05:00 AM</t>
  </si>
  <si>
    <t>2017  10:50:00 PM</t>
  </si>
  <si>
    <t>2017  11:45:00 AM</t>
  </si>
  <si>
    <t>2017  09:45:00 AM</t>
  </si>
  <si>
    <t>2017  9:50:00 PM</t>
  </si>
  <si>
    <t>2017  09:40:00 AM</t>
  </si>
  <si>
    <t>2017  09:15:00 AM</t>
  </si>
  <si>
    <t>2017  10:54:00 PM</t>
  </si>
  <si>
    <t>2017  08:50:00 PM</t>
  </si>
  <si>
    <t>2017  08:58:00 AM</t>
  </si>
  <si>
    <t>2017  09:14:00 AM</t>
  </si>
  <si>
    <t>2017  09:45:00 PM</t>
  </si>
  <si>
    <t>2017  08:57:00 AM</t>
  </si>
  <si>
    <t>2017  09:46:00 PM</t>
  </si>
  <si>
    <t>2017 9:24</t>
  </si>
  <si>
    <t>2017 21:11</t>
  </si>
  <si>
    <t>2017 9:54</t>
  </si>
  <si>
    <t>2017 22:21</t>
  </si>
  <si>
    <t>2017 9:47</t>
  </si>
  <si>
    <t>2017 23:42</t>
  </si>
  <si>
    <t>2017 9:15</t>
  </si>
  <si>
    <t>2017 22:54</t>
  </si>
  <si>
    <t>2017 11:47</t>
  </si>
  <si>
    <t>2017 23:31</t>
  </si>
  <si>
    <t>2017 10:58</t>
  </si>
  <si>
    <t>2017 22:45</t>
  </si>
  <si>
    <t>2017 12:58</t>
  </si>
  <si>
    <t>2017 23:47</t>
  </si>
  <si>
    <t>2017 13:15</t>
  </si>
  <si>
    <t>2017 10:30</t>
  </si>
  <si>
    <t>2017 21:30</t>
  </si>
  <si>
    <t>2017  11:15:00 AM</t>
  </si>
  <si>
    <t>2017  12:18:00 PM</t>
  </si>
  <si>
    <t>2017 09:17:00 PM</t>
  </si>
  <si>
    <t>2017  02:54:00 PM</t>
  </si>
  <si>
    <t>2017 11:25:00 PM</t>
  </si>
  <si>
    <t>2017  1:15:00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</si>
</sst>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NumberFormat="1" applyFont="1"/>
    <xf numFmtId="0" fontId="0" fillId="2" borderId="0" xfId="0" applyNumberFormat="1" applyFill="1"/>
    <xf numFmtId="0" fontId="0" fillId="2" borderId="0" xfId="0" applyFill="1"/>
    <xf numFmtId="22" fontId="0" fillId="0" borderId="0" xfId="0" applyNumberFormat="1"/>
    <xf numFmtId="18" fontId="0" fillId="0" borderId="0" xfId="0" applyNumberFormat="1"/>
    <xf numFmtId="0" fontId="0" fillId="0" borderId="0" xfId="0" applyAlignment="1">
      <alignment wrapText="1"/>
    </xf>
    <xf numFmtId="16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New Text Docu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selection activeCell="B1" sqref="B1"/>
    </sheetView>
  </sheetViews>
  <sheetFormatPr defaultRowHeight="15" x14ac:dyDescent="0.25"/>
  <cols>
    <col min="1" max="1" width="21.5703125" bestFit="1" customWidth="1"/>
    <col min="2" max="3" width="10.140625" bestFit="1" customWidth="1"/>
    <col min="4" max="4" width="9.42578125" bestFit="1" customWidth="1"/>
    <col min="5" max="5" width="9" bestFit="1" customWidth="1"/>
    <col min="6" max="6" width="14" bestFit="1" customWidth="1"/>
    <col min="7" max="7" width="9.85546875" style="13" bestFit="1" customWidth="1"/>
    <col min="8" max="8" width="9.28515625" bestFit="1" customWidth="1"/>
    <col min="9" max="9" width="6" bestFit="1" customWidth="1"/>
    <col min="10" max="10" width="8.7109375" bestFit="1" customWidth="1"/>
    <col min="11" max="11" width="18.28515625" customWidth="1"/>
    <col min="12" max="12" width="8.7109375" bestFit="1" customWidth="1"/>
    <col min="13" max="13" width="30.85546875" customWidth="1"/>
    <col min="14" max="14" width="36.140625" customWidth="1"/>
  </cols>
  <sheetData>
    <row r="1" spans="1:14" x14ac:dyDescent="0.25">
      <c r="A1" s="1" t="s">
        <v>0</v>
      </c>
      <c r="B1" s="2" t="s">
        <v>16</v>
      </c>
      <c r="C1" s="2" t="s">
        <v>17</v>
      </c>
      <c r="D1" s="2" t="s">
        <v>19</v>
      </c>
      <c r="E1" s="2" t="s">
        <v>31</v>
      </c>
      <c r="F1" s="2" t="s">
        <v>32</v>
      </c>
      <c r="G1" s="12" t="s">
        <v>20</v>
      </c>
      <c r="H1" s="2" t="s">
        <v>21</v>
      </c>
      <c r="I1" s="2" t="s">
        <v>22</v>
      </c>
      <c r="J1" s="2" t="s">
        <v>23</v>
      </c>
      <c r="K1" s="2" t="s">
        <v>28</v>
      </c>
      <c r="L1" s="2" t="s">
        <v>29</v>
      </c>
      <c r="M1" s="2" t="s">
        <v>33</v>
      </c>
      <c r="N1" s="2" t="s">
        <v>34</v>
      </c>
    </row>
    <row r="2" spans="1:14" ht="45" x14ac:dyDescent="0.25">
      <c r="A2" s="7">
        <v>42765.420138888891</v>
      </c>
      <c r="B2" t="s">
        <v>30</v>
      </c>
      <c r="C2" t="s">
        <v>18</v>
      </c>
      <c r="D2">
        <v>100</v>
      </c>
      <c r="E2">
        <v>19.5</v>
      </c>
      <c r="F2">
        <f t="shared" ref="F2:F33" si="0">E2*10</f>
        <v>195</v>
      </c>
      <c r="G2" s="13">
        <v>50</v>
      </c>
      <c r="H2">
        <f t="shared" ref="H2:H33" si="1">D2+F2+G2</f>
        <v>345</v>
      </c>
      <c r="I2">
        <f t="shared" ref="I2:I33" si="2">ROUND(H2*7.8%, 2)</f>
        <v>26.91</v>
      </c>
      <c r="J2">
        <f t="shared" ref="J2:J33" si="3">ROUND(H2+I2, 0)</f>
        <v>372</v>
      </c>
      <c r="K2" s="8">
        <v>0.31944444444444448</v>
      </c>
      <c r="L2" s="8">
        <v>0.35416666666666669</v>
      </c>
      <c r="M2" s="9" t="s">
        <v>35</v>
      </c>
      <c r="N2" s="9" t="s">
        <v>36</v>
      </c>
    </row>
    <row r="3" spans="1:14" ht="45" x14ac:dyDescent="0.25">
      <c r="A3" s="7">
        <v>42765.854166666664</v>
      </c>
      <c r="B3" t="s">
        <v>18</v>
      </c>
      <c r="C3" t="s">
        <v>30</v>
      </c>
      <c r="D3">
        <v>100</v>
      </c>
      <c r="E3">
        <v>19.2</v>
      </c>
      <c r="F3">
        <f t="shared" si="0"/>
        <v>192</v>
      </c>
      <c r="G3" s="13">
        <v>65</v>
      </c>
      <c r="H3">
        <f t="shared" si="1"/>
        <v>357</v>
      </c>
      <c r="I3">
        <f t="shared" si="2"/>
        <v>27.85</v>
      </c>
      <c r="J3">
        <f t="shared" si="3"/>
        <v>385</v>
      </c>
      <c r="K3" s="8">
        <v>0.74652777777777779</v>
      </c>
      <c r="L3" s="8">
        <v>0.79166666666666663</v>
      </c>
      <c r="M3" s="9" t="s">
        <v>36</v>
      </c>
      <c r="N3" s="9" t="s">
        <v>35</v>
      </c>
    </row>
    <row r="4" spans="1:14" ht="45" x14ac:dyDescent="0.25">
      <c r="A4" s="7">
        <v>42766.4375</v>
      </c>
      <c r="B4" t="s">
        <v>30</v>
      </c>
      <c r="C4" t="s">
        <v>18</v>
      </c>
      <c r="D4">
        <v>100</v>
      </c>
      <c r="E4">
        <v>19.399999999999999</v>
      </c>
      <c r="F4">
        <f t="shared" si="0"/>
        <v>194</v>
      </c>
      <c r="G4" s="13">
        <v>58</v>
      </c>
      <c r="H4">
        <f t="shared" si="1"/>
        <v>352</v>
      </c>
      <c r="I4">
        <f t="shared" si="2"/>
        <v>27.46</v>
      </c>
      <c r="J4">
        <f t="shared" si="3"/>
        <v>379</v>
      </c>
      <c r="K4" s="8">
        <v>0.32430555555555557</v>
      </c>
      <c r="L4" s="8">
        <v>0.36458333333333331</v>
      </c>
      <c r="M4" s="9" t="s">
        <v>35</v>
      </c>
      <c r="N4" s="9" t="s">
        <v>36</v>
      </c>
    </row>
    <row r="5" spans="1:14" ht="45" x14ac:dyDescent="0.25">
      <c r="A5" s="7">
        <v>42766.895833333336</v>
      </c>
      <c r="B5" t="s">
        <v>18</v>
      </c>
      <c r="C5" t="s">
        <v>30</v>
      </c>
      <c r="D5">
        <v>100</v>
      </c>
      <c r="E5">
        <v>19.3</v>
      </c>
      <c r="F5">
        <f t="shared" si="0"/>
        <v>193</v>
      </c>
      <c r="G5" s="13">
        <v>60</v>
      </c>
      <c r="H5">
        <f t="shared" si="1"/>
        <v>353</v>
      </c>
      <c r="I5">
        <f t="shared" si="2"/>
        <v>27.53</v>
      </c>
      <c r="J5">
        <f t="shared" si="3"/>
        <v>381</v>
      </c>
      <c r="K5" s="8">
        <v>0.72916666666666663</v>
      </c>
      <c r="L5" s="8">
        <v>0.77083333333333337</v>
      </c>
      <c r="M5" s="9" t="s">
        <v>36</v>
      </c>
      <c r="N5" s="9" t="s">
        <v>35</v>
      </c>
    </row>
    <row r="6" spans="1:14" ht="45" x14ac:dyDescent="0.25">
      <c r="A6" s="7">
        <v>42767.416666666664</v>
      </c>
      <c r="B6" t="s">
        <v>30</v>
      </c>
      <c r="C6" t="s">
        <v>18</v>
      </c>
      <c r="D6">
        <v>100</v>
      </c>
      <c r="E6">
        <v>19.5</v>
      </c>
      <c r="F6">
        <f t="shared" si="0"/>
        <v>195</v>
      </c>
      <c r="G6" s="13">
        <v>53</v>
      </c>
      <c r="H6">
        <f t="shared" si="1"/>
        <v>348</v>
      </c>
      <c r="I6">
        <f t="shared" si="2"/>
        <v>27.14</v>
      </c>
      <c r="J6">
        <f t="shared" si="3"/>
        <v>375</v>
      </c>
      <c r="K6" s="8">
        <v>0.33333333333333331</v>
      </c>
      <c r="L6" s="8">
        <v>0.37013888888888885</v>
      </c>
      <c r="M6" s="9" t="s">
        <v>35</v>
      </c>
      <c r="N6" s="9" t="s">
        <v>36</v>
      </c>
    </row>
    <row r="7" spans="1:14" ht="45" x14ac:dyDescent="0.25">
      <c r="A7" s="7">
        <v>42767.861111111109</v>
      </c>
      <c r="B7" t="s">
        <v>18</v>
      </c>
      <c r="C7" t="s">
        <v>30</v>
      </c>
      <c r="D7">
        <v>100</v>
      </c>
      <c r="E7">
        <v>19.399999999999999</v>
      </c>
      <c r="F7">
        <f t="shared" si="0"/>
        <v>194</v>
      </c>
      <c r="G7" s="13">
        <v>65</v>
      </c>
      <c r="H7">
        <f t="shared" si="1"/>
        <v>359</v>
      </c>
      <c r="I7">
        <f t="shared" si="2"/>
        <v>28</v>
      </c>
      <c r="J7">
        <f t="shared" si="3"/>
        <v>387</v>
      </c>
      <c r="K7" s="8">
        <v>0.73958333333333337</v>
      </c>
      <c r="L7" s="8">
        <v>0.78472222222222221</v>
      </c>
      <c r="M7" s="9" t="s">
        <v>36</v>
      </c>
      <c r="N7" s="9" t="s">
        <v>35</v>
      </c>
    </row>
    <row r="8" spans="1:14" ht="45" x14ac:dyDescent="0.25">
      <c r="A8" s="7">
        <v>42768.451388888891</v>
      </c>
      <c r="B8" t="s">
        <v>30</v>
      </c>
      <c r="C8" t="s">
        <v>18</v>
      </c>
      <c r="D8">
        <v>100</v>
      </c>
      <c r="E8">
        <v>19.5</v>
      </c>
      <c r="F8">
        <f t="shared" si="0"/>
        <v>195</v>
      </c>
      <c r="G8" s="13">
        <v>59</v>
      </c>
      <c r="H8">
        <f t="shared" si="1"/>
        <v>354</v>
      </c>
      <c r="I8">
        <f t="shared" si="2"/>
        <v>27.61</v>
      </c>
      <c r="J8">
        <f t="shared" si="3"/>
        <v>382</v>
      </c>
      <c r="K8" s="8">
        <v>0.32916666666666666</v>
      </c>
      <c r="L8" s="8">
        <v>0.37013888888888885</v>
      </c>
      <c r="M8" s="9" t="s">
        <v>35</v>
      </c>
      <c r="N8" s="9" t="s">
        <v>36</v>
      </c>
    </row>
    <row r="9" spans="1:14" ht="45" x14ac:dyDescent="0.25">
      <c r="A9" s="7">
        <v>42768.909722222219</v>
      </c>
      <c r="B9" t="s">
        <v>18</v>
      </c>
      <c r="C9" t="s">
        <v>30</v>
      </c>
      <c r="D9">
        <v>100</v>
      </c>
      <c r="E9">
        <v>19.3</v>
      </c>
      <c r="F9">
        <f t="shared" si="0"/>
        <v>193</v>
      </c>
      <c r="G9" s="13">
        <v>62</v>
      </c>
      <c r="H9">
        <f t="shared" si="1"/>
        <v>355</v>
      </c>
      <c r="I9">
        <f t="shared" si="2"/>
        <v>27.69</v>
      </c>
      <c r="J9">
        <f t="shared" si="3"/>
        <v>383</v>
      </c>
      <c r="K9" s="8">
        <v>0.74305555555555547</v>
      </c>
      <c r="L9" s="8">
        <v>0.78611111111111109</v>
      </c>
      <c r="M9" s="9" t="s">
        <v>36</v>
      </c>
      <c r="N9" s="9" t="s">
        <v>35</v>
      </c>
    </row>
    <row r="10" spans="1:14" ht="45" x14ac:dyDescent="0.25">
      <c r="A10" s="7">
        <v>42770.479166666664</v>
      </c>
      <c r="B10" t="s">
        <v>30</v>
      </c>
      <c r="C10" t="s">
        <v>18</v>
      </c>
      <c r="D10">
        <v>100</v>
      </c>
      <c r="E10">
        <v>19.5</v>
      </c>
      <c r="F10">
        <f t="shared" si="0"/>
        <v>195</v>
      </c>
      <c r="G10" s="13">
        <v>55</v>
      </c>
      <c r="H10">
        <f t="shared" si="1"/>
        <v>350</v>
      </c>
      <c r="I10">
        <f t="shared" si="2"/>
        <v>27.3</v>
      </c>
      <c r="J10">
        <f t="shared" si="3"/>
        <v>377</v>
      </c>
      <c r="K10" s="8">
        <v>0.31944444444444448</v>
      </c>
      <c r="L10" s="8">
        <v>0.3576388888888889</v>
      </c>
      <c r="M10" s="9" t="s">
        <v>35</v>
      </c>
      <c r="N10" s="9" t="s">
        <v>36</v>
      </c>
    </row>
    <row r="11" spans="1:14" ht="45" x14ac:dyDescent="0.25">
      <c r="A11" s="7">
        <v>42770.845138888886</v>
      </c>
      <c r="B11" t="s">
        <v>18</v>
      </c>
      <c r="C11" t="s">
        <v>30</v>
      </c>
      <c r="D11">
        <v>100</v>
      </c>
      <c r="E11">
        <v>19.399999999999999</v>
      </c>
      <c r="F11">
        <f t="shared" si="0"/>
        <v>194</v>
      </c>
      <c r="G11" s="13">
        <v>55</v>
      </c>
      <c r="H11">
        <f t="shared" si="1"/>
        <v>349</v>
      </c>
      <c r="I11">
        <f t="shared" si="2"/>
        <v>27.22</v>
      </c>
      <c r="J11">
        <f t="shared" si="3"/>
        <v>376</v>
      </c>
      <c r="K11" s="8">
        <v>0.76041666666666663</v>
      </c>
      <c r="L11" s="8">
        <v>0.79861111111111116</v>
      </c>
      <c r="M11" s="9" t="s">
        <v>36</v>
      </c>
      <c r="N11" s="9" t="s">
        <v>35</v>
      </c>
    </row>
    <row r="12" spans="1:14" ht="45" x14ac:dyDescent="0.25">
      <c r="A12" s="7">
        <v>42771.420138888891</v>
      </c>
      <c r="B12" t="s">
        <v>30</v>
      </c>
      <c r="C12" t="s">
        <v>18</v>
      </c>
      <c r="D12">
        <v>100</v>
      </c>
      <c r="E12">
        <v>19.5</v>
      </c>
      <c r="F12">
        <f t="shared" si="0"/>
        <v>195</v>
      </c>
      <c r="G12" s="13">
        <v>50</v>
      </c>
      <c r="H12">
        <f t="shared" si="1"/>
        <v>345</v>
      </c>
      <c r="I12">
        <f t="shared" si="2"/>
        <v>26.91</v>
      </c>
      <c r="J12">
        <f t="shared" si="3"/>
        <v>372</v>
      </c>
      <c r="K12" s="8">
        <v>0.3298611111111111</v>
      </c>
      <c r="L12" s="8">
        <v>0.36458333333333331</v>
      </c>
      <c r="M12" s="9" t="s">
        <v>35</v>
      </c>
      <c r="N12" s="9" t="s">
        <v>36</v>
      </c>
    </row>
    <row r="13" spans="1:14" ht="45" x14ac:dyDescent="0.25">
      <c r="A13" s="7">
        <v>42771.845138888886</v>
      </c>
      <c r="B13" t="s">
        <v>18</v>
      </c>
      <c r="C13" t="s">
        <v>42</v>
      </c>
      <c r="D13">
        <v>100</v>
      </c>
      <c r="E13">
        <v>5.7</v>
      </c>
      <c r="F13">
        <f t="shared" si="0"/>
        <v>57</v>
      </c>
      <c r="G13" s="13">
        <v>25</v>
      </c>
      <c r="H13">
        <f t="shared" si="1"/>
        <v>182</v>
      </c>
      <c r="I13">
        <f t="shared" si="2"/>
        <v>14.2</v>
      </c>
      <c r="J13">
        <f t="shared" si="3"/>
        <v>196</v>
      </c>
      <c r="K13" s="8">
        <v>0.74305555555555547</v>
      </c>
      <c r="L13" s="8">
        <v>0.76041666666666663</v>
      </c>
      <c r="M13" s="9" t="s">
        <v>36</v>
      </c>
      <c r="N13" s="9" t="s">
        <v>41</v>
      </c>
    </row>
    <row r="14" spans="1:14" ht="45" x14ac:dyDescent="0.25">
      <c r="A14" s="7">
        <v>42778.511805555558</v>
      </c>
      <c r="B14" t="s">
        <v>30</v>
      </c>
      <c r="C14" t="s">
        <v>18</v>
      </c>
      <c r="D14">
        <v>100</v>
      </c>
      <c r="E14">
        <v>19.5</v>
      </c>
      <c r="F14">
        <f t="shared" si="0"/>
        <v>195</v>
      </c>
      <c r="G14" s="13">
        <v>62</v>
      </c>
      <c r="H14">
        <f t="shared" si="1"/>
        <v>357</v>
      </c>
      <c r="I14">
        <f t="shared" si="2"/>
        <v>27.85</v>
      </c>
      <c r="J14">
        <f t="shared" si="3"/>
        <v>385</v>
      </c>
      <c r="K14" s="8">
        <v>0.3298611111111111</v>
      </c>
      <c r="L14" s="8">
        <v>0.37291666666666662</v>
      </c>
      <c r="M14" s="9" t="s">
        <v>35</v>
      </c>
      <c r="N14" s="9" t="s">
        <v>36</v>
      </c>
    </row>
    <row r="15" spans="1:14" ht="45" x14ac:dyDescent="0.25">
      <c r="A15" s="7">
        <v>42778.845138888886</v>
      </c>
      <c r="B15" t="s">
        <v>18</v>
      </c>
      <c r="C15" t="s">
        <v>42</v>
      </c>
      <c r="D15">
        <v>100</v>
      </c>
      <c r="E15">
        <v>5.6</v>
      </c>
      <c r="F15">
        <f t="shared" si="0"/>
        <v>56</v>
      </c>
      <c r="G15" s="13">
        <v>20</v>
      </c>
      <c r="H15">
        <f t="shared" si="1"/>
        <v>176</v>
      </c>
      <c r="I15">
        <f t="shared" si="2"/>
        <v>13.73</v>
      </c>
      <c r="J15">
        <f t="shared" si="3"/>
        <v>190</v>
      </c>
      <c r="K15" s="8">
        <v>0.72569444444444453</v>
      </c>
      <c r="L15" s="8">
        <v>0.73958333333333337</v>
      </c>
      <c r="M15" s="9" t="s">
        <v>36</v>
      </c>
      <c r="N15" s="9" t="s">
        <v>41</v>
      </c>
    </row>
    <row r="16" spans="1:14" ht="45" x14ac:dyDescent="0.25">
      <c r="A16" s="7">
        <v>42779.429861111108</v>
      </c>
      <c r="B16" t="s">
        <v>42</v>
      </c>
      <c r="C16" t="s">
        <v>18</v>
      </c>
      <c r="D16">
        <v>100</v>
      </c>
      <c r="E16">
        <v>5.7</v>
      </c>
      <c r="F16">
        <f t="shared" si="0"/>
        <v>57</v>
      </c>
      <c r="G16" s="13">
        <v>15</v>
      </c>
      <c r="H16">
        <f t="shared" si="1"/>
        <v>172</v>
      </c>
      <c r="I16">
        <f t="shared" si="2"/>
        <v>13.42</v>
      </c>
      <c r="J16">
        <f t="shared" si="3"/>
        <v>185</v>
      </c>
      <c r="K16" s="8">
        <v>0.35416666666666669</v>
      </c>
      <c r="L16" s="8">
        <v>0.36458333333333331</v>
      </c>
      <c r="M16" s="9" t="s">
        <v>41</v>
      </c>
      <c r="N16" s="9" t="s">
        <v>36</v>
      </c>
    </row>
    <row r="17" spans="1:14" ht="45" x14ac:dyDescent="0.25">
      <c r="A17" s="7">
        <v>42779.981944444444</v>
      </c>
      <c r="B17" t="s">
        <v>18</v>
      </c>
      <c r="C17" t="s">
        <v>42</v>
      </c>
      <c r="D17">
        <v>100</v>
      </c>
      <c r="E17">
        <v>5.7</v>
      </c>
      <c r="F17">
        <f t="shared" si="0"/>
        <v>57</v>
      </c>
      <c r="G17" s="13">
        <v>20</v>
      </c>
      <c r="H17">
        <f t="shared" si="1"/>
        <v>177</v>
      </c>
      <c r="I17">
        <f t="shared" si="2"/>
        <v>13.81</v>
      </c>
      <c r="J17">
        <f t="shared" si="3"/>
        <v>191</v>
      </c>
      <c r="K17" s="8">
        <v>0.76736111111111116</v>
      </c>
      <c r="L17" s="8">
        <v>0.78125</v>
      </c>
      <c r="M17" s="9" t="s">
        <v>36</v>
      </c>
      <c r="N17" s="9" t="s">
        <v>41</v>
      </c>
    </row>
    <row r="18" spans="1:14" ht="45" x14ac:dyDescent="0.25">
      <c r="A18" s="7">
        <v>42780.493055555555</v>
      </c>
      <c r="B18" t="s">
        <v>42</v>
      </c>
      <c r="C18" t="s">
        <v>18</v>
      </c>
      <c r="D18">
        <v>100</v>
      </c>
      <c r="E18">
        <v>5.6</v>
      </c>
      <c r="F18">
        <f t="shared" si="0"/>
        <v>56</v>
      </c>
      <c r="G18" s="13">
        <v>17</v>
      </c>
      <c r="H18">
        <f t="shared" si="1"/>
        <v>173</v>
      </c>
      <c r="I18">
        <f t="shared" si="2"/>
        <v>13.49</v>
      </c>
      <c r="J18">
        <f t="shared" si="3"/>
        <v>186</v>
      </c>
      <c r="K18" s="8">
        <v>0.35625000000000001</v>
      </c>
      <c r="L18" s="8">
        <v>0.36805555555555558</v>
      </c>
      <c r="M18" s="9" t="s">
        <v>41</v>
      </c>
      <c r="N18" s="9" t="s">
        <v>36</v>
      </c>
    </row>
    <row r="19" spans="1:14" ht="45" x14ac:dyDescent="0.25">
      <c r="A19" s="7">
        <v>42780.940972222219</v>
      </c>
      <c r="B19" t="s">
        <v>18</v>
      </c>
      <c r="C19" t="s">
        <v>42</v>
      </c>
      <c r="D19">
        <v>100</v>
      </c>
      <c r="E19">
        <v>5.7</v>
      </c>
      <c r="F19">
        <f t="shared" si="0"/>
        <v>57</v>
      </c>
      <c r="G19" s="13">
        <v>18</v>
      </c>
      <c r="H19">
        <f t="shared" si="1"/>
        <v>175</v>
      </c>
      <c r="I19">
        <f t="shared" si="2"/>
        <v>13.65</v>
      </c>
      <c r="J19">
        <f t="shared" si="3"/>
        <v>189</v>
      </c>
      <c r="K19" s="8">
        <v>0.77569444444444446</v>
      </c>
      <c r="L19" s="8">
        <v>0.78819444444444453</v>
      </c>
      <c r="M19" s="9" t="s">
        <v>36</v>
      </c>
      <c r="N19" s="9" t="s">
        <v>41</v>
      </c>
    </row>
    <row r="20" spans="1:14" ht="45" x14ac:dyDescent="0.25">
      <c r="A20" s="7">
        <v>42781.444444444445</v>
      </c>
      <c r="B20" t="s">
        <v>42</v>
      </c>
      <c r="C20" t="s">
        <v>18</v>
      </c>
      <c r="D20">
        <v>100</v>
      </c>
      <c r="E20">
        <v>5.6</v>
      </c>
      <c r="F20">
        <f t="shared" si="0"/>
        <v>56</v>
      </c>
      <c r="G20" s="13">
        <v>17</v>
      </c>
      <c r="H20">
        <f t="shared" si="1"/>
        <v>173</v>
      </c>
      <c r="I20">
        <f t="shared" si="2"/>
        <v>13.49</v>
      </c>
      <c r="J20">
        <f t="shared" si="3"/>
        <v>186</v>
      </c>
      <c r="K20" s="8">
        <v>0.35625000000000001</v>
      </c>
      <c r="L20" s="8">
        <v>0.36805555555555558</v>
      </c>
      <c r="M20" s="9" t="s">
        <v>41</v>
      </c>
      <c r="N20" s="9" t="s">
        <v>36</v>
      </c>
    </row>
    <row r="21" spans="1:14" ht="45" x14ac:dyDescent="0.25">
      <c r="A21" s="7">
        <v>42781.902083333334</v>
      </c>
      <c r="B21" t="s">
        <v>18</v>
      </c>
      <c r="C21" t="s">
        <v>42</v>
      </c>
      <c r="D21">
        <v>100</v>
      </c>
      <c r="E21">
        <v>5.7</v>
      </c>
      <c r="F21">
        <f t="shared" si="0"/>
        <v>57</v>
      </c>
      <c r="G21" s="13">
        <v>15</v>
      </c>
      <c r="H21">
        <f t="shared" si="1"/>
        <v>172</v>
      </c>
      <c r="I21">
        <f t="shared" si="2"/>
        <v>13.42</v>
      </c>
      <c r="J21">
        <f t="shared" si="3"/>
        <v>185</v>
      </c>
      <c r="K21" s="8">
        <v>0.77777777777777779</v>
      </c>
      <c r="L21" s="8">
        <v>0.78819444444444453</v>
      </c>
      <c r="M21" s="9" t="s">
        <v>36</v>
      </c>
      <c r="N21" s="9" t="s">
        <v>41</v>
      </c>
    </row>
    <row r="22" spans="1:14" ht="45" x14ac:dyDescent="0.25">
      <c r="A22" s="7">
        <v>42782.461805555555</v>
      </c>
      <c r="B22" t="s">
        <v>42</v>
      </c>
      <c r="C22" t="s">
        <v>18</v>
      </c>
      <c r="D22">
        <v>100</v>
      </c>
      <c r="E22">
        <v>5.7</v>
      </c>
      <c r="F22">
        <f t="shared" si="0"/>
        <v>57</v>
      </c>
      <c r="G22" s="13">
        <v>19</v>
      </c>
      <c r="H22">
        <f t="shared" si="1"/>
        <v>176</v>
      </c>
      <c r="I22">
        <f t="shared" si="2"/>
        <v>13.73</v>
      </c>
      <c r="J22">
        <f t="shared" si="3"/>
        <v>190</v>
      </c>
      <c r="K22" s="8">
        <v>0.3576388888888889</v>
      </c>
      <c r="L22" s="8">
        <v>0.37083333333333335</v>
      </c>
      <c r="M22" s="9" t="s">
        <v>41</v>
      </c>
      <c r="N22" s="9" t="s">
        <v>36</v>
      </c>
    </row>
    <row r="23" spans="1:14" ht="45" x14ac:dyDescent="0.25">
      <c r="A23" s="7">
        <v>42782.951388888891</v>
      </c>
      <c r="B23" t="s">
        <v>18</v>
      </c>
      <c r="C23" t="s">
        <v>42</v>
      </c>
      <c r="D23">
        <v>100</v>
      </c>
      <c r="E23">
        <v>5.6</v>
      </c>
      <c r="F23">
        <f t="shared" si="0"/>
        <v>56</v>
      </c>
      <c r="G23" s="13">
        <v>17</v>
      </c>
      <c r="H23">
        <f t="shared" si="1"/>
        <v>173</v>
      </c>
      <c r="I23">
        <f t="shared" si="2"/>
        <v>13.49</v>
      </c>
      <c r="J23">
        <f t="shared" si="3"/>
        <v>186</v>
      </c>
      <c r="K23" s="8">
        <v>0.73611111111111116</v>
      </c>
      <c r="L23" s="8">
        <v>0.74791666666666667</v>
      </c>
      <c r="M23" s="9" t="s">
        <v>36</v>
      </c>
      <c r="N23" s="9" t="s">
        <v>41</v>
      </c>
    </row>
    <row r="24" spans="1:14" ht="45" x14ac:dyDescent="0.25">
      <c r="A24" s="7">
        <v>42783.489583333336</v>
      </c>
      <c r="B24" t="s">
        <v>42</v>
      </c>
      <c r="C24" t="s">
        <v>18</v>
      </c>
      <c r="D24">
        <v>100</v>
      </c>
      <c r="E24">
        <v>5.7</v>
      </c>
      <c r="F24">
        <f t="shared" si="0"/>
        <v>57</v>
      </c>
      <c r="G24" s="13">
        <v>17</v>
      </c>
      <c r="H24">
        <f t="shared" si="1"/>
        <v>174</v>
      </c>
      <c r="I24">
        <f t="shared" si="2"/>
        <v>13.57</v>
      </c>
      <c r="J24">
        <f t="shared" si="3"/>
        <v>188</v>
      </c>
      <c r="K24" s="8">
        <v>0.35416666666666669</v>
      </c>
      <c r="L24" s="8">
        <v>0.3659722222222222</v>
      </c>
      <c r="M24" s="9" t="s">
        <v>41</v>
      </c>
      <c r="N24" s="9" t="s">
        <v>36</v>
      </c>
    </row>
    <row r="25" spans="1:14" ht="45" x14ac:dyDescent="0.25">
      <c r="A25" s="7">
        <v>42783.951388888891</v>
      </c>
      <c r="B25" t="s">
        <v>18</v>
      </c>
      <c r="C25" t="s">
        <v>42</v>
      </c>
      <c r="D25">
        <v>100</v>
      </c>
      <c r="E25">
        <v>5.6</v>
      </c>
      <c r="F25">
        <f t="shared" si="0"/>
        <v>56</v>
      </c>
      <c r="G25" s="13">
        <v>18</v>
      </c>
      <c r="H25">
        <f t="shared" si="1"/>
        <v>174</v>
      </c>
      <c r="I25">
        <f t="shared" si="2"/>
        <v>13.57</v>
      </c>
      <c r="J25">
        <f t="shared" si="3"/>
        <v>188</v>
      </c>
      <c r="K25" s="8">
        <v>0.74097222222222225</v>
      </c>
      <c r="L25" s="8">
        <v>0.75347222222222221</v>
      </c>
      <c r="M25" s="9" t="s">
        <v>36</v>
      </c>
      <c r="N25" s="9" t="s">
        <v>41</v>
      </c>
    </row>
    <row r="26" spans="1:14" ht="45" x14ac:dyDescent="0.25">
      <c r="A26" s="7">
        <v>42784.40625</v>
      </c>
      <c r="B26" t="s">
        <v>42</v>
      </c>
      <c r="C26" t="s">
        <v>18</v>
      </c>
      <c r="D26">
        <v>100</v>
      </c>
      <c r="E26">
        <v>5.7</v>
      </c>
      <c r="F26">
        <f t="shared" si="0"/>
        <v>57</v>
      </c>
      <c r="G26" s="13">
        <v>15</v>
      </c>
      <c r="H26">
        <f t="shared" si="1"/>
        <v>172</v>
      </c>
      <c r="I26">
        <f t="shared" si="2"/>
        <v>13.42</v>
      </c>
      <c r="J26">
        <f t="shared" si="3"/>
        <v>185</v>
      </c>
      <c r="K26" s="8">
        <v>0.26041666666666669</v>
      </c>
      <c r="L26" s="8">
        <v>0.27083333333333331</v>
      </c>
      <c r="M26" s="9" t="s">
        <v>41</v>
      </c>
      <c r="N26" s="9" t="s">
        <v>36</v>
      </c>
    </row>
    <row r="27" spans="1:14" ht="45" x14ac:dyDescent="0.25">
      <c r="A27" s="7">
        <v>42784.909722222219</v>
      </c>
      <c r="B27" t="s">
        <v>18</v>
      </c>
      <c r="C27" t="s">
        <v>30</v>
      </c>
      <c r="D27">
        <v>100</v>
      </c>
      <c r="E27">
        <v>19.3</v>
      </c>
      <c r="F27">
        <f t="shared" si="0"/>
        <v>193</v>
      </c>
      <c r="G27" s="13">
        <v>62</v>
      </c>
      <c r="H27">
        <f t="shared" si="1"/>
        <v>355</v>
      </c>
      <c r="I27">
        <f t="shared" si="2"/>
        <v>27.69</v>
      </c>
      <c r="J27">
        <f t="shared" si="3"/>
        <v>383</v>
      </c>
      <c r="K27" s="8">
        <v>0.74305555555555547</v>
      </c>
      <c r="L27" s="8">
        <v>0.78611111111111109</v>
      </c>
      <c r="M27" s="9" t="s">
        <v>36</v>
      </c>
      <c r="N27" s="9" t="s">
        <v>35</v>
      </c>
    </row>
    <row r="28" spans="1:14" ht="45" x14ac:dyDescent="0.25">
      <c r="A28" s="7">
        <v>42785.402777777781</v>
      </c>
      <c r="B28" t="s">
        <v>30</v>
      </c>
      <c r="C28" t="s">
        <v>18</v>
      </c>
      <c r="D28">
        <v>100</v>
      </c>
      <c r="E28">
        <v>19.5</v>
      </c>
      <c r="F28">
        <f t="shared" si="0"/>
        <v>195</v>
      </c>
      <c r="G28" s="13">
        <v>50</v>
      </c>
      <c r="H28">
        <f t="shared" si="1"/>
        <v>345</v>
      </c>
      <c r="I28">
        <f t="shared" si="2"/>
        <v>26.91</v>
      </c>
      <c r="J28">
        <f t="shared" si="3"/>
        <v>372</v>
      </c>
      <c r="K28" s="8">
        <v>0.25</v>
      </c>
      <c r="L28" s="8">
        <v>0.28472222222222221</v>
      </c>
      <c r="M28" s="9" t="s">
        <v>35</v>
      </c>
      <c r="N28" s="9" t="s">
        <v>36</v>
      </c>
    </row>
    <row r="29" spans="1:14" ht="45" x14ac:dyDescent="0.25">
      <c r="A29" s="7">
        <v>42785.854166666664</v>
      </c>
      <c r="B29" t="s">
        <v>18</v>
      </c>
      <c r="C29" t="s">
        <v>30</v>
      </c>
      <c r="D29">
        <v>100</v>
      </c>
      <c r="E29">
        <v>19.2</v>
      </c>
      <c r="F29">
        <f t="shared" si="0"/>
        <v>192</v>
      </c>
      <c r="G29" s="13">
        <v>55</v>
      </c>
      <c r="H29">
        <f t="shared" si="1"/>
        <v>347</v>
      </c>
      <c r="I29">
        <f t="shared" si="2"/>
        <v>27.07</v>
      </c>
      <c r="J29">
        <f t="shared" si="3"/>
        <v>374</v>
      </c>
      <c r="K29" s="8">
        <v>0.72222222222222221</v>
      </c>
      <c r="L29" s="8">
        <v>0.76041666666666663</v>
      </c>
      <c r="M29" s="9" t="s">
        <v>36</v>
      </c>
      <c r="N29" s="9" t="s">
        <v>35</v>
      </c>
    </row>
    <row r="30" spans="1:14" ht="45" x14ac:dyDescent="0.25">
      <c r="A30" s="7">
        <v>42786.385416666664</v>
      </c>
      <c r="B30" t="s">
        <v>30</v>
      </c>
      <c r="C30" t="s">
        <v>18</v>
      </c>
      <c r="D30">
        <v>100</v>
      </c>
      <c r="E30">
        <v>19.399999999999999</v>
      </c>
      <c r="F30">
        <f t="shared" si="0"/>
        <v>194</v>
      </c>
      <c r="G30" s="13">
        <v>52</v>
      </c>
      <c r="H30">
        <f t="shared" si="1"/>
        <v>346</v>
      </c>
      <c r="I30">
        <f t="shared" si="2"/>
        <v>26.99</v>
      </c>
      <c r="J30">
        <f t="shared" si="3"/>
        <v>373</v>
      </c>
      <c r="K30" s="8">
        <v>0.25347222222222221</v>
      </c>
      <c r="L30" s="8">
        <v>0.28958333333333336</v>
      </c>
      <c r="M30" s="9" t="s">
        <v>35</v>
      </c>
      <c r="N30" s="9" t="s">
        <v>36</v>
      </c>
    </row>
    <row r="31" spans="1:14" ht="45" x14ac:dyDescent="0.25">
      <c r="A31" s="7">
        <v>42786.95416666667</v>
      </c>
      <c r="B31" t="s">
        <v>18</v>
      </c>
      <c r="C31" t="s">
        <v>42</v>
      </c>
      <c r="D31">
        <v>100</v>
      </c>
      <c r="E31">
        <v>5.6</v>
      </c>
      <c r="F31">
        <f t="shared" si="0"/>
        <v>56</v>
      </c>
      <c r="G31" s="13">
        <v>18</v>
      </c>
      <c r="H31">
        <f t="shared" si="1"/>
        <v>174</v>
      </c>
      <c r="I31">
        <f t="shared" si="2"/>
        <v>13.57</v>
      </c>
      <c r="J31">
        <f t="shared" si="3"/>
        <v>188</v>
      </c>
      <c r="K31" s="8">
        <v>0.73263888888888884</v>
      </c>
      <c r="L31" s="8">
        <v>0.74513888888888891</v>
      </c>
      <c r="M31" s="9" t="s">
        <v>36</v>
      </c>
      <c r="N31" s="9" t="s">
        <v>41</v>
      </c>
    </row>
    <row r="32" spans="1:14" ht="45" x14ac:dyDescent="0.25">
      <c r="A32" s="7">
        <v>42787.461805555555</v>
      </c>
      <c r="B32" t="s">
        <v>42</v>
      </c>
      <c r="C32" t="s">
        <v>18</v>
      </c>
      <c r="D32">
        <v>100</v>
      </c>
      <c r="E32">
        <v>5.7</v>
      </c>
      <c r="F32">
        <f t="shared" si="0"/>
        <v>57</v>
      </c>
      <c r="G32" s="13">
        <v>19</v>
      </c>
      <c r="H32">
        <f t="shared" si="1"/>
        <v>176</v>
      </c>
      <c r="I32">
        <f t="shared" si="2"/>
        <v>13.73</v>
      </c>
      <c r="J32">
        <f t="shared" si="3"/>
        <v>190</v>
      </c>
      <c r="K32" s="8">
        <v>0.3576388888888889</v>
      </c>
      <c r="L32" s="8">
        <v>0.37083333333333335</v>
      </c>
      <c r="M32" s="9" t="s">
        <v>41</v>
      </c>
      <c r="N32" s="9" t="s">
        <v>36</v>
      </c>
    </row>
    <row r="33" spans="1:14" ht="45" x14ac:dyDescent="0.25">
      <c r="A33" s="7">
        <v>42787.868055555555</v>
      </c>
      <c r="B33" t="s">
        <v>18</v>
      </c>
      <c r="C33" t="s">
        <v>42</v>
      </c>
      <c r="D33">
        <v>100</v>
      </c>
      <c r="E33">
        <v>5.6</v>
      </c>
      <c r="F33">
        <f t="shared" si="0"/>
        <v>56</v>
      </c>
      <c r="G33" s="13">
        <v>16</v>
      </c>
      <c r="H33">
        <f t="shared" si="1"/>
        <v>172</v>
      </c>
      <c r="I33">
        <f t="shared" si="2"/>
        <v>13.42</v>
      </c>
      <c r="J33">
        <f t="shared" si="3"/>
        <v>185</v>
      </c>
      <c r="K33" s="8">
        <v>0.73611111111111116</v>
      </c>
      <c r="L33" s="8">
        <v>0.74722222222222223</v>
      </c>
      <c r="M33" s="9" t="s">
        <v>36</v>
      </c>
      <c r="N33" s="9" t="s">
        <v>41</v>
      </c>
    </row>
    <row r="34" spans="1:14" ht="45" x14ac:dyDescent="0.25">
      <c r="A34" s="7">
        <v>42788.373611111114</v>
      </c>
      <c r="B34" t="s">
        <v>42</v>
      </c>
      <c r="C34" t="s">
        <v>18</v>
      </c>
      <c r="D34">
        <v>100</v>
      </c>
      <c r="E34">
        <v>5.6</v>
      </c>
      <c r="F34">
        <f t="shared" ref="F34:F65" si="4">E34*10</f>
        <v>56</v>
      </c>
      <c r="G34" s="13">
        <v>17</v>
      </c>
      <c r="H34">
        <f t="shared" ref="H34:H65" si="5">D34+F34+G34</f>
        <v>173</v>
      </c>
      <c r="I34">
        <f t="shared" ref="I34:I65" si="6">ROUND(H34*7.8%, 2)</f>
        <v>13.49</v>
      </c>
      <c r="J34">
        <f t="shared" ref="J34:J65" si="7">ROUND(H34+I34, 0)</f>
        <v>186</v>
      </c>
      <c r="K34" s="8">
        <v>0.27430555555555552</v>
      </c>
      <c r="L34" s="8">
        <v>0.28611111111111115</v>
      </c>
      <c r="M34" s="9" t="s">
        <v>41</v>
      </c>
      <c r="N34" s="9" t="s">
        <v>36</v>
      </c>
    </row>
    <row r="35" spans="1:14" ht="45" x14ac:dyDescent="0.25">
      <c r="A35" s="7">
        <v>42788.951388888891</v>
      </c>
      <c r="B35" t="s">
        <v>18</v>
      </c>
      <c r="C35" t="s">
        <v>42</v>
      </c>
      <c r="D35">
        <v>100</v>
      </c>
      <c r="E35">
        <v>5.6</v>
      </c>
      <c r="F35">
        <f t="shared" si="4"/>
        <v>56</v>
      </c>
      <c r="G35" s="13">
        <v>19</v>
      </c>
      <c r="H35">
        <f t="shared" si="5"/>
        <v>175</v>
      </c>
      <c r="I35">
        <f t="shared" si="6"/>
        <v>13.65</v>
      </c>
      <c r="J35">
        <f t="shared" si="7"/>
        <v>189</v>
      </c>
      <c r="K35" s="8">
        <v>0.73402777777777783</v>
      </c>
      <c r="L35" s="8">
        <v>0.74722222222222223</v>
      </c>
      <c r="M35" s="9" t="s">
        <v>36</v>
      </c>
      <c r="N35" s="9" t="s">
        <v>41</v>
      </c>
    </row>
    <row r="36" spans="1:14" ht="45" x14ac:dyDescent="0.25">
      <c r="A36" s="7">
        <v>42789.384722222225</v>
      </c>
      <c r="B36" t="s">
        <v>42</v>
      </c>
      <c r="C36" t="s">
        <v>18</v>
      </c>
      <c r="D36">
        <v>100</v>
      </c>
      <c r="E36">
        <v>5.7</v>
      </c>
      <c r="F36">
        <f t="shared" si="4"/>
        <v>57</v>
      </c>
      <c r="G36" s="13">
        <v>17</v>
      </c>
      <c r="H36">
        <f t="shared" si="5"/>
        <v>174</v>
      </c>
      <c r="I36">
        <f t="shared" si="6"/>
        <v>13.57</v>
      </c>
      <c r="J36">
        <f t="shared" si="7"/>
        <v>188</v>
      </c>
      <c r="K36" s="8">
        <v>0.27777777777777779</v>
      </c>
      <c r="L36" s="8">
        <v>0.28958333333333336</v>
      </c>
      <c r="M36" s="9" t="s">
        <v>41</v>
      </c>
      <c r="N36" s="9" t="s">
        <v>36</v>
      </c>
    </row>
    <row r="37" spans="1:14" ht="45" x14ac:dyDescent="0.25">
      <c r="A37" s="7">
        <v>42789.90625</v>
      </c>
      <c r="B37" t="s">
        <v>18</v>
      </c>
      <c r="C37" t="s">
        <v>30</v>
      </c>
      <c r="D37">
        <v>100</v>
      </c>
      <c r="E37">
        <v>19.2</v>
      </c>
      <c r="F37">
        <f t="shared" si="4"/>
        <v>192</v>
      </c>
      <c r="G37" s="13">
        <v>62</v>
      </c>
      <c r="H37">
        <f t="shared" si="5"/>
        <v>354</v>
      </c>
      <c r="I37">
        <f t="shared" si="6"/>
        <v>27.61</v>
      </c>
      <c r="J37">
        <f t="shared" si="7"/>
        <v>382</v>
      </c>
      <c r="K37" s="8">
        <v>0.7402777777777777</v>
      </c>
      <c r="L37" s="8">
        <v>0.78333333333333333</v>
      </c>
      <c r="M37" s="9" t="s">
        <v>36</v>
      </c>
      <c r="N37" s="9" t="s">
        <v>35</v>
      </c>
    </row>
    <row r="38" spans="1:14" ht="45" x14ac:dyDescent="0.25">
      <c r="A38" s="7">
        <v>42793.402777777781</v>
      </c>
      <c r="B38" t="s">
        <v>30</v>
      </c>
      <c r="C38" t="s">
        <v>18</v>
      </c>
      <c r="D38">
        <v>100</v>
      </c>
      <c r="E38">
        <v>19.5</v>
      </c>
      <c r="F38">
        <f t="shared" si="4"/>
        <v>195</v>
      </c>
      <c r="G38" s="13">
        <v>54</v>
      </c>
      <c r="H38">
        <f t="shared" si="5"/>
        <v>349</v>
      </c>
      <c r="I38">
        <f t="shared" si="6"/>
        <v>27.22</v>
      </c>
      <c r="J38">
        <f t="shared" si="7"/>
        <v>376</v>
      </c>
      <c r="K38" s="8">
        <v>0.25208333333333333</v>
      </c>
      <c r="L38" s="8">
        <v>0.28958333333333336</v>
      </c>
      <c r="M38" s="9" t="s">
        <v>35</v>
      </c>
      <c r="N38" s="9" t="s">
        <v>36</v>
      </c>
    </row>
    <row r="39" spans="1:14" ht="45" x14ac:dyDescent="0.25">
      <c r="A39" s="7">
        <v>42793.95416666667</v>
      </c>
      <c r="B39" t="s">
        <v>18</v>
      </c>
      <c r="C39" t="s">
        <v>42</v>
      </c>
      <c r="D39">
        <v>100</v>
      </c>
      <c r="E39">
        <v>5.7</v>
      </c>
      <c r="F39">
        <f t="shared" si="4"/>
        <v>57</v>
      </c>
      <c r="G39" s="13">
        <v>19</v>
      </c>
      <c r="H39">
        <f t="shared" si="5"/>
        <v>176</v>
      </c>
      <c r="I39">
        <f t="shared" si="6"/>
        <v>13.73</v>
      </c>
      <c r="J39">
        <f t="shared" si="7"/>
        <v>190</v>
      </c>
      <c r="K39" s="8">
        <v>0.73402777777777783</v>
      </c>
      <c r="L39" s="8">
        <v>0.74722222222222223</v>
      </c>
      <c r="M39" s="9" t="s">
        <v>36</v>
      </c>
      <c r="N39" s="9" t="s">
        <v>41</v>
      </c>
    </row>
    <row r="40" spans="1:14" ht="45" x14ac:dyDescent="0.25">
      <c r="A40" s="7">
        <v>42794.372916666667</v>
      </c>
      <c r="B40" t="s">
        <v>42</v>
      </c>
      <c r="C40" t="s">
        <v>18</v>
      </c>
      <c r="D40">
        <v>100</v>
      </c>
      <c r="E40">
        <v>5.7</v>
      </c>
      <c r="F40">
        <f t="shared" si="4"/>
        <v>57</v>
      </c>
      <c r="G40" s="13">
        <v>19</v>
      </c>
      <c r="H40">
        <f t="shared" si="5"/>
        <v>176</v>
      </c>
      <c r="I40">
        <f t="shared" si="6"/>
        <v>13.73</v>
      </c>
      <c r="J40">
        <f t="shared" si="7"/>
        <v>190</v>
      </c>
      <c r="K40" s="8">
        <v>0.27430555555555552</v>
      </c>
      <c r="L40" s="8">
        <v>0.28750000000000003</v>
      </c>
      <c r="M40" s="9" t="s">
        <v>41</v>
      </c>
      <c r="N40" s="9" t="s">
        <v>36</v>
      </c>
    </row>
    <row r="41" spans="1:14" ht="45" x14ac:dyDescent="0.25">
      <c r="A41" s="7">
        <v>42794.906944444447</v>
      </c>
      <c r="B41" t="s">
        <v>18</v>
      </c>
      <c r="C41" t="s">
        <v>42</v>
      </c>
      <c r="D41">
        <v>100</v>
      </c>
      <c r="E41">
        <v>5.6</v>
      </c>
      <c r="F41">
        <f t="shared" si="4"/>
        <v>56</v>
      </c>
      <c r="G41" s="13">
        <v>17</v>
      </c>
      <c r="H41">
        <f t="shared" si="5"/>
        <v>173</v>
      </c>
      <c r="I41">
        <f t="shared" si="6"/>
        <v>13.49</v>
      </c>
      <c r="J41">
        <f t="shared" si="7"/>
        <v>186</v>
      </c>
      <c r="K41" s="8">
        <v>0.74305555555555547</v>
      </c>
      <c r="L41" s="8">
        <v>0.75486111111111109</v>
      </c>
      <c r="M41" s="9" t="s">
        <v>36</v>
      </c>
      <c r="N41" s="9" t="s">
        <v>41</v>
      </c>
    </row>
    <row r="42" spans="1:14" ht="45" x14ac:dyDescent="0.25">
      <c r="A42" s="7">
        <v>42795.39166666667</v>
      </c>
      <c r="B42" t="s">
        <v>42</v>
      </c>
      <c r="C42" t="s">
        <v>18</v>
      </c>
      <c r="D42">
        <v>100</v>
      </c>
      <c r="E42">
        <v>5.7</v>
      </c>
      <c r="F42">
        <f t="shared" si="4"/>
        <v>57</v>
      </c>
      <c r="G42" s="13">
        <v>17</v>
      </c>
      <c r="H42">
        <f t="shared" si="5"/>
        <v>174</v>
      </c>
      <c r="I42">
        <f t="shared" si="6"/>
        <v>13.57</v>
      </c>
      <c r="J42">
        <f t="shared" si="7"/>
        <v>188</v>
      </c>
      <c r="K42" s="8">
        <v>0.27777777777777779</v>
      </c>
      <c r="L42" s="8">
        <v>0.28958333333333336</v>
      </c>
      <c r="M42" s="9" t="s">
        <v>41</v>
      </c>
      <c r="N42" s="9" t="s">
        <v>36</v>
      </c>
    </row>
    <row r="43" spans="1:14" ht="45" x14ac:dyDescent="0.25">
      <c r="A43" s="7">
        <v>42795.882638888892</v>
      </c>
      <c r="B43" t="s">
        <v>18</v>
      </c>
      <c r="C43" t="s">
        <v>42</v>
      </c>
      <c r="D43">
        <v>100</v>
      </c>
      <c r="E43">
        <v>5.7</v>
      </c>
      <c r="F43">
        <f t="shared" si="4"/>
        <v>57</v>
      </c>
      <c r="G43" s="13">
        <v>17</v>
      </c>
      <c r="H43">
        <f t="shared" si="5"/>
        <v>174</v>
      </c>
      <c r="I43">
        <f t="shared" si="6"/>
        <v>13.57</v>
      </c>
      <c r="J43">
        <f t="shared" si="7"/>
        <v>188</v>
      </c>
      <c r="K43" s="8">
        <v>0.73749999999999993</v>
      </c>
      <c r="L43" s="8">
        <v>0.74930555555555556</v>
      </c>
      <c r="M43" s="9" t="s">
        <v>36</v>
      </c>
      <c r="N43" s="9" t="s">
        <v>41</v>
      </c>
    </row>
    <row r="44" spans="1:14" ht="45" x14ac:dyDescent="0.25">
      <c r="A44" s="7">
        <v>42796.412499999999</v>
      </c>
      <c r="B44" t="s">
        <v>42</v>
      </c>
      <c r="C44" t="s">
        <v>18</v>
      </c>
      <c r="D44">
        <v>100</v>
      </c>
      <c r="E44">
        <v>5.6</v>
      </c>
      <c r="F44">
        <f t="shared" si="4"/>
        <v>56</v>
      </c>
      <c r="G44" s="13">
        <v>16</v>
      </c>
      <c r="H44">
        <f t="shared" si="5"/>
        <v>172</v>
      </c>
      <c r="I44">
        <f t="shared" si="6"/>
        <v>13.42</v>
      </c>
      <c r="J44">
        <f t="shared" si="7"/>
        <v>185</v>
      </c>
      <c r="K44" s="8">
        <v>0.27083333333333331</v>
      </c>
      <c r="L44" s="8">
        <v>0.28194444444444444</v>
      </c>
      <c r="M44" s="9" t="s">
        <v>41</v>
      </c>
      <c r="N44" s="9" t="s">
        <v>36</v>
      </c>
    </row>
    <row r="45" spans="1:14" ht="45" x14ac:dyDescent="0.25">
      <c r="A45" s="7">
        <v>42796.931250000001</v>
      </c>
      <c r="B45" t="s">
        <v>18</v>
      </c>
      <c r="C45" t="s">
        <v>42</v>
      </c>
      <c r="D45">
        <v>100</v>
      </c>
      <c r="E45">
        <v>5.7</v>
      </c>
      <c r="F45">
        <f t="shared" si="4"/>
        <v>57</v>
      </c>
      <c r="G45" s="13">
        <v>16</v>
      </c>
      <c r="H45">
        <f t="shared" si="5"/>
        <v>173</v>
      </c>
      <c r="I45">
        <f t="shared" si="6"/>
        <v>13.49</v>
      </c>
      <c r="J45">
        <f t="shared" si="7"/>
        <v>186</v>
      </c>
      <c r="K45" s="8">
        <v>0.73472222222222217</v>
      </c>
      <c r="L45" s="8">
        <v>0.74583333333333324</v>
      </c>
      <c r="M45" s="9" t="s">
        <v>36</v>
      </c>
      <c r="N45" s="9" t="s">
        <v>41</v>
      </c>
    </row>
    <row r="46" spans="1:14" ht="45" x14ac:dyDescent="0.25">
      <c r="A46" s="7">
        <v>42797.407638888886</v>
      </c>
      <c r="B46" t="s">
        <v>42</v>
      </c>
      <c r="C46" t="s">
        <v>18</v>
      </c>
      <c r="D46">
        <v>100</v>
      </c>
      <c r="E46">
        <v>5.7</v>
      </c>
      <c r="F46">
        <f t="shared" si="4"/>
        <v>57</v>
      </c>
      <c r="G46" s="13">
        <v>18</v>
      </c>
      <c r="H46">
        <f t="shared" si="5"/>
        <v>175</v>
      </c>
      <c r="I46">
        <f t="shared" si="6"/>
        <v>13.65</v>
      </c>
      <c r="J46">
        <f t="shared" si="7"/>
        <v>189</v>
      </c>
      <c r="K46" s="8">
        <v>0.27361111111111108</v>
      </c>
      <c r="L46" s="8">
        <v>0.28611111111111115</v>
      </c>
      <c r="M46" s="9" t="s">
        <v>41</v>
      </c>
      <c r="N46" s="9" t="s">
        <v>36</v>
      </c>
    </row>
    <row r="47" spans="1:14" ht="45" x14ac:dyDescent="0.25">
      <c r="A47" s="7">
        <v>42797.987500000003</v>
      </c>
      <c r="B47" t="s">
        <v>18</v>
      </c>
      <c r="C47" t="s">
        <v>42</v>
      </c>
      <c r="D47">
        <v>100</v>
      </c>
      <c r="E47">
        <v>5.6</v>
      </c>
      <c r="F47">
        <f t="shared" si="4"/>
        <v>56</v>
      </c>
      <c r="G47" s="13">
        <v>16</v>
      </c>
      <c r="H47">
        <f t="shared" si="5"/>
        <v>172</v>
      </c>
      <c r="I47">
        <f t="shared" si="6"/>
        <v>13.42</v>
      </c>
      <c r="J47">
        <f t="shared" si="7"/>
        <v>185</v>
      </c>
      <c r="K47" s="8">
        <v>0.73055555555555562</v>
      </c>
      <c r="L47" s="8">
        <v>0.7416666666666667</v>
      </c>
      <c r="M47" s="9" t="s">
        <v>36</v>
      </c>
      <c r="N47" s="9" t="s">
        <v>41</v>
      </c>
    </row>
    <row r="48" spans="1:14" ht="45" x14ac:dyDescent="0.25">
      <c r="A48" s="7">
        <v>42798.420138888891</v>
      </c>
      <c r="B48" t="s">
        <v>42</v>
      </c>
      <c r="C48" t="s">
        <v>18</v>
      </c>
      <c r="D48">
        <v>100</v>
      </c>
      <c r="E48">
        <v>5.7</v>
      </c>
      <c r="F48">
        <f t="shared" si="4"/>
        <v>57</v>
      </c>
      <c r="G48" s="13">
        <v>17</v>
      </c>
      <c r="H48">
        <f t="shared" si="5"/>
        <v>174</v>
      </c>
      <c r="I48">
        <f t="shared" si="6"/>
        <v>13.57</v>
      </c>
      <c r="J48">
        <f t="shared" si="7"/>
        <v>188</v>
      </c>
      <c r="K48" s="8">
        <v>0.27430555555555552</v>
      </c>
      <c r="L48" s="8">
        <v>0.28611111111111115</v>
      </c>
      <c r="M48" s="9" t="s">
        <v>41</v>
      </c>
      <c r="N48" s="9" t="s">
        <v>36</v>
      </c>
    </row>
    <row r="49" spans="1:14" ht="45" x14ac:dyDescent="0.25">
      <c r="A49" s="7">
        <v>42798.909722222219</v>
      </c>
      <c r="B49" t="s">
        <v>18</v>
      </c>
      <c r="C49" t="s">
        <v>30</v>
      </c>
      <c r="D49">
        <v>100</v>
      </c>
      <c r="E49">
        <v>19.3</v>
      </c>
      <c r="F49">
        <f t="shared" si="4"/>
        <v>193</v>
      </c>
      <c r="G49" s="13">
        <v>62</v>
      </c>
      <c r="H49">
        <f t="shared" si="5"/>
        <v>355</v>
      </c>
      <c r="I49">
        <f t="shared" si="6"/>
        <v>27.69</v>
      </c>
      <c r="J49">
        <f t="shared" si="7"/>
        <v>383</v>
      </c>
      <c r="K49" s="8">
        <v>0.74305555555555547</v>
      </c>
      <c r="L49" s="8">
        <v>0.78611111111111109</v>
      </c>
      <c r="M49" s="9" t="s">
        <v>36</v>
      </c>
      <c r="N49" s="9" t="s">
        <v>35</v>
      </c>
    </row>
    <row r="50" spans="1:14" ht="45" x14ac:dyDescent="0.25">
      <c r="A50" s="7">
        <v>42799.416666666664</v>
      </c>
      <c r="B50" t="s">
        <v>30</v>
      </c>
      <c r="C50" t="s">
        <v>18</v>
      </c>
      <c r="D50">
        <v>100</v>
      </c>
      <c r="E50">
        <v>19.5</v>
      </c>
      <c r="F50">
        <f t="shared" si="4"/>
        <v>195</v>
      </c>
      <c r="G50" s="13">
        <v>53</v>
      </c>
      <c r="H50">
        <f t="shared" si="5"/>
        <v>348</v>
      </c>
      <c r="I50">
        <f t="shared" si="6"/>
        <v>27.14</v>
      </c>
      <c r="J50">
        <f t="shared" si="7"/>
        <v>375</v>
      </c>
      <c r="K50" s="8">
        <v>0.33333333333333331</v>
      </c>
      <c r="L50" s="8">
        <v>0.37013888888888885</v>
      </c>
      <c r="M50" s="9" t="s">
        <v>35</v>
      </c>
      <c r="N50" s="9" t="s">
        <v>36</v>
      </c>
    </row>
    <row r="51" spans="1:14" ht="45" x14ac:dyDescent="0.25">
      <c r="A51" s="7">
        <v>42799.861111111109</v>
      </c>
      <c r="B51" t="s">
        <v>18</v>
      </c>
      <c r="C51" t="s">
        <v>30</v>
      </c>
      <c r="D51">
        <v>100</v>
      </c>
      <c r="E51">
        <v>19.399999999999999</v>
      </c>
      <c r="F51">
        <f t="shared" si="4"/>
        <v>194</v>
      </c>
      <c r="G51" s="13">
        <v>65</v>
      </c>
      <c r="H51">
        <f t="shared" si="5"/>
        <v>359</v>
      </c>
      <c r="I51">
        <f t="shared" si="6"/>
        <v>28</v>
      </c>
      <c r="J51">
        <f t="shared" si="7"/>
        <v>387</v>
      </c>
      <c r="K51" s="8">
        <v>0.73958333333333337</v>
      </c>
      <c r="L51" s="8">
        <v>0.78472222222222221</v>
      </c>
      <c r="M51" s="9" t="s">
        <v>36</v>
      </c>
      <c r="N51" s="9" t="s">
        <v>35</v>
      </c>
    </row>
    <row r="52" spans="1:14" ht="45" x14ac:dyDescent="0.25">
      <c r="A52" s="7">
        <v>42800.385416666664</v>
      </c>
      <c r="B52" t="s">
        <v>30</v>
      </c>
      <c r="C52" t="s">
        <v>18</v>
      </c>
      <c r="D52">
        <v>100</v>
      </c>
      <c r="E52">
        <v>19.399999999999999</v>
      </c>
      <c r="F52">
        <f t="shared" si="4"/>
        <v>194</v>
      </c>
      <c r="G52" s="13">
        <v>58</v>
      </c>
      <c r="H52">
        <f t="shared" si="5"/>
        <v>352</v>
      </c>
      <c r="I52">
        <f t="shared" si="6"/>
        <v>27.46</v>
      </c>
      <c r="J52">
        <f t="shared" si="7"/>
        <v>379</v>
      </c>
      <c r="K52" s="8">
        <v>0.33680555555555558</v>
      </c>
      <c r="L52" s="8">
        <v>0.37708333333333338</v>
      </c>
      <c r="M52" s="9" t="s">
        <v>35</v>
      </c>
      <c r="N52" s="9" t="s">
        <v>36</v>
      </c>
    </row>
    <row r="53" spans="1:14" ht="45" x14ac:dyDescent="0.25">
      <c r="A53" s="7">
        <v>42800.95416666667</v>
      </c>
      <c r="B53" t="s">
        <v>18</v>
      </c>
      <c r="C53" t="s">
        <v>42</v>
      </c>
      <c r="D53">
        <v>100</v>
      </c>
      <c r="E53">
        <v>5.6</v>
      </c>
      <c r="F53">
        <f t="shared" si="4"/>
        <v>56</v>
      </c>
      <c r="G53" s="13">
        <v>18</v>
      </c>
      <c r="H53">
        <f t="shared" si="5"/>
        <v>174</v>
      </c>
      <c r="I53">
        <f t="shared" si="6"/>
        <v>13.57</v>
      </c>
      <c r="J53">
        <f t="shared" si="7"/>
        <v>188</v>
      </c>
      <c r="K53" s="8">
        <v>0.73263888888888884</v>
      </c>
      <c r="L53" s="8">
        <v>0.74513888888888891</v>
      </c>
      <c r="M53" s="9" t="s">
        <v>36</v>
      </c>
      <c r="N53" s="9" t="s">
        <v>41</v>
      </c>
    </row>
    <row r="54" spans="1:14" ht="45" x14ac:dyDescent="0.25">
      <c r="A54" s="7">
        <v>42801.490972222222</v>
      </c>
      <c r="B54" t="s">
        <v>42</v>
      </c>
      <c r="C54" t="s">
        <v>18</v>
      </c>
      <c r="D54">
        <v>100</v>
      </c>
      <c r="E54">
        <v>5.7</v>
      </c>
      <c r="F54">
        <f t="shared" si="4"/>
        <v>57</v>
      </c>
      <c r="G54" s="13">
        <v>18</v>
      </c>
      <c r="H54">
        <f t="shared" si="5"/>
        <v>175</v>
      </c>
      <c r="I54">
        <f t="shared" si="6"/>
        <v>13.65</v>
      </c>
      <c r="J54">
        <f t="shared" si="7"/>
        <v>189</v>
      </c>
      <c r="K54" s="8">
        <v>0.35972222222222222</v>
      </c>
      <c r="L54" s="8">
        <v>0.37222222222222223</v>
      </c>
      <c r="M54" s="9" t="s">
        <v>41</v>
      </c>
      <c r="N54" s="9" t="s">
        <v>36</v>
      </c>
    </row>
    <row r="55" spans="1:14" ht="45" x14ac:dyDescent="0.25">
      <c r="A55" s="7">
        <v>42801.979861111111</v>
      </c>
      <c r="B55" t="s">
        <v>18</v>
      </c>
      <c r="C55" t="s">
        <v>42</v>
      </c>
      <c r="D55">
        <v>100</v>
      </c>
      <c r="E55">
        <v>5.6</v>
      </c>
      <c r="F55">
        <f t="shared" si="4"/>
        <v>56</v>
      </c>
      <c r="G55" s="13">
        <v>16</v>
      </c>
      <c r="H55">
        <f t="shared" si="5"/>
        <v>172</v>
      </c>
      <c r="I55">
        <f t="shared" si="6"/>
        <v>13.42</v>
      </c>
      <c r="J55">
        <f t="shared" si="7"/>
        <v>185</v>
      </c>
      <c r="K55" s="8">
        <v>0.73055555555555562</v>
      </c>
      <c r="L55" s="8">
        <v>0.7416666666666667</v>
      </c>
      <c r="M55" s="9" t="s">
        <v>36</v>
      </c>
      <c r="N55" s="9" t="s">
        <v>41</v>
      </c>
    </row>
    <row r="56" spans="1:14" ht="45" x14ac:dyDescent="0.25">
      <c r="A56" s="7">
        <v>42802.456944444442</v>
      </c>
      <c r="B56" t="s">
        <v>42</v>
      </c>
      <c r="C56" t="s">
        <v>18</v>
      </c>
      <c r="D56">
        <v>100</v>
      </c>
      <c r="E56">
        <v>5.7</v>
      </c>
      <c r="F56">
        <f t="shared" si="4"/>
        <v>57</v>
      </c>
      <c r="G56" s="13">
        <v>17</v>
      </c>
      <c r="H56">
        <f t="shared" si="5"/>
        <v>174</v>
      </c>
      <c r="I56">
        <f t="shared" si="6"/>
        <v>13.57</v>
      </c>
      <c r="J56">
        <f t="shared" si="7"/>
        <v>188</v>
      </c>
      <c r="K56" s="8">
        <v>0.3611111111111111</v>
      </c>
      <c r="L56" s="8">
        <v>0.37291666666666662</v>
      </c>
      <c r="M56" s="9" t="s">
        <v>41</v>
      </c>
      <c r="N56" s="9" t="s">
        <v>36</v>
      </c>
    </row>
    <row r="57" spans="1:14" ht="45" x14ac:dyDescent="0.25">
      <c r="A57" s="7">
        <v>42802.947916666664</v>
      </c>
      <c r="B57" t="s">
        <v>18</v>
      </c>
      <c r="C57" t="s">
        <v>42</v>
      </c>
      <c r="D57">
        <v>100</v>
      </c>
      <c r="E57">
        <v>5.6</v>
      </c>
      <c r="F57">
        <f t="shared" si="4"/>
        <v>56</v>
      </c>
      <c r="G57" s="13">
        <v>20</v>
      </c>
      <c r="H57">
        <f t="shared" si="5"/>
        <v>176</v>
      </c>
      <c r="I57">
        <f t="shared" si="6"/>
        <v>13.73</v>
      </c>
      <c r="J57">
        <f t="shared" si="7"/>
        <v>190</v>
      </c>
      <c r="K57" s="8">
        <v>0.74583333333333324</v>
      </c>
      <c r="L57" s="8">
        <v>0.7597222222222223</v>
      </c>
      <c r="M57" s="9" t="s">
        <v>36</v>
      </c>
      <c r="N57" s="9" t="s">
        <v>41</v>
      </c>
    </row>
    <row r="58" spans="1:14" ht="45" x14ac:dyDescent="0.25">
      <c r="A58" s="7">
        <v>42803.540277777778</v>
      </c>
      <c r="B58" t="s">
        <v>42</v>
      </c>
      <c r="C58" t="s">
        <v>18</v>
      </c>
      <c r="D58">
        <v>100</v>
      </c>
      <c r="E58">
        <v>5.7</v>
      </c>
      <c r="F58">
        <f t="shared" si="4"/>
        <v>57</v>
      </c>
      <c r="G58" s="13">
        <v>17</v>
      </c>
      <c r="H58">
        <f t="shared" si="5"/>
        <v>174</v>
      </c>
      <c r="I58">
        <f t="shared" si="6"/>
        <v>13.57</v>
      </c>
      <c r="J58">
        <f t="shared" si="7"/>
        <v>188</v>
      </c>
      <c r="K58" s="8">
        <v>0.35902777777777778</v>
      </c>
      <c r="L58" s="8">
        <v>0.37083333333333335</v>
      </c>
      <c r="M58" s="9" t="s">
        <v>41</v>
      </c>
      <c r="N58" s="9" t="s">
        <v>36</v>
      </c>
    </row>
    <row r="59" spans="1:14" ht="45" x14ac:dyDescent="0.25">
      <c r="A59" s="7">
        <v>42803.990972222222</v>
      </c>
      <c r="B59" t="s">
        <v>18</v>
      </c>
      <c r="C59" t="s">
        <v>42</v>
      </c>
      <c r="D59">
        <v>100</v>
      </c>
      <c r="E59">
        <v>5.6</v>
      </c>
      <c r="F59">
        <f t="shared" si="4"/>
        <v>56</v>
      </c>
      <c r="G59" s="13">
        <v>17</v>
      </c>
      <c r="H59">
        <f t="shared" si="5"/>
        <v>173</v>
      </c>
      <c r="I59">
        <f t="shared" si="6"/>
        <v>13.49</v>
      </c>
      <c r="J59">
        <f t="shared" si="7"/>
        <v>186</v>
      </c>
      <c r="K59" s="8">
        <v>0.73958333333333337</v>
      </c>
      <c r="L59" s="8">
        <v>0.75138888888888899</v>
      </c>
      <c r="M59" s="9" t="s">
        <v>36</v>
      </c>
      <c r="N59" s="9" t="s">
        <v>41</v>
      </c>
    </row>
    <row r="60" spans="1:14" ht="45" x14ac:dyDescent="0.25">
      <c r="A60" s="7">
        <v>42804.552083333336</v>
      </c>
      <c r="B60" t="s">
        <v>42</v>
      </c>
      <c r="C60" t="s">
        <v>18</v>
      </c>
      <c r="D60">
        <v>100</v>
      </c>
      <c r="E60">
        <v>5.7</v>
      </c>
      <c r="F60">
        <f t="shared" si="4"/>
        <v>57</v>
      </c>
      <c r="G60" s="13">
        <v>17</v>
      </c>
      <c r="H60">
        <f t="shared" si="5"/>
        <v>174</v>
      </c>
      <c r="I60">
        <f t="shared" si="6"/>
        <v>13.57</v>
      </c>
      <c r="J60">
        <f t="shared" si="7"/>
        <v>188</v>
      </c>
      <c r="K60" s="8">
        <v>0.3576388888888889</v>
      </c>
      <c r="L60" s="8">
        <v>0.36944444444444446</v>
      </c>
      <c r="M60" s="9" t="s">
        <v>41</v>
      </c>
      <c r="N60" s="9" t="s">
        <v>36</v>
      </c>
    </row>
    <row r="61" spans="1:14" ht="45" x14ac:dyDescent="0.25">
      <c r="A61" s="7">
        <v>42804.909722222219</v>
      </c>
      <c r="B61" t="s">
        <v>18</v>
      </c>
      <c r="C61" t="s">
        <v>30</v>
      </c>
      <c r="D61">
        <v>100</v>
      </c>
      <c r="E61">
        <v>19.3</v>
      </c>
      <c r="F61">
        <f t="shared" si="4"/>
        <v>193</v>
      </c>
      <c r="G61" s="13">
        <v>62</v>
      </c>
      <c r="H61">
        <f t="shared" si="5"/>
        <v>355</v>
      </c>
      <c r="I61">
        <f t="shared" si="6"/>
        <v>27.69</v>
      </c>
      <c r="J61">
        <f t="shared" si="7"/>
        <v>383</v>
      </c>
      <c r="K61" s="8">
        <v>0.74305555555555547</v>
      </c>
      <c r="L61" s="8">
        <v>0.78611111111111109</v>
      </c>
      <c r="M61" s="9" t="s">
        <v>36</v>
      </c>
      <c r="N61" s="9" t="s">
        <v>35</v>
      </c>
    </row>
    <row r="62" spans="1:14" ht="45" x14ac:dyDescent="0.25">
      <c r="A62" s="7">
        <v>42805.4375</v>
      </c>
      <c r="B62" t="s">
        <v>30</v>
      </c>
      <c r="C62" t="s">
        <v>18</v>
      </c>
      <c r="D62">
        <v>100</v>
      </c>
      <c r="E62">
        <v>19.399999999999999</v>
      </c>
      <c r="F62">
        <f t="shared" si="4"/>
        <v>194</v>
      </c>
      <c r="G62" s="13">
        <v>58</v>
      </c>
      <c r="H62">
        <f t="shared" si="5"/>
        <v>352</v>
      </c>
      <c r="I62">
        <f t="shared" si="6"/>
        <v>27.46</v>
      </c>
      <c r="J62">
        <f t="shared" si="7"/>
        <v>379</v>
      </c>
      <c r="K62" s="8">
        <v>0.32430555555555557</v>
      </c>
      <c r="L62" s="8">
        <v>0.36458333333333331</v>
      </c>
      <c r="M62" s="9" t="s">
        <v>35</v>
      </c>
      <c r="N62" s="9" t="s">
        <v>36</v>
      </c>
    </row>
    <row r="63" spans="1:14" ht="45" x14ac:dyDescent="0.25">
      <c r="A63" s="7">
        <v>42805.895833333336</v>
      </c>
      <c r="B63" t="s">
        <v>18</v>
      </c>
      <c r="C63" t="s">
        <v>30</v>
      </c>
      <c r="D63">
        <v>100</v>
      </c>
      <c r="E63">
        <v>19.3</v>
      </c>
      <c r="F63">
        <f t="shared" si="4"/>
        <v>193</v>
      </c>
      <c r="G63" s="13">
        <v>60</v>
      </c>
      <c r="H63">
        <f t="shared" si="5"/>
        <v>353</v>
      </c>
      <c r="I63">
        <f t="shared" si="6"/>
        <v>27.53</v>
      </c>
      <c r="J63">
        <f t="shared" si="7"/>
        <v>381</v>
      </c>
      <c r="K63" s="8">
        <v>0.72916666666666663</v>
      </c>
      <c r="L63" s="8">
        <v>0.77083333333333337</v>
      </c>
      <c r="M63" s="9" t="s">
        <v>36</v>
      </c>
      <c r="N63" s="9" t="s">
        <v>35</v>
      </c>
    </row>
    <row r="64" spans="1:14" ht="45" x14ac:dyDescent="0.25">
      <c r="A64" s="7">
        <v>42807.46875</v>
      </c>
      <c r="B64" t="s">
        <v>30</v>
      </c>
      <c r="C64" t="s">
        <v>18</v>
      </c>
      <c r="D64">
        <v>100</v>
      </c>
      <c r="E64">
        <v>19.399999999999999</v>
      </c>
      <c r="F64">
        <f t="shared" si="4"/>
        <v>194</v>
      </c>
      <c r="G64" s="13">
        <v>52</v>
      </c>
      <c r="H64">
        <f t="shared" si="5"/>
        <v>346</v>
      </c>
      <c r="I64">
        <f t="shared" si="6"/>
        <v>26.99</v>
      </c>
      <c r="J64">
        <f t="shared" si="7"/>
        <v>373</v>
      </c>
      <c r="K64" s="8">
        <v>0.33680555555555558</v>
      </c>
      <c r="L64" s="8">
        <v>0.37291666666666662</v>
      </c>
      <c r="M64" s="9" t="s">
        <v>35</v>
      </c>
      <c r="N64" s="9" t="s">
        <v>36</v>
      </c>
    </row>
    <row r="65" spans="1:14" ht="45" x14ac:dyDescent="0.25">
      <c r="A65" s="7">
        <v>42807.95416666667</v>
      </c>
      <c r="B65" t="s">
        <v>18</v>
      </c>
      <c r="C65" t="s">
        <v>42</v>
      </c>
      <c r="D65">
        <v>100</v>
      </c>
      <c r="E65">
        <v>5.6</v>
      </c>
      <c r="F65">
        <f t="shared" si="4"/>
        <v>56</v>
      </c>
      <c r="G65" s="13">
        <v>18</v>
      </c>
      <c r="H65">
        <f t="shared" si="5"/>
        <v>174</v>
      </c>
      <c r="I65">
        <f t="shared" si="6"/>
        <v>13.57</v>
      </c>
      <c r="J65">
        <f t="shared" si="7"/>
        <v>188</v>
      </c>
      <c r="K65" s="8">
        <v>0.73263888888888884</v>
      </c>
      <c r="L65" s="8">
        <v>0.74513888888888891</v>
      </c>
      <c r="M65" s="9" t="s">
        <v>36</v>
      </c>
      <c r="N65" s="9" t="s">
        <v>41</v>
      </c>
    </row>
    <row r="66" spans="1:14" ht="45" x14ac:dyDescent="0.25">
      <c r="A66" s="7">
        <v>42808.461805555555</v>
      </c>
      <c r="B66" t="s">
        <v>42</v>
      </c>
      <c r="C66" t="s">
        <v>18</v>
      </c>
      <c r="D66">
        <v>100</v>
      </c>
      <c r="E66">
        <v>5.7</v>
      </c>
      <c r="F66">
        <f t="shared" ref="F66:F75" si="8">E66*10</f>
        <v>57</v>
      </c>
      <c r="G66" s="13">
        <v>19</v>
      </c>
      <c r="H66">
        <f t="shared" ref="H66:H75" si="9">D66+F66+G66</f>
        <v>176</v>
      </c>
      <c r="I66">
        <f t="shared" ref="I66:I75" si="10">ROUND(H66*7.8%, 2)</f>
        <v>13.73</v>
      </c>
      <c r="J66">
        <f t="shared" ref="J66:J75" si="11">ROUND(H66+I66, 0)</f>
        <v>190</v>
      </c>
      <c r="K66" s="8">
        <v>0.3576388888888889</v>
      </c>
      <c r="L66" s="8">
        <v>0.37083333333333335</v>
      </c>
      <c r="M66" s="9" t="s">
        <v>41</v>
      </c>
      <c r="N66" s="9" t="s">
        <v>36</v>
      </c>
    </row>
    <row r="67" spans="1:14" ht="45" x14ac:dyDescent="0.25">
      <c r="A67" s="7">
        <v>42808.868055555555</v>
      </c>
      <c r="B67" t="s">
        <v>18</v>
      </c>
      <c r="C67" t="s">
        <v>42</v>
      </c>
      <c r="D67">
        <v>100</v>
      </c>
      <c r="E67">
        <v>5.6</v>
      </c>
      <c r="F67">
        <f t="shared" si="8"/>
        <v>56</v>
      </c>
      <c r="G67" s="13">
        <v>16</v>
      </c>
      <c r="H67">
        <f t="shared" si="9"/>
        <v>172</v>
      </c>
      <c r="I67">
        <f t="shared" si="10"/>
        <v>13.42</v>
      </c>
      <c r="J67">
        <f t="shared" si="11"/>
        <v>185</v>
      </c>
      <c r="K67" s="8">
        <v>0.73611111111111116</v>
      </c>
      <c r="L67" s="8">
        <v>0.74722222222222223</v>
      </c>
      <c r="M67" s="9" t="s">
        <v>36</v>
      </c>
      <c r="N67" s="9" t="s">
        <v>41</v>
      </c>
    </row>
    <row r="68" spans="1:14" ht="45" x14ac:dyDescent="0.25">
      <c r="A68" s="7">
        <v>42809.512499999997</v>
      </c>
      <c r="B68" t="s">
        <v>42</v>
      </c>
      <c r="C68" t="s">
        <v>18</v>
      </c>
      <c r="D68">
        <v>100</v>
      </c>
      <c r="E68">
        <v>5.7</v>
      </c>
      <c r="F68">
        <f t="shared" si="8"/>
        <v>57</v>
      </c>
      <c r="G68" s="13">
        <v>19</v>
      </c>
      <c r="H68">
        <f t="shared" si="9"/>
        <v>176</v>
      </c>
      <c r="I68">
        <f t="shared" si="10"/>
        <v>13.73</v>
      </c>
      <c r="J68">
        <f t="shared" si="11"/>
        <v>190</v>
      </c>
      <c r="K68" s="8">
        <v>0.35416666666666669</v>
      </c>
      <c r="L68" s="8">
        <v>0.36736111111111108</v>
      </c>
      <c r="M68" s="9" t="s">
        <v>41</v>
      </c>
      <c r="N68" s="9" t="s">
        <v>36</v>
      </c>
    </row>
    <row r="69" spans="1:14" ht="45" x14ac:dyDescent="0.25">
      <c r="A69" s="7">
        <v>42809.95416666667</v>
      </c>
      <c r="B69" t="s">
        <v>18</v>
      </c>
      <c r="C69" t="s">
        <v>42</v>
      </c>
      <c r="D69">
        <v>100</v>
      </c>
      <c r="E69">
        <v>5.6</v>
      </c>
      <c r="F69">
        <f t="shared" si="8"/>
        <v>56</v>
      </c>
      <c r="G69" s="13">
        <v>17</v>
      </c>
      <c r="H69">
        <f t="shared" si="9"/>
        <v>173</v>
      </c>
      <c r="I69">
        <f t="shared" si="10"/>
        <v>13.49</v>
      </c>
      <c r="J69">
        <f t="shared" si="11"/>
        <v>186</v>
      </c>
      <c r="K69" s="8">
        <v>0.74097222222222225</v>
      </c>
      <c r="L69" s="8">
        <v>0.75277777777777777</v>
      </c>
      <c r="M69" s="9" t="s">
        <v>36</v>
      </c>
      <c r="N69" s="9" t="s">
        <v>41</v>
      </c>
    </row>
    <row r="70" spans="1:14" ht="45" x14ac:dyDescent="0.25">
      <c r="A70" s="7">
        <v>42810.512499999997</v>
      </c>
      <c r="B70" t="s">
        <v>42</v>
      </c>
      <c r="C70" t="s">
        <v>18</v>
      </c>
      <c r="D70">
        <v>100</v>
      </c>
      <c r="E70">
        <v>5.7</v>
      </c>
      <c r="F70">
        <f t="shared" si="8"/>
        <v>57</v>
      </c>
      <c r="G70" s="13">
        <v>19</v>
      </c>
      <c r="H70">
        <f t="shared" si="9"/>
        <v>176</v>
      </c>
      <c r="I70">
        <f t="shared" si="10"/>
        <v>13.73</v>
      </c>
      <c r="J70">
        <f t="shared" si="11"/>
        <v>190</v>
      </c>
      <c r="K70" s="8">
        <v>0.35972222222222222</v>
      </c>
      <c r="L70" s="8">
        <v>0.37222222222222223</v>
      </c>
      <c r="M70" s="9" t="s">
        <v>41</v>
      </c>
      <c r="N70" s="9" t="s">
        <v>36</v>
      </c>
    </row>
    <row r="71" spans="1:14" ht="45" x14ac:dyDescent="0.25">
      <c r="A71" s="7">
        <v>42810.886805555558</v>
      </c>
      <c r="B71" t="s">
        <v>18</v>
      </c>
      <c r="C71" t="s">
        <v>42</v>
      </c>
      <c r="D71">
        <v>100</v>
      </c>
      <c r="E71">
        <v>5.6</v>
      </c>
      <c r="F71">
        <f t="shared" si="8"/>
        <v>56</v>
      </c>
      <c r="G71" s="13">
        <v>17</v>
      </c>
      <c r="H71">
        <f t="shared" si="9"/>
        <v>173</v>
      </c>
      <c r="I71">
        <f t="shared" si="10"/>
        <v>13.49</v>
      </c>
      <c r="J71">
        <f t="shared" si="11"/>
        <v>186</v>
      </c>
      <c r="K71" s="8">
        <v>0.74305555555555547</v>
      </c>
      <c r="L71" s="8">
        <v>0.75486111111111109</v>
      </c>
      <c r="M71" s="9" t="s">
        <v>36</v>
      </c>
      <c r="N71" s="9" t="s">
        <v>41</v>
      </c>
    </row>
    <row r="72" spans="1:14" ht="45" x14ac:dyDescent="0.25">
      <c r="A72" s="7">
        <v>42811.620833333334</v>
      </c>
      <c r="B72" t="s">
        <v>42</v>
      </c>
      <c r="C72" t="s">
        <v>18</v>
      </c>
      <c r="D72">
        <v>100</v>
      </c>
      <c r="E72">
        <v>5.7</v>
      </c>
      <c r="F72">
        <f t="shared" si="8"/>
        <v>57</v>
      </c>
      <c r="G72" s="13">
        <v>18</v>
      </c>
      <c r="H72">
        <f t="shared" si="9"/>
        <v>175</v>
      </c>
      <c r="I72">
        <f t="shared" si="10"/>
        <v>13.65</v>
      </c>
      <c r="J72">
        <f t="shared" si="11"/>
        <v>189</v>
      </c>
      <c r="K72" s="8">
        <v>0.3611111111111111</v>
      </c>
      <c r="L72" s="8">
        <v>0.37361111111111112</v>
      </c>
      <c r="M72" s="9" t="s">
        <v>41</v>
      </c>
      <c r="N72" s="9" t="s">
        <v>36</v>
      </c>
    </row>
    <row r="73" spans="1:14" ht="45" x14ac:dyDescent="0.25">
      <c r="A73" s="7">
        <v>42811.975694444445</v>
      </c>
      <c r="B73" t="s">
        <v>18</v>
      </c>
      <c r="C73" t="s">
        <v>42</v>
      </c>
      <c r="D73">
        <v>100</v>
      </c>
      <c r="E73">
        <v>5.7</v>
      </c>
      <c r="F73">
        <f t="shared" si="8"/>
        <v>57</v>
      </c>
      <c r="G73" s="13">
        <v>17</v>
      </c>
      <c r="H73">
        <f t="shared" si="9"/>
        <v>174</v>
      </c>
      <c r="I73">
        <f t="shared" si="10"/>
        <v>13.57</v>
      </c>
      <c r="J73">
        <f t="shared" si="11"/>
        <v>188</v>
      </c>
      <c r="K73" s="8">
        <v>0.74444444444444446</v>
      </c>
      <c r="L73" s="8">
        <v>0.75694444444444453</v>
      </c>
      <c r="M73" s="9" t="s">
        <v>36</v>
      </c>
      <c r="N73" s="9" t="s">
        <v>41</v>
      </c>
    </row>
    <row r="74" spans="1:14" ht="45" x14ac:dyDescent="0.25">
      <c r="A74" s="7">
        <v>42812.552083333336</v>
      </c>
      <c r="B74" t="s">
        <v>42</v>
      </c>
      <c r="C74" t="s">
        <v>18</v>
      </c>
      <c r="D74">
        <v>100</v>
      </c>
      <c r="E74">
        <v>5.7</v>
      </c>
      <c r="F74">
        <f t="shared" si="8"/>
        <v>57</v>
      </c>
      <c r="G74" s="13">
        <v>17</v>
      </c>
      <c r="H74">
        <f t="shared" si="9"/>
        <v>174</v>
      </c>
      <c r="I74">
        <f t="shared" si="10"/>
        <v>13.57</v>
      </c>
      <c r="J74">
        <f t="shared" si="11"/>
        <v>188</v>
      </c>
      <c r="K74" s="8">
        <v>0.3576388888888889</v>
      </c>
      <c r="L74" s="8">
        <v>0.36944444444444446</v>
      </c>
      <c r="M74" s="9" t="s">
        <v>41</v>
      </c>
      <c r="N74" s="9" t="s">
        <v>36</v>
      </c>
    </row>
    <row r="75" spans="1:14" ht="45" x14ac:dyDescent="0.25">
      <c r="A75" s="7">
        <v>42812.909722222219</v>
      </c>
      <c r="B75" t="s">
        <v>18</v>
      </c>
      <c r="C75" t="s">
        <v>30</v>
      </c>
      <c r="D75">
        <v>100</v>
      </c>
      <c r="E75">
        <v>19.3</v>
      </c>
      <c r="F75">
        <f t="shared" si="8"/>
        <v>193</v>
      </c>
      <c r="G75" s="13">
        <v>62</v>
      </c>
      <c r="H75">
        <f t="shared" si="9"/>
        <v>355</v>
      </c>
      <c r="I75">
        <f t="shared" si="10"/>
        <v>27.69</v>
      </c>
      <c r="J75">
        <f t="shared" si="11"/>
        <v>383</v>
      </c>
      <c r="K75" s="8">
        <v>0.74305555555555547</v>
      </c>
      <c r="L75" s="8">
        <v>0.78611111111111109</v>
      </c>
      <c r="M75" s="9" t="s">
        <v>36</v>
      </c>
      <c r="N75" s="9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P16" sqref="P16"/>
    </sheetView>
  </sheetViews>
  <sheetFormatPr defaultRowHeight="15" x14ac:dyDescent="0.25"/>
  <cols>
    <col min="2" max="2" width="12.28515625" bestFit="1" customWidth="1"/>
    <col min="3" max="8" width="5" bestFit="1" customWidth="1"/>
    <col min="9" max="9" width="6.85546875" bestFit="1" customWidth="1"/>
    <col min="10" max="10" width="7.140625" bestFit="1" customWidth="1"/>
    <col min="11" max="13" width="5" bestFit="1" customWidth="1"/>
    <col min="14" max="14" width="6.140625" bestFit="1" customWidth="1"/>
    <col min="15" max="15" width="6" bestFit="1" customWidth="1"/>
  </cols>
  <sheetData>
    <row r="1" spans="1:18" s="3" customFormat="1" x14ac:dyDescent="0.25">
      <c r="A1" s="3" t="s">
        <v>13</v>
      </c>
      <c r="B1" s="3" t="s">
        <v>14</v>
      </c>
      <c r="C1" s="4">
        <v>18</v>
      </c>
      <c r="D1" s="4">
        <v>19</v>
      </c>
      <c r="E1" s="4">
        <v>20</v>
      </c>
      <c r="F1" s="4">
        <v>22</v>
      </c>
      <c r="G1" s="4">
        <v>23</v>
      </c>
      <c r="H1" s="4">
        <v>27</v>
      </c>
      <c r="I1" s="4" t="s">
        <v>12</v>
      </c>
      <c r="J1" s="4" t="s">
        <v>11</v>
      </c>
      <c r="K1" s="4">
        <v>1</v>
      </c>
      <c r="L1" s="4">
        <v>2</v>
      </c>
      <c r="M1" s="4">
        <v>3</v>
      </c>
      <c r="N1" s="4" t="s">
        <v>15</v>
      </c>
      <c r="O1" s="4"/>
      <c r="P1" s="4"/>
      <c r="Q1" s="4"/>
      <c r="R1" s="4"/>
    </row>
    <row r="2" spans="1:18" s="5" customFormat="1" x14ac:dyDescent="0.25">
      <c r="A2" s="5">
        <v>1</v>
      </c>
      <c r="B2" s="5" t="s">
        <v>1</v>
      </c>
      <c r="C2" s="5">
        <v>450</v>
      </c>
      <c r="D2" s="5">
        <v>450</v>
      </c>
      <c r="E2" s="5">
        <v>450</v>
      </c>
      <c r="H2" s="5">
        <v>450</v>
      </c>
      <c r="J2" s="5">
        <v>400</v>
      </c>
      <c r="K2" s="5">
        <v>450</v>
      </c>
      <c r="L2" s="5">
        <v>450</v>
      </c>
      <c r="M2" s="5">
        <v>450</v>
      </c>
      <c r="N2" s="5">
        <v>400</v>
      </c>
      <c r="O2" s="5">
        <f>SUM(C2:N2)</f>
        <v>3950</v>
      </c>
      <c r="P2" s="5">
        <f>O2-2200</f>
        <v>1750</v>
      </c>
    </row>
    <row r="3" spans="1:18" s="6" customFormat="1" x14ac:dyDescent="0.25">
      <c r="A3" s="6">
        <v>2</v>
      </c>
      <c r="B3" s="6" t="s">
        <v>2</v>
      </c>
      <c r="C3" s="6">
        <v>450</v>
      </c>
      <c r="D3" s="6">
        <v>450</v>
      </c>
      <c r="E3" s="6">
        <v>450</v>
      </c>
      <c r="O3" s="5">
        <f t="shared" ref="O3:O11" si="0">SUM(C3:N3)</f>
        <v>1350</v>
      </c>
    </row>
    <row r="4" spans="1:18" s="6" customFormat="1" x14ac:dyDescent="0.25">
      <c r="A4" s="6">
        <v>3</v>
      </c>
      <c r="B4" s="6" t="s">
        <v>3</v>
      </c>
      <c r="C4" s="6">
        <v>450</v>
      </c>
      <c r="D4" s="6">
        <v>450</v>
      </c>
      <c r="E4" s="6">
        <v>450</v>
      </c>
      <c r="H4" s="6">
        <v>450</v>
      </c>
      <c r="J4" s="6">
        <v>400</v>
      </c>
      <c r="K4" s="6">
        <v>450</v>
      </c>
      <c r="N4" s="6">
        <v>400</v>
      </c>
      <c r="O4" s="5">
        <f t="shared" si="0"/>
        <v>3050</v>
      </c>
    </row>
    <row r="5" spans="1:18" s="6" customFormat="1" x14ac:dyDescent="0.25">
      <c r="A5" s="6">
        <v>4</v>
      </c>
      <c r="B5" s="6" t="s">
        <v>4</v>
      </c>
      <c r="C5" s="6">
        <v>450</v>
      </c>
      <c r="D5" s="6">
        <v>450</v>
      </c>
      <c r="E5" s="6">
        <v>450</v>
      </c>
      <c r="O5" s="5">
        <f t="shared" si="0"/>
        <v>1350</v>
      </c>
    </row>
    <row r="6" spans="1:18" s="6" customFormat="1" x14ac:dyDescent="0.25">
      <c r="A6" s="6">
        <v>5</v>
      </c>
      <c r="B6" s="6" t="s">
        <v>5</v>
      </c>
      <c r="C6" s="6">
        <v>450</v>
      </c>
      <c r="O6" s="5">
        <f t="shared" si="0"/>
        <v>450</v>
      </c>
    </row>
    <row r="7" spans="1:18" s="6" customFormat="1" x14ac:dyDescent="0.25">
      <c r="A7" s="6">
        <v>6</v>
      </c>
      <c r="B7" s="6" t="s">
        <v>6</v>
      </c>
      <c r="D7" s="6">
        <v>450</v>
      </c>
      <c r="E7" s="6">
        <v>450</v>
      </c>
      <c r="F7" s="6">
        <v>450</v>
      </c>
      <c r="G7" s="6">
        <v>450</v>
      </c>
      <c r="H7" s="6">
        <v>450</v>
      </c>
      <c r="I7" s="6">
        <v>450</v>
      </c>
      <c r="J7" s="6">
        <v>400</v>
      </c>
      <c r="K7" s="6">
        <v>450</v>
      </c>
      <c r="L7" s="6">
        <v>450</v>
      </c>
      <c r="M7" s="6">
        <v>450</v>
      </c>
      <c r="N7" s="6">
        <v>400</v>
      </c>
      <c r="O7" s="5">
        <f t="shared" si="0"/>
        <v>4850</v>
      </c>
    </row>
    <row r="8" spans="1:18" s="6" customFormat="1" x14ac:dyDescent="0.25">
      <c r="A8" s="6">
        <v>7</v>
      </c>
      <c r="B8" s="6" t="s">
        <v>7</v>
      </c>
      <c r="F8" s="6">
        <v>450</v>
      </c>
      <c r="G8" s="6">
        <v>450</v>
      </c>
      <c r="H8" s="6">
        <v>450</v>
      </c>
      <c r="I8" s="6">
        <v>450</v>
      </c>
      <c r="L8" s="6">
        <v>450</v>
      </c>
      <c r="M8" s="6">
        <v>450</v>
      </c>
      <c r="O8" s="5">
        <f t="shared" si="0"/>
        <v>2700</v>
      </c>
    </row>
    <row r="9" spans="1:18" s="6" customFormat="1" x14ac:dyDescent="0.25">
      <c r="A9" s="6">
        <v>8</v>
      </c>
      <c r="B9" s="6" t="s">
        <v>8</v>
      </c>
      <c r="F9" s="6">
        <v>450</v>
      </c>
      <c r="G9" s="6">
        <v>450</v>
      </c>
      <c r="I9" s="6">
        <v>450</v>
      </c>
      <c r="N9" s="6">
        <v>400</v>
      </c>
      <c r="O9" s="5">
        <f t="shared" si="0"/>
        <v>1750</v>
      </c>
    </row>
    <row r="10" spans="1:18" s="6" customFormat="1" x14ac:dyDescent="0.25">
      <c r="A10" s="6">
        <v>9</v>
      </c>
      <c r="B10" s="6" t="s">
        <v>9</v>
      </c>
      <c r="F10" s="6">
        <v>450</v>
      </c>
      <c r="G10" s="6">
        <v>450</v>
      </c>
      <c r="H10" s="6">
        <v>450</v>
      </c>
      <c r="I10" s="6">
        <v>450</v>
      </c>
      <c r="J10" s="6">
        <v>400</v>
      </c>
      <c r="K10" s="6">
        <v>450</v>
      </c>
      <c r="L10" s="6">
        <v>450</v>
      </c>
      <c r="M10" s="6">
        <v>450</v>
      </c>
      <c r="O10" s="5">
        <f t="shared" si="0"/>
        <v>3550</v>
      </c>
    </row>
    <row r="11" spans="1:18" s="6" customFormat="1" x14ac:dyDescent="0.25">
      <c r="A11" s="6">
        <v>10</v>
      </c>
      <c r="B11" s="6" t="s">
        <v>10</v>
      </c>
      <c r="F11" s="6">
        <v>450</v>
      </c>
      <c r="G11" s="6">
        <v>450</v>
      </c>
      <c r="I11" s="6">
        <v>450</v>
      </c>
      <c r="J11" s="6">
        <v>400</v>
      </c>
      <c r="K11" s="6">
        <v>450</v>
      </c>
      <c r="L11" s="6">
        <v>450</v>
      </c>
      <c r="M11" s="6">
        <v>450</v>
      </c>
      <c r="N11" s="6">
        <v>400</v>
      </c>
      <c r="O11" s="5">
        <f t="shared" si="0"/>
        <v>3500</v>
      </c>
    </row>
    <row r="12" spans="1:18" x14ac:dyDescent="0.25">
      <c r="C12" s="3">
        <f>SUM(C2:C11)</f>
        <v>2250</v>
      </c>
      <c r="D12" s="3">
        <f t="shared" ref="D12:N12" si="1">SUM(D2:D11)</f>
        <v>2250</v>
      </c>
      <c r="E12" s="3">
        <f t="shared" si="1"/>
        <v>2250</v>
      </c>
      <c r="F12" s="3">
        <f t="shared" si="1"/>
        <v>2250</v>
      </c>
      <c r="G12" s="3">
        <f t="shared" si="1"/>
        <v>2250</v>
      </c>
      <c r="H12" s="3">
        <f t="shared" si="1"/>
        <v>2250</v>
      </c>
      <c r="I12" s="3">
        <f t="shared" si="1"/>
        <v>2250</v>
      </c>
      <c r="J12" s="3">
        <f t="shared" si="1"/>
        <v>2000</v>
      </c>
      <c r="K12" s="3">
        <f t="shared" si="1"/>
        <v>2250</v>
      </c>
      <c r="L12" s="3">
        <f t="shared" si="1"/>
        <v>2250</v>
      </c>
      <c r="M12" s="3">
        <f t="shared" si="1"/>
        <v>2250</v>
      </c>
      <c r="N12" s="3">
        <f t="shared" si="1"/>
        <v>2000</v>
      </c>
      <c r="O12" s="4"/>
    </row>
    <row r="13" spans="1:18" x14ac:dyDescent="0.25">
      <c r="O13" s="4">
        <f>SUM(O2:O12)</f>
        <v>26500</v>
      </c>
    </row>
    <row r="16" spans="1:18" x14ac:dyDescent="0.25">
      <c r="P16">
        <f>3550+1350+3500+2200+1750+1750+4850+3050+450+1350+2700</f>
        <v>26500</v>
      </c>
    </row>
    <row r="18" spans="13:18" x14ac:dyDescent="0.25">
      <c r="M18">
        <f>450*10</f>
        <v>4500</v>
      </c>
    </row>
    <row r="19" spans="13:18" x14ac:dyDescent="0.25">
      <c r="R19">
        <f>1350+4850</f>
        <v>6200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" sqref="D1:D14"/>
    </sheetView>
  </sheetViews>
  <sheetFormatPr defaultRowHeight="15" x14ac:dyDescent="0.25"/>
  <cols>
    <col min="1" max="1" width="9.85546875" bestFit="1" customWidth="1"/>
    <col min="2" max="2" width="30.85546875" bestFit="1" customWidth="1"/>
    <col min="3" max="3" width="30.85546875" customWidth="1"/>
    <col min="4" max="4" width="85" bestFit="1" customWidth="1"/>
  </cols>
  <sheetData>
    <row r="1" spans="1:4" x14ac:dyDescent="0.25">
      <c r="A1" s="10" t="s">
        <v>0</v>
      </c>
      <c r="B1" t="str">
        <f>"public string " &amp; A1 &amp; "{ get; set; }"</f>
        <v>public string Date{ get; set; }</v>
      </c>
      <c r="C1">
        <v>1</v>
      </c>
      <c r="D1" t="str">
        <f>A1 &amp; " = xlRange.Cells[i," &amp; C1 &amp; "].Value2 != null ? xlRange.Cells[i, " &amp; C1 &amp; "].Value2.ToString() : string.Empty,"</f>
        <v>Date = xlRange.Cells[i,1].Value2 != null ? xlRange.Cells[i, 1].Value2.ToString() : string.Empty,</v>
      </c>
    </row>
    <row r="2" spans="1:4" x14ac:dyDescent="0.25">
      <c r="A2" s="11" t="s">
        <v>16</v>
      </c>
      <c r="B2" t="str">
        <f t="shared" ref="B2:B10" si="0">"public string " &amp; A2 &amp; "{ get; set; }"</f>
        <v>public string From{ get; set; }</v>
      </c>
      <c r="C2">
        <f t="shared" ref="C2:C14" si="1">C1+1</f>
        <v>2</v>
      </c>
      <c r="D2" t="str">
        <f t="shared" ref="D2:D10" si="2">A2 &amp; " = xlRange.Cells[i," &amp; C2 &amp; "].Value2 != null ? xlRange.Cells[i, " &amp; C2 &amp; "].Value2.ToString() : string.Empty,"</f>
        <v>From = xlRange.Cells[i,2].Value2 != null ? xlRange.Cells[i, 2].Value2.ToString() : string.Empty,</v>
      </c>
    </row>
    <row r="3" spans="1:4" x14ac:dyDescent="0.25">
      <c r="A3" s="11" t="s">
        <v>17</v>
      </c>
      <c r="B3" t="str">
        <f t="shared" si="0"/>
        <v>public string To{ get; set; }</v>
      </c>
      <c r="C3">
        <f t="shared" si="1"/>
        <v>3</v>
      </c>
      <c r="D3" t="str">
        <f t="shared" si="2"/>
        <v>To = xlRange.Cells[i,3].Value2 != null ? xlRange.Cells[i, 3].Value2.ToString() : string.Empty,</v>
      </c>
    </row>
    <row r="4" spans="1:4" x14ac:dyDescent="0.25">
      <c r="A4" s="11" t="s">
        <v>24</v>
      </c>
      <c r="B4" t="str">
        <f t="shared" si="0"/>
        <v>public string BaseFare{ get; set; }</v>
      </c>
      <c r="C4">
        <f t="shared" si="1"/>
        <v>4</v>
      </c>
      <c r="D4" t="str">
        <f t="shared" si="2"/>
        <v>BaseFare = xlRange.Cells[i,4].Value2 != null ? xlRange.Cells[i, 4].Value2.ToString() : string.Empty,</v>
      </c>
    </row>
    <row r="5" spans="1:4" x14ac:dyDescent="0.25">
      <c r="A5" s="11" t="s">
        <v>31</v>
      </c>
      <c r="B5" t="str">
        <f t="shared" si="0"/>
        <v>public string DistanceKms{ get; set; }</v>
      </c>
      <c r="C5">
        <f t="shared" si="1"/>
        <v>5</v>
      </c>
      <c r="D5" t="str">
        <f t="shared" si="2"/>
        <v>DistanceKms = xlRange.Cells[i,5].Value2 != null ? xlRange.Cells[i, 5].Value2.ToString() : string.Empty,</v>
      </c>
    </row>
    <row r="6" spans="1:4" x14ac:dyDescent="0.25">
      <c r="A6" s="11" t="s">
        <v>32</v>
      </c>
      <c r="B6" t="str">
        <f t="shared" si="0"/>
        <v>public string DistanceFare{ get; set; }</v>
      </c>
      <c r="C6">
        <f t="shared" si="1"/>
        <v>6</v>
      </c>
      <c r="D6" t="str">
        <f t="shared" si="2"/>
        <v>DistanceFare = xlRange.Cells[i,6].Value2 != null ? xlRange.Cells[i, 6].Value2.ToString() : string.Empty,</v>
      </c>
    </row>
    <row r="7" spans="1:4" x14ac:dyDescent="0.25">
      <c r="A7" s="11" t="s">
        <v>25</v>
      </c>
      <c r="B7" t="str">
        <f t="shared" si="0"/>
        <v>public string RideTime{ get; set; }</v>
      </c>
      <c r="C7">
        <f t="shared" si="1"/>
        <v>7</v>
      </c>
      <c r="D7" t="str">
        <f t="shared" si="2"/>
        <v>RideTime = xlRange.Cells[i,7].Value2 != null ? xlRange.Cells[i, 7].Value2.ToString() : string.Empty,</v>
      </c>
    </row>
    <row r="8" spans="1:4" x14ac:dyDescent="0.25">
      <c r="A8" s="11" t="s">
        <v>26</v>
      </c>
      <c r="B8" t="str">
        <f t="shared" si="0"/>
        <v>public string RideFare{ get; set; }</v>
      </c>
      <c r="C8">
        <f t="shared" si="1"/>
        <v>8</v>
      </c>
      <c r="D8" t="str">
        <f t="shared" si="2"/>
        <v>RideFare = xlRange.Cells[i,8].Value2 != null ? xlRange.Cells[i, 8].Value2.ToString() : string.Empty,</v>
      </c>
    </row>
    <row r="9" spans="1:4" x14ac:dyDescent="0.25">
      <c r="A9" s="11" t="s">
        <v>22</v>
      </c>
      <c r="B9" t="str">
        <f t="shared" si="0"/>
        <v>public string Taxes{ get; set; }</v>
      </c>
      <c r="C9">
        <f t="shared" si="1"/>
        <v>9</v>
      </c>
      <c r="D9" t="str">
        <f t="shared" si="2"/>
        <v>Taxes = xlRange.Cells[i,9].Value2 != null ? xlRange.Cells[i, 9].Value2.ToString() : string.Empty,</v>
      </c>
    </row>
    <row r="10" spans="1:4" x14ac:dyDescent="0.25">
      <c r="A10" s="11" t="s">
        <v>27</v>
      </c>
      <c r="B10" t="str">
        <f t="shared" si="0"/>
        <v>public string TotalBill{ get; set; }</v>
      </c>
      <c r="C10">
        <f t="shared" si="1"/>
        <v>10</v>
      </c>
      <c r="D10" t="str">
        <f t="shared" si="2"/>
        <v>TotalBill = xlRange.Cells[i,10].Value2 != null ? xlRange.Cells[i, 10].Value2.ToString() : string.Empty,</v>
      </c>
    </row>
    <row r="11" spans="1:4" x14ac:dyDescent="0.25">
      <c r="A11" s="11" t="s">
        <v>28</v>
      </c>
      <c r="B11" t="str">
        <f t="shared" ref="B11:B12" si="3">"public string " &amp; A11 &amp; "{ get; set; }"</f>
        <v>public string StartTime{ get; set; }</v>
      </c>
      <c r="C11">
        <f t="shared" si="1"/>
        <v>11</v>
      </c>
      <c r="D11" t="str">
        <f t="shared" ref="D11:D12" si="4">A11 &amp; " = xlRange.Cells[i," &amp; C11 &amp; "].Value2 != null ? xlRange.Cells[i, " &amp; C11 &amp; "].Value2.ToString() : string.Empty,"</f>
        <v>StartTime = xlRange.Cells[i,11].Value2 != null ? xlRange.Cells[i, 11].Value2.ToString() : string.Empty,</v>
      </c>
    </row>
    <row r="12" spans="1:4" x14ac:dyDescent="0.25">
      <c r="A12" s="11" t="s">
        <v>29</v>
      </c>
      <c r="B12" t="str">
        <f t="shared" si="3"/>
        <v>public string EndTime{ get; set; }</v>
      </c>
      <c r="C12">
        <f t="shared" si="1"/>
        <v>12</v>
      </c>
      <c r="D12" t="str">
        <f t="shared" si="4"/>
        <v>EndTime = xlRange.Cells[i,12].Value2 != null ? xlRange.Cells[i, 12].Value2.ToString() : string.Empty,</v>
      </c>
    </row>
    <row r="13" spans="1:4" x14ac:dyDescent="0.25">
      <c r="A13" s="11" t="s">
        <v>33</v>
      </c>
      <c r="B13" t="str">
        <f t="shared" ref="B13:B14" si="5">"public string " &amp; A13 &amp; "{ get; set; }"</f>
        <v>public string SourceAddress{ get; set; }</v>
      </c>
      <c r="C13">
        <f t="shared" si="1"/>
        <v>13</v>
      </c>
      <c r="D13" t="str">
        <f t="shared" ref="D13:D14" si="6">A13 &amp; " = xlRange.Cells[i," &amp; C13 &amp; "].Value2 != null ? xlRange.Cells[i, " &amp; C13 &amp; "].Value2.ToString() : string.Empty,"</f>
        <v>SourceAddress = xlRange.Cells[i,13].Value2 != null ? xlRange.Cells[i, 13].Value2.ToString() : string.Empty,</v>
      </c>
    </row>
    <row r="14" spans="1:4" x14ac:dyDescent="0.25">
      <c r="A14" s="11" t="s">
        <v>34</v>
      </c>
      <c r="B14" t="str">
        <f t="shared" si="5"/>
        <v>public string DestinationAddress{ get; set; }</v>
      </c>
      <c r="C14">
        <f t="shared" si="1"/>
        <v>14</v>
      </c>
      <c r="D14" t="str">
        <f t="shared" si="6"/>
        <v>DestinationAddress = xlRange.Cells[i,14].Value2 != null ? xlRange.Cells[i, 14].Value2.ToString() : string.Empty,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1" sqref="F1:F74"/>
    </sheetView>
  </sheetViews>
  <sheetFormatPr defaultRowHeight="15" x14ac:dyDescent="0.25"/>
  <cols>
    <col min="1" max="1" width="21.5703125" bestFit="1" customWidth="1"/>
    <col min="3" max="3" width="9.5703125" customWidth="1"/>
    <col min="4" max="4" width="7.42578125" customWidth="1"/>
    <col min="5" max="5" width="16.5703125" bestFit="1" customWidth="1"/>
    <col min="6" max="6" width="21.5703125" bestFit="1" customWidth="1"/>
  </cols>
  <sheetData>
    <row r="1" spans="1:6" x14ac:dyDescent="0.25">
      <c r="A1" s="7" t="s">
        <v>37</v>
      </c>
      <c r="C1">
        <v>30</v>
      </c>
      <c r="D1">
        <v>1</v>
      </c>
      <c r="E1" t="s">
        <v>81</v>
      </c>
      <c r="F1" t="str">
        <f>D1&amp;"/"&amp;C1&amp;"/"&amp;E1</f>
        <v>1/30/2017  10:05:00 AM</v>
      </c>
    </row>
    <row r="2" spans="1:6" x14ac:dyDescent="0.25">
      <c r="A2" s="7" t="s">
        <v>38</v>
      </c>
      <c r="C2">
        <v>30</v>
      </c>
      <c r="D2">
        <v>1</v>
      </c>
      <c r="E2" t="s">
        <v>82</v>
      </c>
      <c r="F2" t="str">
        <f t="shared" ref="F2:F65" si="0">D2&amp;"/"&amp;C2&amp;"/"&amp;E2</f>
        <v>1/30/2017  8:30:00 PM</v>
      </c>
    </row>
    <row r="3" spans="1:6" x14ac:dyDescent="0.25">
      <c r="A3" s="7" t="s">
        <v>39</v>
      </c>
      <c r="C3">
        <v>31</v>
      </c>
      <c r="D3">
        <v>1</v>
      </c>
      <c r="E3" t="s">
        <v>83</v>
      </c>
      <c r="F3" t="str">
        <f t="shared" si="0"/>
        <v>1/31/2017  10:30:00 AM</v>
      </c>
    </row>
    <row r="4" spans="1:6" x14ac:dyDescent="0.25">
      <c r="A4" s="7" t="s">
        <v>40</v>
      </c>
      <c r="C4">
        <v>31</v>
      </c>
      <c r="D4">
        <v>1</v>
      </c>
      <c r="E4" t="s">
        <v>84</v>
      </c>
      <c r="F4" t="str">
        <f t="shared" si="0"/>
        <v>1/31/2017  09:30:00 PM</v>
      </c>
    </row>
    <row r="5" spans="1:6" x14ac:dyDescent="0.25">
      <c r="A5" s="7">
        <v>42737.416666666664</v>
      </c>
      <c r="C5">
        <v>1</v>
      </c>
      <c r="D5">
        <v>2</v>
      </c>
      <c r="E5" t="s">
        <v>85</v>
      </c>
      <c r="F5" t="str">
        <f t="shared" si="0"/>
        <v>2/1/2017 10:00</v>
      </c>
    </row>
    <row r="6" spans="1:6" x14ac:dyDescent="0.25">
      <c r="A6" s="7">
        <v>42737.861111111109</v>
      </c>
      <c r="C6">
        <v>1</v>
      </c>
      <c r="D6">
        <v>2</v>
      </c>
      <c r="E6" t="s">
        <v>86</v>
      </c>
      <c r="F6" t="str">
        <f t="shared" si="0"/>
        <v>2/1/2017 20:40</v>
      </c>
    </row>
    <row r="7" spans="1:6" x14ac:dyDescent="0.25">
      <c r="A7" s="7">
        <v>42768.451388888891</v>
      </c>
      <c r="C7">
        <v>2</v>
      </c>
      <c r="D7">
        <v>2</v>
      </c>
      <c r="E7" t="s">
        <v>87</v>
      </c>
      <c r="F7" t="str">
        <f t="shared" si="0"/>
        <v>2/2/2017 10:50</v>
      </c>
    </row>
    <row r="8" spans="1:6" x14ac:dyDescent="0.25">
      <c r="A8" s="7">
        <v>42768.909722222219</v>
      </c>
      <c r="C8">
        <v>2</v>
      </c>
      <c r="D8">
        <v>2</v>
      </c>
      <c r="E8" t="s">
        <v>88</v>
      </c>
      <c r="F8" t="str">
        <f t="shared" si="0"/>
        <v>2/2/2017 21:50</v>
      </c>
    </row>
    <row r="9" spans="1:6" x14ac:dyDescent="0.25">
      <c r="A9" s="7">
        <v>42827.479166666664</v>
      </c>
      <c r="C9">
        <v>4</v>
      </c>
      <c r="D9">
        <v>2</v>
      </c>
      <c r="E9" t="s">
        <v>89</v>
      </c>
      <c r="F9" t="str">
        <f t="shared" si="0"/>
        <v>2/4/2017 11:30</v>
      </c>
    </row>
    <row r="10" spans="1:6" x14ac:dyDescent="0.25">
      <c r="A10" s="7">
        <v>42827.845138888886</v>
      </c>
      <c r="C10">
        <v>4</v>
      </c>
      <c r="D10">
        <v>2</v>
      </c>
      <c r="E10" t="s">
        <v>90</v>
      </c>
      <c r="F10" t="str">
        <f t="shared" si="0"/>
        <v>2/4/2017 20:17</v>
      </c>
    </row>
    <row r="11" spans="1:6" x14ac:dyDescent="0.25">
      <c r="A11" s="7">
        <v>42857.420138888891</v>
      </c>
      <c r="C11">
        <v>5</v>
      </c>
      <c r="D11">
        <v>2</v>
      </c>
      <c r="E11" t="s">
        <v>91</v>
      </c>
      <c r="F11" t="str">
        <f t="shared" si="0"/>
        <v>2/5/2017 10:05</v>
      </c>
    </row>
    <row r="12" spans="1:6" x14ac:dyDescent="0.25">
      <c r="A12" s="7">
        <v>42857.845138888886</v>
      </c>
      <c r="C12">
        <v>5</v>
      </c>
      <c r="D12">
        <v>2</v>
      </c>
      <c r="E12" t="s">
        <v>90</v>
      </c>
      <c r="F12" t="str">
        <f t="shared" si="0"/>
        <v>2/5/2017 20:17</v>
      </c>
    </row>
    <row r="13" spans="1:6" x14ac:dyDescent="0.25">
      <c r="A13" s="7">
        <v>43071.511805555558</v>
      </c>
      <c r="C13">
        <v>12</v>
      </c>
      <c r="D13">
        <v>2</v>
      </c>
      <c r="E13" t="s">
        <v>92</v>
      </c>
      <c r="F13" t="str">
        <f t="shared" si="0"/>
        <v>2/12/2017 12:17</v>
      </c>
    </row>
    <row r="14" spans="1:6" x14ac:dyDescent="0.25">
      <c r="A14" s="7">
        <v>43071.845138888886</v>
      </c>
      <c r="C14">
        <v>12</v>
      </c>
      <c r="D14">
        <v>2</v>
      </c>
      <c r="E14" t="s">
        <v>90</v>
      </c>
      <c r="F14" t="str">
        <f t="shared" si="0"/>
        <v>2/12/2017 20:17</v>
      </c>
    </row>
    <row r="15" spans="1:6" x14ac:dyDescent="0.25">
      <c r="A15" s="7" t="s">
        <v>43</v>
      </c>
      <c r="C15">
        <v>13</v>
      </c>
      <c r="D15">
        <v>2</v>
      </c>
      <c r="E15" t="s">
        <v>93</v>
      </c>
      <c r="F15" t="str">
        <f t="shared" si="0"/>
        <v>2/13/2017  10:19:00 AM</v>
      </c>
    </row>
    <row r="16" spans="1:6" x14ac:dyDescent="0.25">
      <c r="A16" s="7" t="s">
        <v>44</v>
      </c>
      <c r="C16">
        <v>13</v>
      </c>
      <c r="D16">
        <v>2</v>
      </c>
      <c r="E16" t="s">
        <v>94</v>
      </c>
      <c r="F16" t="str">
        <f t="shared" si="0"/>
        <v>2/13/2017  11:34:00 PM</v>
      </c>
    </row>
    <row r="17" spans="1:6" x14ac:dyDescent="0.25">
      <c r="A17" s="7" t="s">
        <v>45</v>
      </c>
      <c r="C17">
        <v>14</v>
      </c>
      <c r="D17">
        <v>2</v>
      </c>
      <c r="E17" t="s">
        <v>95</v>
      </c>
      <c r="F17" t="str">
        <f t="shared" si="0"/>
        <v>2/14/2017  11:50:00 AM</v>
      </c>
    </row>
    <row r="18" spans="1:6" x14ac:dyDescent="0.25">
      <c r="A18" s="7" t="s">
        <v>46</v>
      </c>
      <c r="C18">
        <v>14</v>
      </c>
      <c r="D18">
        <v>2</v>
      </c>
      <c r="E18" t="s">
        <v>96</v>
      </c>
      <c r="F18" t="str">
        <f t="shared" si="0"/>
        <v>2/14/2017  10:35:00 PM</v>
      </c>
    </row>
    <row r="19" spans="1:6" x14ac:dyDescent="0.25">
      <c r="A19" s="7" t="s">
        <v>47</v>
      </c>
      <c r="C19">
        <v>15</v>
      </c>
      <c r="D19">
        <v>2</v>
      </c>
      <c r="E19" t="s">
        <v>97</v>
      </c>
      <c r="F19" t="str">
        <f t="shared" si="0"/>
        <v>2/15/2017  10:40:00 AM</v>
      </c>
    </row>
    <row r="20" spans="1:6" x14ac:dyDescent="0.25">
      <c r="A20" s="7" t="s">
        <v>48</v>
      </c>
      <c r="C20">
        <v>15</v>
      </c>
      <c r="D20">
        <v>2</v>
      </c>
      <c r="E20" t="s">
        <v>98</v>
      </c>
      <c r="F20" t="str">
        <f t="shared" si="0"/>
        <v>2/15/2017  09:39:00 PM</v>
      </c>
    </row>
    <row r="21" spans="1:6" x14ac:dyDescent="0.25">
      <c r="A21" s="7" t="s">
        <v>49</v>
      </c>
      <c r="C21">
        <v>16</v>
      </c>
      <c r="D21">
        <v>2</v>
      </c>
      <c r="E21" t="s">
        <v>99</v>
      </c>
      <c r="F21" t="str">
        <f t="shared" si="0"/>
        <v>2/16/2017  11:05:00 AM</v>
      </c>
    </row>
    <row r="22" spans="1:6" x14ac:dyDescent="0.25">
      <c r="A22" s="7" t="s">
        <v>50</v>
      </c>
      <c r="C22">
        <v>16</v>
      </c>
      <c r="D22">
        <v>2</v>
      </c>
      <c r="E22" t="s">
        <v>100</v>
      </c>
      <c r="F22" t="str">
        <f t="shared" si="0"/>
        <v>2/16/2017  10:50:00 PM</v>
      </c>
    </row>
    <row r="23" spans="1:6" x14ac:dyDescent="0.25">
      <c r="A23" s="7" t="s">
        <v>51</v>
      </c>
      <c r="C23">
        <v>17</v>
      </c>
      <c r="D23">
        <v>2</v>
      </c>
      <c r="E23" t="s">
        <v>101</v>
      </c>
      <c r="F23" t="str">
        <f t="shared" si="0"/>
        <v>2/17/2017  11:45:00 AM</v>
      </c>
    </row>
    <row r="24" spans="1:6" x14ac:dyDescent="0.25">
      <c r="A24" s="7" t="s">
        <v>52</v>
      </c>
      <c r="C24">
        <v>17</v>
      </c>
      <c r="D24">
        <v>2</v>
      </c>
      <c r="E24" t="s">
        <v>100</v>
      </c>
      <c r="F24" t="str">
        <f t="shared" si="0"/>
        <v>2/17/2017  10:50:00 PM</v>
      </c>
    </row>
    <row r="25" spans="1:6" x14ac:dyDescent="0.25">
      <c r="A25" s="7" t="s">
        <v>53</v>
      </c>
      <c r="C25">
        <v>18</v>
      </c>
      <c r="D25">
        <v>2</v>
      </c>
      <c r="E25" t="s">
        <v>102</v>
      </c>
      <c r="F25" t="str">
        <f t="shared" si="0"/>
        <v>2/18/2017  09:45:00 AM</v>
      </c>
    </row>
    <row r="26" spans="1:6" x14ac:dyDescent="0.25">
      <c r="A26" s="7" t="s">
        <v>54</v>
      </c>
      <c r="C26">
        <v>18</v>
      </c>
      <c r="D26">
        <v>2</v>
      </c>
      <c r="E26" t="s">
        <v>103</v>
      </c>
      <c r="F26" t="str">
        <f t="shared" si="0"/>
        <v>2/18/2017  9:50:00 PM</v>
      </c>
    </row>
    <row r="27" spans="1:6" x14ac:dyDescent="0.25">
      <c r="A27" s="7" t="s">
        <v>55</v>
      </c>
      <c r="C27">
        <v>19</v>
      </c>
      <c r="D27">
        <v>2</v>
      </c>
      <c r="E27" t="s">
        <v>104</v>
      </c>
      <c r="F27" t="str">
        <f t="shared" si="0"/>
        <v>2/19/2017  09:40:00 AM</v>
      </c>
    </row>
    <row r="28" spans="1:6" x14ac:dyDescent="0.25">
      <c r="A28" s="7" t="s">
        <v>56</v>
      </c>
      <c r="C28">
        <v>19</v>
      </c>
      <c r="D28">
        <v>2</v>
      </c>
      <c r="E28" t="s">
        <v>82</v>
      </c>
      <c r="F28" t="str">
        <f t="shared" si="0"/>
        <v>2/19/2017  8:30:00 PM</v>
      </c>
    </row>
    <row r="29" spans="1:6" x14ac:dyDescent="0.25">
      <c r="A29" s="7" t="s">
        <v>57</v>
      </c>
      <c r="C29">
        <v>20</v>
      </c>
      <c r="D29">
        <v>2</v>
      </c>
      <c r="E29" t="s">
        <v>105</v>
      </c>
      <c r="F29" t="str">
        <f t="shared" si="0"/>
        <v>2/20/2017  09:15:00 AM</v>
      </c>
    </row>
    <row r="30" spans="1:6" x14ac:dyDescent="0.25">
      <c r="A30" s="7" t="s">
        <v>58</v>
      </c>
      <c r="C30">
        <v>20</v>
      </c>
      <c r="D30">
        <v>2</v>
      </c>
      <c r="E30" t="s">
        <v>106</v>
      </c>
      <c r="F30" t="str">
        <f t="shared" si="0"/>
        <v>2/20/2017  10:54:00 PM</v>
      </c>
    </row>
    <row r="31" spans="1:6" x14ac:dyDescent="0.25">
      <c r="A31" s="7" t="s">
        <v>59</v>
      </c>
      <c r="C31">
        <v>21</v>
      </c>
      <c r="D31">
        <v>2</v>
      </c>
      <c r="E31" t="s">
        <v>99</v>
      </c>
      <c r="F31" t="str">
        <f t="shared" si="0"/>
        <v>2/21/2017  11:05:00 AM</v>
      </c>
    </row>
    <row r="32" spans="1:6" x14ac:dyDescent="0.25">
      <c r="A32" s="7" t="s">
        <v>60</v>
      </c>
      <c r="C32">
        <v>21</v>
      </c>
      <c r="D32">
        <v>2</v>
      </c>
      <c r="E32" t="s">
        <v>107</v>
      </c>
      <c r="F32" t="str">
        <f t="shared" si="0"/>
        <v>2/21/2017  08:50:00 PM</v>
      </c>
    </row>
    <row r="33" spans="1:6" x14ac:dyDescent="0.25">
      <c r="A33" s="7" t="s">
        <v>61</v>
      </c>
      <c r="C33">
        <v>22</v>
      </c>
      <c r="D33">
        <v>2</v>
      </c>
      <c r="E33" t="s">
        <v>108</v>
      </c>
      <c r="F33" t="str">
        <f t="shared" si="0"/>
        <v>2/22/2017  08:58:00 AM</v>
      </c>
    </row>
    <row r="34" spans="1:6" x14ac:dyDescent="0.25">
      <c r="A34" s="7" t="s">
        <v>62</v>
      </c>
      <c r="C34">
        <v>22</v>
      </c>
      <c r="D34">
        <v>2</v>
      </c>
      <c r="E34" t="s">
        <v>100</v>
      </c>
      <c r="F34" t="str">
        <f t="shared" si="0"/>
        <v>2/22/2017  10:50:00 PM</v>
      </c>
    </row>
    <row r="35" spans="1:6" x14ac:dyDescent="0.25">
      <c r="A35" s="7" t="s">
        <v>63</v>
      </c>
      <c r="C35">
        <v>23</v>
      </c>
      <c r="D35">
        <v>2</v>
      </c>
      <c r="E35" t="s">
        <v>109</v>
      </c>
      <c r="F35" t="str">
        <f t="shared" si="0"/>
        <v>2/23/2017  09:14:00 AM</v>
      </c>
    </row>
    <row r="36" spans="1:6" x14ac:dyDescent="0.25">
      <c r="A36" s="7" t="s">
        <v>64</v>
      </c>
      <c r="C36">
        <v>23</v>
      </c>
      <c r="D36">
        <v>2</v>
      </c>
      <c r="E36" t="s">
        <v>110</v>
      </c>
      <c r="F36" t="str">
        <f t="shared" si="0"/>
        <v>2/23/2017  09:45:00 PM</v>
      </c>
    </row>
    <row r="37" spans="1:6" x14ac:dyDescent="0.25">
      <c r="A37" s="7" t="s">
        <v>65</v>
      </c>
      <c r="C37">
        <v>27</v>
      </c>
      <c r="D37">
        <v>2</v>
      </c>
      <c r="E37" t="s">
        <v>104</v>
      </c>
      <c r="F37" t="str">
        <f t="shared" si="0"/>
        <v>2/27/2017  09:40:00 AM</v>
      </c>
    </row>
    <row r="38" spans="1:6" x14ac:dyDescent="0.25">
      <c r="A38" s="7" t="s">
        <v>66</v>
      </c>
      <c r="C38">
        <v>27</v>
      </c>
      <c r="D38">
        <v>2</v>
      </c>
      <c r="E38" t="s">
        <v>106</v>
      </c>
      <c r="F38" t="str">
        <f t="shared" si="0"/>
        <v>2/27/2017  10:54:00 PM</v>
      </c>
    </row>
    <row r="39" spans="1:6" x14ac:dyDescent="0.25">
      <c r="A39" s="7" t="s">
        <v>67</v>
      </c>
      <c r="C39">
        <v>28</v>
      </c>
      <c r="D39">
        <v>2</v>
      </c>
      <c r="E39" t="s">
        <v>111</v>
      </c>
      <c r="F39" t="str">
        <f t="shared" si="0"/>
        <v>2/28/2017  08:57:00 AM</v>
      </c>
    </row>
    <row r="40" spans="1:6" x14ac:dyDescent="0.25">
      <c r="A40" s="7" t="s">
        <v>68</v>
      </c>
      <c r="C40">
        <v>28</v>
      </c>
      <c r="D40">
        <v>2</v>
      </c>
      <c r="E40" t="s">
        <v>112</v>
      </c>
      <c r="F40" t="str">
        <f t="shared" si="0"/>
        <v>2/28/2017  09:46:00 PM</v>
      </c>
    </row>
    <row r="41" spans="1:6" x14ac:dyDescent="0.25">
      <c r="A41" s="7">
        <v>42738.39166666667</v>
      </c>
      <c r="C41">
        <v>1</v>
      </c>
      <c r="D41">
        <v>3</v>
      </c>
      <c r="E41" t="s">
        <v>113</v>
      </c>
      <c r="F41" t="str">
        <f t="shared" si="0"/>
        <v>3/1/2017 9:24</v>
      </c>
    </row>
    <row r="42" spans="1:6" x14ac:dyDescent="0.25">
      <c r="A42" s="7">
        <v>42738.882638888892</v>
      </c>
      <c r="C42">
        <v>1</v>
      </c>
      <c r="D42">
        <v>3</v>
      </c>
      <c r="E42" t="s">
        <v>114</v>
      </c>
      <c r="F42" t="str">
        <f t="shared" si="0"/>
        <v>3/1/2017 21:11</v>
      </c>
    </row>
    <row r="43" spans="1:6" x14ac:dyDescent="0.25">
      <c r="A43" s="7">
        <v>42769.412499999999</v>
      </c>
      <c r="C43">
        <v>2</v>
      </c>
      <c r="D43">
        <v>3</v>
      </c>
      <c r="E43" t="s">
        <v>115</v>
      </c>
      <c r="F43" t="str">
        <f t="shared" si="0"/>
        <v>3/2/2017 9:54</v>
      </c>
    </row>
    <row r="44" spans="1:6" x14ac:dyDescent="0.25">
      <c r="A44" s="7">
        <v>42769.931250000001</v>
      </c>
      <c r="C44">
        <v>2</v>
      </c>
      <c r="D44">
        <v>3</v>
      </c>
      <c r="E44" t="s">
        <v>116</v>
      </c>
      <c r="F44" t="str">
        <f t="shared" si="0"/>
        <v>3/2/2017 22:21</v>
      </c>
    </row>
    <row r="45" spans="1:6" x14ac:dyDescent="0.25">
      <c r="A45" s="7">
        <v>42797.407638888886</v>
      </c>
      <c r="C45">
        <v>3</v>
      </c>
      <c r="D45">
        <v>3</v>
      </c>
      <c r="E45" t="s">
        <v>117</v>
      </c>
      <c r="F45" t="str">
        <f t="shared" si="0"/>
        <v>3/3/2017 9:47</v>
      </c>
    </row>
    <row r="46" spans="1:6" x14ac:dyDescent="0.25">
      <c r="A46" s="7">
        <v>42797.987500000003</v>
      </c>
      <c r="C46">
        <v>3</v>
      </c>
      <c r="D46">
        <v>3</v>
      </c>
      <c r="E46" t="s">
        <v>118</v>
      </c>
      <c r="F46" t="str">
        <f t="shared" si="0"/>
        <v>3/3/2017 23:42</v>
      </c>
    </row>
    <row r="47" spans="1:6" x14ac:dyDescent="0.25">
      <c r="A47" s="7">
        <v>42828.420138888891</v>
      </c>
      <c r="C47">
        <v>4</v>
      </c>
      <c r="D47">
        <v>3</v>
      </c>
      <c r="E47" t="s">
        <v>91</v>
      </c>
      <c r="F47" t="str">
        <f t="shared" si="0"/>
        <v>3/4/2017 10:05</v>
      </c>
    </row>
    <row r="48" spans="1:6" x14ac:dyDescent="0.25">
      <c r="A48" s="7">
        <v>42828.909722222219</v>
      </c>
      <c r="C48">
        <v>4</v>
      </c>
      <c r="D48">
        <v>3</v>
      </c>
      <c r="E48" t="s">
        <v>88</v>
      </c>
      <c r="F48" t="str">
        <f t="shared" si="0"/>
        <v>3/4/2017 21:50</v>
      </c>
    </row>
    <row r="49" spans="1:6" x14ac:dyDescent="0.25">
      <c r="A49" s="7">
        <v>42858.416666666664</v>
      </c>
      <c r="C49">
        <v>5</v>
      </c>
      <c r="D49">
        <v>3</v>
      </c>
      <c r="E49" t="s">
        <v>85</v>
      </c>
      <c r="F49" t="str">
        <f t="shared" si="0"/>
        <v>3/5/2017 10:00</v>
      </c>
    </row>
    <row r="50" spans="1:6" x14ac:dyDescent="0.25">
      <c r="A50" s="7">
        <v>42858.861111111109</v>
      </c>
      <c r="C50">
        <v>5</v>
      </c>
      <c r="D50">
        <v>3</v>
      </c>
      <c r="E50" t="s">
        <v>86</v>
      </c>
      <c r="F50" t="str">
        <f t="shared" si="0"/>
        <v>3/5/2017 20:40</v>
      </c>
    </row>
    <row r="51" spans="1:6" x14ac:dyDescent="0.25">
      <c r="A51" s="7">
        <v>42889.385416666664</v>
      </c>
      <c r="C51">
        <v>6</v>
      </c>
      <c r="D51">
        <v>3</v>
      </c>
      <c r="E51" t="s">
        <v>119</v>
      </c>
      <c r="F51" t="str">
        <f t="shared" si="0"/>
        <v>3/6/2017 9:15</v>
      </c>
    </row>
    <row r="52" spans="1:6" x14ac:dyDescent="0.25">
      <c r="A52" s="7">
        <v>42889.95416666667</v>
      </c>
      <c r="C52">
        <v>6</v>
      </c>
      <c r="D52">
        <v>3</v>
      </c>
      <c r="E52" t="s">
        <v>120</v>
      </c>
      <c r="F52" t="str">
        <f t="shared" si="0"/>
        <v>3/6/2017 22:54</v>
      </c>
    </row>
    <row r="53" spans="1:6" x14ac:dyDescent="0.25">
      <c r="A53" s="7">
        <v>42919.490972222222</v>
      </c>
      <c r="C53">
        <v>7</v>
      </c>
      <c r="D53">
        <v>3</v>
      </c>
      <c r="E53" t="s">
        <v>121</v>
      </c>
      <c r="F53" t="str">
        <f t="shared" si="0"/>
        <v>3/7/2017 11:47</v>
      </c>
    </row>
    <row r="54" spans="1:6" x14ac:dyDescent="0.25">
      <c r="A54" s="7">
        <v>42919.979861111111</v>
      </c>
      <c r="C54">
        <v>7</v>
      </c>
      <c r="D54">
        <v>3</v>
      </c>
      <c r="E54" t="s">
        <v>122</v>
      </c>
      <c r="F54" t="str">
        <f t="shared" si="0"/>
        <v>3/7/2017 23:31</v>
      </c>
    </row>
    <row r="55" spans="1:6" x14ac:dyDescent="0.25">
      <c r="A55" s="7">
        <v>42950.456944444442</v>
      </c>
      <c r="C55">
        <v>8</v>
      </c>
      <c r="D55">
        <v>3</v>
      </c>
      <c r="E55" t="s">
        <v>123</v>
      </c>
      <c r="F55" t="str">
        <f t="shared" si="0"/>
        <v>3/8/2017 10:58</v>
      </c>
    </row>
    <row r="56" spans="1:6" x14ac:dyDescent="0.25">
      <c r="A56" s="7">
        <v>42950.947916666664</v>
      </c>
      <c r="C56">
        <v>8</v>
      </c>
      <c r="D56">
        <v>3</v>
      </c>
      <c r="E56" t="s">
        <v>124</v>
      </c>
      <c r="F56" t="str">
        <f t="shared" si="0"/>
        <v>3/8/2017 22:45</v>
      </c>
    </row>
    <row r="57" spans="1:6" x14ac:dyDescent="0.25">
      <c r="A57" s="7">
        <v>42981.540277777778</v>
      </c>
      <c r="C57">
        <v>9</v>
      </c>
      <c r="D57">
        <v>3</v>
      </c>
      <c r="E57" t="s">
        <v>125</v>
      </c>
      <c r="F57" t="str">
        <f t="shared" si="0"/>
        <v>3/9/2017 12:58</v>
      </c>
    </row>
    <row r="58" spans="1:6" x14ac:dyDescent="0.25">
      <c r="A58" s="7">
        <v>42981.990972222222</v>
      </c>
      <c r="C58">
        <v>9</v>
      </c>
      <c r="D58">
        <v>3</v>
      </c>
      <c r="E58" t="s">
        <v>126</v>
      </c>
      <c r="F58" t="str">
        <f t="shared" si="0"/>
        <v>3/9/2017 23:47</v>
      </c>
    </row>
    <row r="59" spans="1:6" x14ac:dyDescent="0.25">
      <c r="A59" s="7">
        <v>43011.552083333336</v>
      </c>
      <c r="C59">
        <v>10</v>
      </c>
      <c r="D59">
        <v>3</v>
      </c>
      <c r="E59" t="s">
        <v>127</v>
      </c>
      <c r="F59" t="str">
        <f t="shared" si="0"/>
        <v>3/10/2017 13:15</v>
      </c>
    </row>
    <row r="60" spans="1:6" x14ac:dyDescent="0.25">
      <c r="A60" s="7">
        <v>43011.909722222219</v>
      </c>
      <c r="C60">
        <v>10</v>
      </c>
      <c r="D60">
        <v>3</v>
      </c>
      <c r="E60" t="s">
        <v>88</v>
      </c>
      <c r="F60" t="str">
        <f t="shared" si="0"/>
        <v>3/10/2017 21:50</v>
      </c>
    </row>
    <row r="61" spans="1:6" x14ac:dyDescent="0.25">
      <c r="A61" s="7">
        <v>43042.4375</v>
      </c>
      <c r="C61">
        <v>11</v>
      </c>
      <c r="D61">
        <v>3</v>
      </c>
      <c r="E61" t="s">
        <v>128</v>
      </c>
      <c r="F61" t="str">
        <f t="shared" si="0"/>
        <v>3/11/2017 10:30</v>
      </c>
    </row>
    <row r="62" spans="1:6" x14ac:dyDescent="0.25">
      <c r="A62" s="7">
        <v>43042.895833333336</v>
      </c>
      <c r="C62">
        <v>11</v>
      </c>
      <c r="D62">
        <v>3</v>
      </c>
      <c r="E62" t="s">
        <v>129</v>
      </c>
      <c r="F62" t="str">
        <f t="shared" si="0"/>
        <v>3/11/2017 21:30</v>
      </c>
    </row>
    <row r="63" spans="1:6" x14ac:dyDescent="0.25">
      <c r="A63" s="7" t="s">
        <v>69</v>
      </c>
      <c r="C63">
        <v>13</v>
      </c>
      <c r="D63">
        <v>3</v>
      </c>
      <c r="E63" t="s">
        <v>130</v>
      </c>
      <c r="F63" t="str">
        <f t="shared" si="0"/>
        <v>3/13/2017  11:15:00 AM</v>
      </c>
    </row>
    <row r="64" spans="1:6" x14ac:dyDescent="0.25">
      <c r="A64" s="7" t="s">
        <v>70</v>
      </c>
      <c r="C64">
        <v>13</v>
      </c>
      <c r="D64">
        <v>3</v>
      </c>
      <c r="E64" t="s">
        <v>106</v>
      </c>
      <c r="F64" t="str">
        <f t="shared" si="0"/>
        <v>3/13/2017  10:54:00 PM</v>
      </c>
    </row>
    <row r="65" spans="1:6" x14ac:dyDescent="0.25">
      <c r="A65" s="7" t="s">
        <v>71</v>
      </c>
      <c r="C65">
        <v>14</v>
      </c>
      <c r="D65">
        <v>3</v>
      </c>
      <c r="E65" t="s">
        <v>99</v>
      </c>
      <c r="F65" t="str">
        <f t="shared" si="0"/>
        <v>3/14/2017  11:05:00 AM</v>
      </c>
    </row>
    <row r="66" spans="1:6" x14ac:dyDescent="0.25">
      <c r="A66" s="7" t="s">
        <v>72</v>
      </c>
      <c r="C66">
        <v>14</v>
      </c>
      <c r="D66">
        <v>3</v>
      </c>
      <c r="E66" t="s">
        <v>107</v>
      </c>
      <c r="F66" t="str">
        <f t="shared" ref="F66:F74" si="1">D66&amp;"/"&amp;C66&amp;"/"&amp;E66</f>
        <v>3/14/2017  08:50:00 PM</v>
      </c>
    </row>
    <row r="67" spans="1:6" x14ac:dyDescent="0.25">
      <c r="A67" s="7" t="s">
        <v>73</v>
      </c>
      <c r="C67">
        <v>15</v>
      </c>
      <c r="D67">
        <v>3</v>
      </c>
      <c r="E67" t="s">
        <v>131</v>
      </c>
      <c r="F67" t="str">
        <f t="shared" si="1"/>
        <v>3/15/2017  12:18:00 PM</v>
      </c>
    </row>
    <row r="68" spans="1:6" x14ac:dyDescent="0.25">
      <c r="A68" s="7" t="s">
        <v>74</v>
      </c>
      <c r="C68">
        <v>15</v>
      </c>
      <c r="D68">
        <v>3</v>
      </c>
      <c r="E68" t="s">
        <v>106</v>
      </c>
      <c r="F68" t="str">
        <f t="shared" si="1"/>
        <v>3/15/2017  10:54:00 PM</v>
      </c>
    </row>
    <row r="69" spans="1:6" x14ac:dyDescent="0.25">
      <c r="A69" s="7" t="s">
        <v>75</v>
      </c>
      <c r="C69">
        <v>16</v>
      </c>
      <c r="D69">
        <v>3</v>
      </c>
      <c r="E69" t="s">
        <v>131</v>
      </c>
      <c r="F69" t="str">
        <f t="shared" si="1"/>
        <v>3/16/2017  12:18:00 PM</v>
      </c>
    </row>
    <row r="70" spans="1:6" x14ac:dyDescent="0.25">
      <c r="A70" s="7" t="s">
        <v>76</v>
      </c>
      <c r="C70">
        <v>16</v>
      </c>
      <c r="D70">
        <v>3</v>
      </c>
      <c r="E70" t="s">
        <v>132</v>
      </c>
      <c r="F70" t="str">
        <f t="shared" si="1"/>
        <v>3/16/2017 09:17:00 PM</v>
      </c>
    </row>
    <row r="71" spans="1:6" x14ac:dyDescent="0.25">
      <c r="A71" s="7" t="s">
        <v>77</v>
      </c>
      <c r="C71">
        <v>17</v>
      </c>
      <c r="D71">
        <v>3</v>
      </c>
      <c r="E71" t="s">
        <v>133</v>
      </c>
      <c r="F71" t="str">
        <f t="shared" si="1"/>
        <v>3/17/2017  02:54:00 PM</v>
      </c>
    </row>
    <row r="72" spans="1:6" x14ac:dyDescent="0.25">
      <c r="A72" s="7" t="s">
        <v>78</v>
      </c>
      <c r="C72">
        <v>17</v>
      </c>
      <c r="D72">
        <v>3</v>
      </c>
      <c r="E72" t="s">
        <v>134</v>
      </c>
      <c r="F72" t="str">
        <f t="shared" si="1"/>
        <v>3/17/2017 11:25:00 PM</v>
      </c>
    </row>
    <row r="73" spans="1:6" x14ac:dyDescent="0.25">
      <c r="A73" s="7" t="s">
        <v>79</v>
      </c>
      <c r="C73">
        <v>18</v>
      </c>
      <c r="D73">
        <v>3</v>
      </c>
      <c r="E73" t="s">
        <v>135</v>
      </c>
      <c r="F73" t="str">
        <f t="shared" si="1"/>
        <v>3/18/2017  1:15:00 PM</v>
      </c>
    </row>
    <row r="74" spans="1:6" x14ac:dyDescent="0.25">
      <c r="A74" s="7" t="s">
        <v>80</v>
      </c>
      <c r="C74">
        <v>18</v>
      </c>
      <c r="D74">
        <v>3</v>
      </c>
      <c r="E74" t="s">
        <v>103</v>
      </c>
      <c r="F74" t="str">
        <f t="shared" si="1"/>
        <v>3/18/2017  9:50:00 PM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survey labour</vt:lpstr>
      <vt:lpstr>Sheet3</vt:lpstr>
      <vt:lpstr>Sheet2</vt:lpstr>
      <vt:lpstr>Sheet2!New_Text_Document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</dc:creator>
  <cp:lastModifiedBy>Mada,Vineel</cp:lastModifiedBy>
  <dcterms:created xsi:type="dcterms:W3CDTF">2017-02-21T04:51:24Z</dcterms:created>
  <dcterms:modified xsi:type="dcterms:W3CDTF">2017-03-22T18:17:30Z</dcterms:modified>
</cp:coreProperties>
</file>