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mayuan/Downloads/projects/second_year/data_jilin/"/>
    </mc:Choice>
  </mc:AlternateContent>
  <xr:revisionPtr revIDLastSave="0" documentId="13_ncr:1_{27220A50-D393-394D-98F7-D59CAF7FF79F}" xr6:coauthVersionLast="45" xr6:coauthVersionMax="45" xr10:uidLastSave="{00000000-0000-0000-0000-000000000000}"/>
  <bookViews>
    <workbookView xWindow="0" yWindow="460" windowWidth="28800" windowHeight="16740" xr2:uid="{00000000-000D-0000-FFFF-FFFF00000000}"/>
  </bookViews>
  <sheets>
    <sheet name="wind" sheetId="1" r:id="rId1"/>
    <sheet name="solar" sheetId="2" r:id="rId2"/>
    <sheet name="NWP_para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17" i="2"/>
  <c r="C17" i="2"/>
  <c r="C11" i="2"/>
  <c r="D6" i="2"/>
  <c r="C6" i="2"/>
  <c r="D5" i="2"/>
  <c r="C5" i="2"/>
  <c r="D4" i="2"/>
  <c r="C2" i="2"/>
</calcChain>
</file>

<file path=xl/sharedStrings.xml><?xml version="1.0" encoding="utf-8"?>
<sst xmlns="http://schemas.openxmlformats.org/spreadsheetml/2006/main" count="110" uniqueCount="90">
  <si>
    <t>ID</t>
  </si>
  <si>
    <t>CAP</t>
  </si>
  <si>
    <t>坐标</t>
  </si>
  <si>
    <t>NWP_ID</t>
  </si>
  <si>
    <t>122°10'39.16"</t>
  </si>
  <si>
    <t>44°46'22.63"</t>
  </si>
  <si>
    <t>CN0001</t>
  </si>
  <si>
    <t>123°25′54″</t>
  </si>
  <si>
    <t>44°18′7″</t>
  </si>
  <si>
    <t>CN0002</t>
  </si>
  <si>
    <t>122°25′56″</t>
  </si>
  <si>
    <t>45°23′49″</t>
  </si>
  <si>
    <t>CN0003</t>
  </si>
  <si>
    <t>122°59′27″</t>
  </si>
  <si>
    <t>45°47′57.5″</t>
  </si>
  <si>
    <t>CN0004</t>
  </si>
  <si>
    <t>123°27′55.05"</t>
  </si>
  <si>
    <t>43°52′43.80"</t>
  </si>
  <si>
    <t>CN0005</t>
  </si>
  <si>
    <t>122°24′</t>
  </si>
  <si>
    <t>45°49′30″</t>
  </si>
  <si>
    <t>CN0006</t>
  </si>
  <si>
    <t>123°1′24″</t>
  </si>
  <si>
    <t>45°58′17″</t>
  </si>
  <si>
    <t>CN0360</t>
  </si>
  <si>
    <t>123°07′47.0003″</t>
  </si>
  <si>
    <t>45°50′06.3342″</t>
  </si>
  <si>
    <t>CN0090</t>
  </si>
  <si>
    <t>122°56'0.00"</t>
  </si>
  <si>
    <t>45°45'18.00"</t>
  </si>
  <si>
    <t>CN0091</t>
  </si>
  <si>
    <t>123°07′54.44"</t>
  </si>
  <si>
    <t>45°11′52.18"</t>
  </si>
  <si>
    <t>CN0092</t>
  </si>
  <si>
    <r>
      <rPr>
        <sz val="11"/>
        <color theme="1"/>
        <rFont val="宋体"/>
        <family val="3"/>
        <charset val="134"/>
      </rPr>
      <t>123</t>
    </r>
    <r>
      <rPr>
        <b/>
        <sz val="11"/>
        <rFont val="宋体"/>
        <family val="3"/>
        <charset val="134"/>
      </rPr>
      <t>°</t>
    </r>
    <r>
      <rPr>
        <sz val="11"/>
        <rFont val="宋体"/>
        <family val="3"/>
        <charset val="134"/>
      </rPr>
      <t>56′54.8</t>
    </r>
    <r>
      <rPr>
        <b/>
        <sz val="11"/>
        <rFont val="宋体"/>
        <family val="3"/>
        <charset val="134"/>
      </rPr>
      <t>″</t>
    </r>
  </si>
  <si>
    <r>
      <rPr>
        <sz val="11"/>
        <color theme="1"/>
        <rFont val="宋体"/>
        <family val="3"/>
        <charset val="134"/>
      </rPr>
      <t xml:space="preserve"> 44</t>
    </r>
    <r>
      <rPr>
        <b/>
        <sz val="11"/>
        <rFont val="宋体"/>
        <family val="3"/>
        <charset val="134"/>
      </rPr>
      <t>°</t>
    </r>
    <r>
      <rPr>
        <sz val="11"/>
        <rFont val="宋体"/>
        <family val="3"/>
        <charset val="134"/>
      </rPr>
      <t>12′32.1</t>
    </r>
    <r>
      <rPr>
        <b/>
        <sz val="11"/>
        <rFont val="宋体"/>
        <family val="3"/>
        <charset val="134"/>
      </rPr>
      <t xml:space="preserve">″ </t>
    </r>
  </si>
  <si>
    <t>CN0096</t>
  </si>
  <si>
    <t>123°23′5″</t>
  </si>
  <si>
    <t>44°32′4″</t>
  </si>
  <si>
    <t>CN0093</t>
  </si>
  <si>
    <t>125°3′54"</t>
  </si>
  <si>
    <t>44°56′52"</t>
  </si>
  <si>
    <t>CN0094</t>
  </si>
  <si>
    <t>123°43′35″</t>
  </si>
  <si>
    <t>44°53′59″</t>
  </si>
  <si>
    <t>CN0095</t>
  </si>
  <si>
    <t>123°38′13.5″</t>
  </si>
  <si>
    <t>43°54′05.5″</t>
  </si>
  <si>
    <t>CN0356</t>
  </si>
  <si>
    <t>123°44′30″</t>
  </si>
  <si>
    <t>44°51′</t>
  </si>
  <si>
    <t>CN0121</t>
  </si>
  <si>
    <t>124°25′30″</t>
  </si>
  <si>
    <t>43°00′30″</t>
  </si>
  <si>
    <t>CN0138</t>
  </si>
  <si>
    <t>123°37′30″</t>
  </si>
  <si>
    <t>45°37′08″</t>
  </si>
  <si>
    <t>CN0137</t>
  </si>
  <si>
    <t>CN0680</t>
  </si>
  <si>
    <t>CN0512</t>
  </si>
  <si>
    <t>CN0145</t>
  </si>
  <si>
    <t>CN0317</t>
  </si>
  <si>
    <t>CN0391</t>
  </si>
  <si>
    <t>CN0716</t>
  </si>
  <si>
    <t>CN0688</t>
  </si>
  <si>
    <t>起报时间</t>
  </si>
  <si>
    <t>预报时间</t>
  </si>
  <si>
    <t>气温</t>
  </si>
  <si>
    <t>动量通量</t>
  </si>
  <si>
    <t>30米风向</t>
  </si>
  <si>
    <t>170米风速</t>
  </si>
  <si>
    <t>100米风速</t>
  </si>
  <si>
    <t>30m风速</t>
  </si>
  <si>
    <t>10m风速</t>
  </si>
  <si>
    <t>170米风向</t>
  </si>
  <si>
    <t>100m处风向</t>
  </si>
  <si>
    <t>10m处风向</t>
  </si>
  <si>
    <t>海平面气压</t>
  </si>
  <si>
    <t>云量</t>
  </si>
  <si>
    <t>感热通量</t>
  </si>
  <si>
    <t>潜热通量</t>
  </si>
  <si>
    <t>短波辐射</t>
  </si>
  <si>
    <t>长波辐射</t>
  </si>
  <si>
    <t>表面气压</t>
  </si>
  <si>
    <t>大尺度降水</t>
  </si>
  <si>
    <t>对流降水</t>
  </si>
  <si>
    <t>2m气温</t>
  </si>
  <si>
    <t>湿度</t>
  </si>
  <si>
    <t>Lat</t>
    <phoneticPr fontId="6" type="noConversion"/>
  </si>
  <si>
    <t>Lon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</si>
</sst>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4" sqref="D24"/>
    </sheetView>
  </sheetViews>
  <sheetFormatPr baseColWidth="10" defaultColWidth="9" defaultRowHeight="14"/>
  <cols>
    <col min="2" max="2" width="9" hidden="1" customWidth="1"/>
    <col min="4" max="4" width="18.5" style="3" customWidth="1"/>
    <col min="5" max="5" width="17.1640625" style="3" customWidth="1"/>
  </cols>
  <sheetData>
    <row r="1" spans="1:6">
      <c r="A1" t="s">
        <v>0</v>
      </c>
      <c r="C1" t="s">
        <v>1</v>
      </c>
      <c r="D1" s="8" t="s">
        <v>2</v>
      </c>
      <c r="E1" s="8"/>
      <c r="F1" t="s">
        <v>3</v>
      </c>
    </row>
    <row r="2" spans="1:6">
      <c r="A2">
        <v>1</v>
      </c>
      <c r="B2">
        <v>1057</v>
      </c>
      <c r="C2">
        <v>249.9</v>
      </c>
      <c r="D2" s="3" t="s">
        <v>4</v>
      </c>
      <c r="E2" s="3" t="s">
        <v>5</v>
      </c>
      <c r="F2" t="s">
        <v>6</v>
      </c>
    </row>
    <row r="3" spans="1:6">
      <c r="A3">
        <v>2</v>
      </c>
      <c r="B3">
        <v>1043</v>
      </c>
      <c r="C3">
        <v>148.5</v>
      </c>
      <c r="D3" s="3" t="s">
        <v>7</v>
      </c>
      <c r="E3" s="3" t="s">
        <v>8</v>
      </c>
      <c r="F3" t="s">
        <v>9</v>
      </c>
    </row>
    <row r="4" spans="1:6">
      <c r="A4">
        <v>3</v>
      </c>
      <c r="B4">
        <v>1024</v>
      </c>
      <c r="C4">
        <v>98.8</v>
      </c>
      <c r="D4" s="3" t="s">
        <v>10</v>
      </c>
      <c r="E4" s="3" t="s">
        <v>11</v>
      </c>
      <c r="F4" t="s">
        <v>12</v>
      </c>
    </row>
    <row r="5" spans="1:6">
      <c r="A5">
        <v>4</v>
      </c>
      <c r="B5">
        <v>1078</v>
      </c>
      <c r="C5">
        <v>197.9</v>
      </c>
      <c r="D5" s="3" t="s">
        <v>13</v>
      </c>
      <c r="E5" s="3" t="s">
        <v>14</v>
      </c>
      <c r="F5" t="s">
        <v>15</v>
      </c>
    </row>
    <row r="6" spans="1:6">
      <c r="A6">
        <v>5</v>
      </c>
      <c r="B6">
        <v>1011</v>
      </c>
      <c r="C6">
        <v>98.8</v>
      </c>
      <c r="D6" s="3" t="s">
        <v>16</v>
      </c>
      <c r="E6" s="3" t="s">
        <v>17</v>
      </c>
      <c r="F6" t="s">
        <v>18</v>
      </c>
    </row>
    <row r="7" spans="1:6">
      <c r="A7">
        <v>6</v>
      </c>
      <c r="B7">
        <v>1024</v>
      </c>
      <c r="C7">
        <v>45</v>
      </c>
      <c r="D7" s="3" t="s">
        <v>19</v>
      </c>
      <c r="E7" s="3" t="s">
        <v>20</v>
      </c>
      <c r="F7" t="s">
        <v>21</v>
      </c>
    </row>
    <row r="8" spans="1:6">
      <c r="A8">
        <v>7</v>
      </c>
      <c r="B8">
        <v>1057</v>
      </c>
      <c r="C8">
        <v>200.5</v>
      </c>
      <c r="D8" s="3">
        <v>123.582544</v>
      </c>
      <c r="E8" s="3">
        <v>45.273229999999998</v>
      </c>
      <c r="F8" t="s">
        <v>6</v>
      </c>
    </row>
    <row r="9" spans="1:6">
      <c r="A9">
        <v>8</v>
      </c>
      <c r="B9">
        <v>1074</v>
      </c>
      <c r="C9">
        <v>240</v>
      </c>
      <c r="D9" s="3" t="s">
        <v>22</v>
      </c>
      <c r="E9" s="3" t="s">
        <v>23</v>
      </c>
      <c r="F9" t="s">
        <v>24</v>
      </c>
    </row>
    <row r="10" spans="1:6">
      <c r="A10">
        <v>9</v>
      </c>
      <c r="B10">
        <v>1078</v>
      </c>
      <c r="C10">
        <v>99</v>
      </c>
      <c r="D10" s="3" t="s">
        <v>25</v>
      </c>
      <c r="E10" s="3" t="s">
        <v>26</v>
      </c>
      <c r="F10" t="s">
        <v>27</v>
      </c>
    </row>
    <row r="11" spans="1:6">
      <c r="A11">
        <v>10</v>
      </c>
      <c r="B11">
        <v>1078</v>
      </c>
      <c r="C11">
        <v>99</v>
      </c>
      <c r="D11" s="3" t="s">
        <v>28</v>
      </c>
      <c r="E11" s="3" t="s">
        <v>29</v>
      </c>
      <c r="F11" t="s">
        <v>30</v>
      </c>
    </row>
    <row r="12" spans="1:6">
      <c r="A12">
        <v>11</v>
      </c>
      <c r="B12">
        <v>1057</v>
      </c>
      <c r="C12">
        <v>30.06</v>
      </c>
      <c r="D12" s="3">
        <v>123.484148</v>
      </c>
      <c r="E12" s="3">
        <v>45.770693000000001</v>
      </c>
      <c r="F12" t="s">
        <v>6</v>
      </c>
    </row>
    <row r="13" spans="1:6">
      <c r="A13">
        <v>12</v>
      </c>
      <c r="B13">
        <v>1024</v>
      </c>
      <c r="C13">
        <v>49.5</v>
      </c>
      <c r="D13" s="3" t="s">
        <v>31</v>
      </c>
      <c r="E13" s="3" t="s">
        <v>32</v>
      </c>
      <c r="F13" t="s">
        <v>33</v>
      </c>
    </row>
    <row r="14" spans="1:6">
      <c r="A14">
        <v>13</v>
      </c>
      <c r="B14">
        <v>1043</v>
      </c>
      <c r="C14">
        <v>57.35</v>
      </c>
      <c r="D14" s="6" t="s">
        <v>34</v>
      </c>
      <c r="E14" s="6" t="s">
        <v>35</v>
      </c>
      <c r="F14" t="s">
        <v>36</v>
      </c>
    </row>
    <row r="15" spans="1:6">
      <c r="A15">
        <v>14</v>
      </c>
      <c r="B15">
        <v>1078</v>
      </c>
      <c r="C15">
        <v>198</v>
      </c>
      <c r="D15" s="3" t="s">
        <v>37</v>
      </c>
      <c r="E15" s="3" t="s">
        <v>38</v>
      </c>
      <c r="F15" t="s">
        <v>39</v>
      </c>
    </row>
    <row r="16" spans="1:6">
      <c r="A16">
        <v>15</v>
      </c>
      <c r="B16">
        <v>1057</v>
      </c>
      <c r="C16">
        <v>400</v>
      </c>
      <c r="D16" s="3" t="s">
        <v>40</v>
      </c>
      <c r="E16" s="3" t="s">
        <v>41</v>
      </c>
      <c r="F16" t="s">
        <v>42</v>
      </c>
    </row>
    <row r="17" spans="1:6">
      <c r="A17">
        <v>16</v>
      </c>
      <c r="B17">
        <v>1043</v>
      </c>
      <c r="C17">
        <v>99</v>
      </c>
      <c r="D17" s="3" t="s">
        <v>43</v>
      </c>
      <c r="E17" s="3" t="s">
        <v>44</v>
      </c>
      <c r="F17" t="s">
        <v>45</v>
      </c>
    </row>
    <row r="18" spans="1:6">
      <c r="A18">
        <v>17</v>
      </c>
      <c r="B18">
        <v>1043</v>
      </c>
      <c r="C18">
        <v>198</v>
      </c>
      <c r="D18" s="3" t="s">
        <v>46</v>
      </c>
      <c r="E18" s="3" t="s">
        <v>47</v>
      </c>
      <c r="F18" t="s">
        <v>48</v>
      </c>
    </row>
    <row r="19" spans="1:6">
      <c r="A19">
        <v>18</v>
      </c>
      <c r="B19">
        <v>1030</v>
      </c>
      <c r="C19">
        <v>49.5</v>
      </c>
      <c r="D19" s="3" t="s">
        <v>49</v>
      </c>
      <c r="E19" s="3" t="s">
        <v>50</v>
      </c>
      <c r="F19" t="s">
        <v>51</v>
      </c>
    </row>
    <row r="20" spans="1:6">
      <c r="A20">
        <v>19</v>
      </c>
      <c r="B20">
        <v>1011</v>
      </c>
      <c r="C20">
        <v>196.5</v>
      </c>
      <c r="D20" s="3" t="s">
        <v>52</v>
      </c>
      <c r="E20" s="3" t="s">
        <v>53</v>
      </c>
      <c r="F20" t="s">
        <v>54</v>
      </c>
    </row>
    <row r="21" spans="1:6">
      <c r="A21">
        <v>20</v>
      </c>
      <c r="B21">
        <v>1021</v>
      </c>
      <c r="C21">
        <v>99</v>
      </c>
      <c r="D21" s="3" t="s">
        <v>55</v>
      </c>
      <c r="E21" s="3" t="s">
        <v>56</v>
      </c>
      <c r="F21" t="s">
        <v>57</v>
      </c>
    </row>
  </sheetData>
  <mergeCells count="1">
    <mergeCell ref="D1:E1"/>
  </mergeCells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79" workbookViewId="0">
      <selection activeCell="A4" sqref="A4:XFD4"/>
    </sheetView>
  </sheetViews>
  <sheetFormatPr baseColWidth="10" defaultColWidth="9" defaultRowHeight="14"/>
  <sheetData>
    <row r="1" spans="1:5">
      <c r="A1" t="s">
        <v>0</v>
      </c>
      <c r="B1" t="s">
        <v>1</v>
      </c>
      <c r="C1" s="7" t="s">
        <v>88</v>
      </c>
      <c r="D1" s="7" t="s">
        <v>89</v>
      </c>
      <c r="E1" t="s">
        <v>3</v>
      </c>
    </row>
    <row r="2" spans="1:5">
      <c r="A2">
        <v>501</v>
      </c>
      <c r="B2">
        <v>40</v>
      </c>
      <c r="C2" s="4">
        <f>45+13/60</f>
        <v>45.216666666666669</v>
      </c>
      <c r="D2" s="4">
        <v>123.25</v>
      </c>
      <c r="E2" t="s">
        <v>42</v>
      </c>
    </row>
    <row r="3" spans="1:5">
      <c r="A3">
        <v>502</v>
      </c>
      <c r="B3">
        <v>20</v>
      </c>
      <c r="C3" s="5">
        <v>42.502499999999998</v>
      </c>
      <c r="D3" s="5">
        <v>125.42789999999999</v>
      </c>
      <c r="E3" t="s">
        <v>58</v>
      </c>
    </row>
    <row r="4" spans="1:5">
      <c r="A4">
        <v>503</v>
      </c>
      <c r="B4">
        <v>30</v>
      </c>
      <c r="C4" s="5">
        <v>45.3</v>
      </c>
      <c r="D4" s="5">
        <f>122+5/6</f>
        <v>122.83333333333333</v>
      </c>
      <c r="E4" t="s">
        <v>42</v>
      </c>
    </row>
    <row r="5" spans="1:5">
      <c r="A5">
        <v>504</v>
      </c>
      <c r="B5">
        <v>30</v>
      </c>
      <c r="C5" s="5">
        <f>44+34/60</f>
        <v>44.56666666666667</v>
      </c>
      <c r="D5" s="5">
        <f>125+1/20</f>
        <v>125.05</v>
      </c>
      <c r="E5" t="s">
        <v>59</v>
      </c>
    </row>
    <row r="6" spans="1:5">
      <c r="A6">
        <v>505</v>
      </c>
      <c r="B6">
        <v>10</v>
      </c>
      <c r="C6" s="5">
        <f>45+5/6</f>
        <v>45.833333333333336</v>
      </c>
      <c r="D6" s="5">
        <f>123+1/6</f>
        <v>123.16666666666667</v>
      </c>
      <c r="E6" t="s">
        <v>30</v>
      </c>
    </row>
    <row r="7" spans="1:5">
      <c r="A7">
        <v>506</v>
      </c>
      <c r="B7">
        <v>35</v>
      </c>
      <c r="C7" s="5">
        <v>45.832999999999998</v>
      </c>
      <c r="D7" s="5">
        <v>123.3</v>
      </c>
      <c r="E7" t="s">
        <v>39</v>
      </c>
    </row>
    <row r="8" spans="1:5">
      <c r="A8">
        <v>507</v>
      </c>
      <c r="B8">
        <v>150</v>
      </c>
      <c r="C8" s="4">
        <v>43.987000000000002</v>
      </c>
      <c r="D8" s="4">
        <v>123.84</v>
      </c>
      <c r="E8" t="s">
        <v>60</v>
      </c>
    </row>
    <row r="9" spans="1:5">
      <c r="A9">
        <v>508</v>
      </c>
      <c r="B9">
        <v>49.914000000000001</v>
      </c>
      <c r="C9" s="5">
        <v>45.32</v>
      </c>
      <c r="D9" s="5">
        <v>122.58</v>
      </c>
      <c r="E9" t="s">
        <v>12</v>
      </c>
    </row>
    <row r="10" spans="1:5">
      <c r="A10">
        <v>509</v>
      </c>
      <c r="B10">
        <v>10</v>
      </c>
      <c r="C10" s="5">
        <v>45</v>
      </c>
      <c r="D10" s="5">
        <v>124</v>
      </c>
      <c r="E10" t="s">
        <v>61</v>
      </c>
    </row>
    <row r="11" spans="1:5">
      <c r="A11">
        <v>510</v>
      </c>
      <c r="B11">
        <v>10</v>
      </c>
      <c r="C11" s="5">
        <f>44+5/6</f>
        <v>44.833333333333336</v>
      </c>
      <c r="D11" s="5">
        <v>123</v>
      </c>
      <c r="E11" t="s">
        <v>33</v>
      </c>
    </row>
    <row r="12" spans="1:5">
      <c r="A12">
        <v>511</v>
      </c>
      <c r="B12">
        <v>10</v>
      </c>
      <c r="C12" s="5">
        <v>45.832999999999998</v>
      </c>
      <c r="D12" s="5">
        <v>123.2</v>
      </c>
      <c r="E12" t="s">
        <v>30</v>
      </c>
    </row>
    <row r="13" spans="1:5">
      <c r="A13">
        <v>513</v>
      </c>
      <c r="B13">
        <v>20</v>
      </c>
      <c r="C13" s="5">
        <v>45.21</v>
      </c>
      <c r="D13" s="5">
        <v>124.51</v>
      </c>
      <c r="E13" t="s">
        <v>62</v>
      </c>
    </row>
    <row r="14" spans="1:5">
      <c r="A14">
        <v>514</v>
      </c>
      <c r="B14">
        <v>20</v>
      </c>
      <c r="C14" s="5">
        <v>44.088000000000001</v>
      </c>
      <c r="D14" s="5">
        <v>124.85</v>
      </c>
      <c r="E14" t="s">
        <v>59</v>
      </c>
    </row>
    <row r="15" spans="1:5">
      <c r="A15">
        <v>515</v>
      </c>
      <c r="B15">
        <v>20</v>
      </c>
      <c r="C15" s="5">
        <v>42.73</v>
      </c>
      <c r="D15" s="5">
        <v>129.44999999999999</v>
      </c>
      <c r="E15" t="s">
        <v>63</v>
      </c>
    </row>
    <row r="16" spans="1:5">
      <c r="A16">
        <v>516</v>
      </c>
      <c r="B16">
        <v>30</v>
      </c>
      <c r="C16" s="5">
        <v>44.61</v>
      </c>
      <c r="D16" s="5">
        <v>123.634</v>
      </c>
      <c r="E16" t="s">
        <v>48</v>
      </c>
    </row>
    <row r="17" spans="1:5">
      <c r="A17">
        <v>517</v>
      </c>
      <c r="B17">
        <v>30</v>
      </c>
      <c r="C17" s="5">
        <f>45+15/60</f>
        <v>45.25</v>
      </c>
      <c r="D17" s="5">
        <f>124+34/60</f>
        <v>124.56666666666666</v>
      </c>
      <c r="E17" t="s">
        <v>62</v>
      </c>
    </row>
    <row r="18" spans="1:5">
      <c r="A18">
        <v>518</v>
      </c>
      <c r="B18">
        <v>20</v>
      </c>
      <c r="C18" s="5">
        <v>43.63</v>
      </c>
      <c r="D18" s="5">
        <v>124.81699999999999</v>
      </c>
      <c r="E18" t="s">
        <v>64</v>
      </c>
    </row>
    <row r="19" spans="1:5">
      <c r="A19">
        <v>519</v>
      </c>
      <c r="B19">
        <v>20</v>
      </c>
      <c r="C19" s="5">
        <v>44.4</v>
      </c>
      <c r="D19" s="5">
        <v>123.2</v>
      </c>
      <c r="E19" t="s">
        <v>48</v>
      </c>
    </row>
    <row r="20" spans="1:5">
      <c r="A20">
        <v>520</v>
      </c>
      <c r="B20">
        <v>40</v>
      </c>
      <c r="C20" s="5">
        <v>44.13</v>
      </c>
      <c r="D20" s="5">
        <v>123.39</v>
      </c>
      <c r="E20" t="s">
        <v>36</v>
      </c>
    </row>
    <row r="21" spans="1:5">
      <c r="A21">
        <v>521</v>
      </c>
      <c r="B21">
        <v>20</v>
      </c>
      <c r="C21" s="5">
        <v>44.8</v>
      </c>
      <c r="D21" s="5">
        <f>123+4/60</f>
        <v>123.06666666666666</v>
      </c>
      <c r="E21" t="s">
        <v>64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E12" sqref="E12"/>
    </sheetView>
  </sheetViews>
  <sheetFormatPr baseColWidth="10" defaultColWidth="8.83203125" defaultRowHeight="14"/>
  <cols>
    <col min="1" max="1" width="8.83203125" style="1"/>
    <col min="2" max="2" width="23.1640625" style="1" customWidth="1"/>
  </cols>
  <sheetData>
    <row r="1" spans="1:2">
      <c r="A1" s="1">
        <v>1</v>
      </c>
      <c r="B1" s="2" t="s">
        <v>65</v>
      </c>
    </row>
    <row r="2" spans="1:2">
      <c r="A2" s="1">
        <v>2</v>
      </c>
      <c r="B2" s="2" t="s">
        <v>66</v>
      </c>
    </row>
    <row r="3" spans="1:2">
      <c r="A3" s="1">
        <v>3</v>
      </c>
      <c r="B3" s="2" t="s">
        <v>67</v>
      </c>
    </row>
    <row r="4" spans="1:2">
      <c r="A4" s="1">
        <v>4</v>
      </c>
      <c r="B4" s="2" t="s">
        <v>68</v>
      </c>
    </row>
    <row r="5" spans="1:2">
      <c r="A5" s="1">
        <v>5</v>
      </c>
      <c r="B5" s="2" t="s">
        <v>69</v>
      </c>
    </row>
    <row r="6" spans="1:2">
      <c r="A6" s="1">
        <v>6</v>
      </c>
      <c r="B6" s="2" t="s">
        <v>70</v>
      </c>
    </row>
    <row r="7" spans="1:2">
      <c r="A7" s="1">
        <v>7</v>
      </c>
      <c r="B7" s="2" t="s">
        <v>71</v>
      </c>
    </row>
    <row r="8" spans="1:2">
      <c r="A8" s="1">
        <v>8</v>
      </c>
      <c r="B8" s="2" t="s">
        <v>72</v>
      </c>
    </row>
    <row r="9" spans="1:2">
      <c r="A9" s="1">
        <v>9</v>
      </c>
      <c r="B9" s="2" t="s">
        <v>73</v>
      </c>
    </row>
    <row r="10" spans="1:2">
      <c r="A10" s="1">
        <v>10</v>
      </c>
      <c r="B10" s="2" t="s">
        <v>73</v>
      </c>
    </row>
    <row r="11" spans="1:2">
      <c r="A11" s="1">
        <v>11</v>
      </c>
      <c r="B11" s="2" t="s">
        <v>74</v>
      </c>
    </row>
    <row r="12" spans="1:2">
      <c r="A12" s="1">
        <v>12</v>
      </c>
      <c r="B12" s="2" t="s">
        <v>75</v>
      </c>
    </row>
    <row r="13" spans="1:2">
      <c r="A13" s="1">
        <v>13</v>
      </c>
      <c r="B13" s="2" t="s">
        <v>76</v>
      </c>
    </row>
    <row r="14" spans="1:2">
      <c r="A14" s="1">
        <v>14</v>
      </c>
      <c r="B14" s="2" t="s">
        <v>76</v>
      </c>
    </row>
    <row r="15" spans="1:2">
      <c r="A15" s="1">
        <v>15</v>
      </c>
      <c r="B15" s="2" t="s">
        <v>77</v>
      </c>
    </row>
    <row r="16" spans="1:2">
      <c r="A16" s="1">
        <v>16</v>
      </c>
      <c r="B16" s="2" t="s">
        <v>78</v>
      </c>
    </row>
    <row r="17" spans="1:2">
      <c r="A17" s="1">
        <v>17</v>
      </c>
      <c r="B17" s="2" t="s">
        <v>79</v>
      </c>
    </row>
    <row r="18" spans="1:2">
      <c r="A18" s="1">
        <v>18</v>
      </c>
      <c r="B18" s="2" t="s">
        <v>80</v>
      </c>
    </row>
    <row r="19" spans="1:2">
      <c r="A19" s="1">
        <v>19</v>
      </c>
      <c r="B19" s="2" t="s">
        <v>81</v>
      </c>
    </row>
    <row r="20" spans="1:2">
      <c r="A20" s="1">
        <v>20</v>
      </c>
      <c r="B20" s="2" t="s">
        <v>82</v>
      </c>
    </row>
    <row r="21" spans="1:2">
      <c r="A21" s="1">
        <v>21</v>
      </c>
      <c r="B21" s="2" t="s">
        <v>83</v>
      </c>
    </row>
    <row r="22" spans="1:2">
      <c r="A22" s="1">
        <v>22</v>
      </c>
      <c r="B22" s="2"/>
    </row>
    <row r="23" spans="1:2">
      <c r="A23" s="1">
        <v>23</v>
      </c>
      <c r="B23" s="2" t="s">
        <v>84</v>
      </c>
    </row>
    <row r="24" spans="1:2">
      <c r="A24" s="1">
        <v>24</v>
      </c>
      <c r="B24" s="2" t="s">
        <v>85</v>
      </c>
    </row>
    <row r="25" spans="1:2">
      <c r="A25" s="1">
        <v>25</v>
      </c>
      <c r="B25" s="2" t="s">
        <v>86</v>
      </c>
    </row>
    <row r="26" spans="1:2">
      <c r="A26" s="1">
        <v>26</v>
      </c>
      <c r="B26" s="2" t="s">
        <v>87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</vt:lpstr>
      <vt:lpstr>solar</vt:lpstr>
      <vt:lpstr>NWP_parameter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Cepri-K7XD</dc:creator>
  <cp:lastModifiedBy>Microsoft Office User</cp:lastModifiedBy>
  <dcterms:created xsi:type="dcterms:W3CDTF">2019-11-21T06:06:00Z</dcterms:created>
  <dcterms:modified xsi:type="dcterms:W3CDTF">2019-12-30T09:19:30Z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