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4AE400ED-725C-4380-A362-D4C0C05D2790}" xr6:coauthVersionLast="47" xr6:coauthVersionMax="47" xr10:uidLastSave="{00000000-0000-0000-0000-000000000000}"/>
  <bookViews>
    <workbookView xWindow="660" yWindow="330" windowWidth="14400" windowHeight="7270" xr2:uid="{0E5EBE20-F042-46F3-964F-47F8D8E8FA87}"/>
  </bookViews>
  <sheets>
    <sheet name="Sheet1" sheetId="1" r:id="rId1"/>
  </sheets>
  <definedNames>
    <definedName name="solver_adj" localSheetId="0" hidden="1">Sheet1!$C$10:$C$21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Sheet1!$B$28:$B$39</definedName>
    <definedName name="solver_lhs2" localSheetId="0" hidden="1">Sheet1!$C$10:$C$21</definedName>
    <definedName name="solver_lhs3" localSheetId="0" hidden="1">Sheet1!$C$10:$C$21</definedName>
    <definedName name="solver_lhs4" localSheetId="0" hidden="1">Sheet1!$D$24</definedName>
    <definedName name="solver_lhs5" localSheetId="0" hidden="1">Sheet1!$G$10:$G$21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Sheet1!$L$5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4</definedName>
    <definedName name="solver_rel4" localSheetId="0" hidden="1">1</definedName>
    <definedName name="solver_rel5" localSheetId="0" hidden="1">1</definedName>
    <definedName name="solver_rhs1" localSheetId="0" hidden="1">Sheet1!$B$10:$B$21</definedName>
    <definedName name="solver_rhs2" localSheetId="0" hidden="1">Sheet1!$J$10:$J$21</definedName>
    <definedName name="solver_rhs3" localSheetId="0" hidden="1">"integer"</definedName>
    <definedName name="solver_rhs4" localSheetId="0" hidden="1">Sheet1!$C$25</definedName>
    <definedName name="solver_rhs5" localSheetId="0" hidden="1">Sheet1!$K$10:$K$21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G20" i="1"/>
  <c r="G19" i="1"/>
  <c r="G11" i="1"/>
  <c r="G12" i="1"/>
  <c r="G13" i="1"/>
  <c r="G14" i="1"/>
  <c r="G15" i="1"/>
  <c r="G16" i="1"/>
  <c r="G17" i="1"/>
  <c r="G18" i="1"/>
  <c r="G21" i="1"/>
  <c r="G10" i="1"/>
  <c r="I10" i="1" s="1"/>
  <c r="D10" i="1"/>
  <c r="I19" i="1" l="1"/>
  <c r="I20" i="1"/>
  <c r="H15" i="1"/>
  <c r="H13" i="1"/>
  <c r="H14" i="1"/>
  <c r="H20" i="1"/>
  <c r="H16" i="1"/>
  <c r="I12" i="1"/>
  <c r="H12" i="1"/>
  <c r="I13" i="1"/>
  <c r="E10" i="1"/>
  <c r="F10" i="1" s="1"/>
  <c r="I18" i="1"/>
  <c r="I21" i="1"/>
  <c r="I14" i="1"/>
  <c r="I17" i="1"/>
  <c r="H10" i="1"/>
  <c r="H21" i="1"/>
  <c r="H19" i="1"/>
  <c r="H11" i="1"/>
  <c r="G22" i="1"/>
  <c r="I16" i="1"/>
  <c r="H18" i="1"/>
  <c r="H17" i="1"/>
  <c r="I15" i="1"/>
  <c r="I11" i="1"/>
  <c r="B28" i="1" l="1"/>
  <c r="H22" i="1"/>
  <c r="I22" i="1"/>
  <c r="D11" i="1"/>
  <c r="E11" i="1" l="1"/>
  <c r="B29" i="1" s="1"/>
  <c r="F11" i="1" l="1"/>
  <c r="D12" i="1" s="1"/>
  <c r="E12" i="1" l="1"/>
  <c r="B30" i="1" s="1"/>
  <c r="F12" i="1" l="1"/>
  <c r="D13" i="1" l="1"/>
  <c r="E13" i="1" l="1"/>
  <c r="F13" i="1" s="1"/>
  <c r="B31" i="1" l="1"/>
  <c r="D14" i="1"/>
  <c r="E14" i="1" l="1"/>
  <c r="F14" i="1" s="1"/>
  <c r="B32" i="1" l="1"/>
  <c r="D15" i="1"/>
  <c r="E15" i="1" l="1"/>
  <c r="F15" i="1" s="1"/>
  <c r="D16" i="1" s="1"/>
  <c r="E16" i="1" s="1"/>
  <c r="F16" i="1" s="1"/>
  <c r="D17" i="1" s="1"/>
  <c r="B33" i="1" l="1"/>
  <c r="B34" i="1"/>
  <c r="E17" i="1"/>
  <c r="F17" i="1" s="1"/>
  <c r="D18" i="1" s="1"/>
  <c r="B35" i="1" l="1"/>
  <c r="E18" i="1"/>
  <c r="B36" i="1" s="1"/>
  <c r="F18" i="1" l="1"/>
  <c r="D19" i="1" s="1"/>
  <c r="E19" i="1" l="1"/>
  <c r="F19" i="1" s="1"/>
  <c r="D20" i="1" s="1"/>
  <c r="B37" i="1" l="1"/>
  <c r="E20" i="1"/>
  <c r="B38" i="1" s="1"/>
  <c r="F20" i="1" l="1"/>
  <c r="D21" i="1" s="1"/>
  <c r="E21" i="1" l="1"/>
  <c r="E22" i="1" s="1"/>
  <c r="D24" i="1"/>
  <c r="D22" i="1"/>
  <c r="F21" i="1" l="1"/>
  <c r="F22" i="1" s="1"/>
  <c r="L5" i="1" s="1"/>
  <c r="B39" i="1"/>
</calcChain>
</file>

<file path=xl/sharedStrings.xml><?xml version="1.0" encoding="utf-8"?>
<sst xmlns="http://schemas.openxmlformats.org/spreadsheetml/2006/main" count="54" uniqueCount="40">
  <si>
    <t>Regular</t>
  </si>
  <si>
    <t>Hiring</t>
  </si>
  <si>
    <t>Overtime</t>
  </si>
  <si>
    <t>Firing</t>
  </si>
  <si>
    <t>Subcontracting (Subk)</t>
  </si>
  <si>
    <t>Inventory</t>
  </si>
  <si>
    <t>OT</t>
  </si>
  <si>
    <t>Inv</t>
  </si>
  <si>
    <t>#Wrks</t>
  </si>
  <si>
    <t>#Hired</t>
  </si>
  <si>
    <t>#Fired</t>
  </si>
  <si>
    <t>Production Constraint</t>
  </si>
  <si>
    <t>Wkforce Constraint</t>
  </si>
  <si>
    <t>Subcontract</t>
  </si>
  <si>
    <t>Beg Workers</t>
  </si>
  <si>
    <t>Units/workers</t>
  </si>
  <si>
    <t>Beg Inv</t>
  </si>
  <si>
    <t>Month</t>
  </si>
  <si>
    <t>Reg</t>
  </si>
  <si>
    <t>Current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</si>
  <si>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</si>
  <si>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</si>
  <si>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</si>
  <si>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</si>
  <si>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</si>
  <si>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</si>
  <si>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</si>
  <si>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</si>
  <si>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</si>
  <si>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</si>
  <si>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</si>
  <si>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</si>
  <si>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 Put</t>
  </si>
  <si>
    <t>Sum</t>
  </si>
  <si>
    <t>Constraint</t>
  </si>
  <si>
    <t>$</t>
  </si>
  <si>
    <t>Demand</t>
  </si>
  <si>
    <t xml:space="preserve">Total </t>
  </si>
  <si>
    <t>Total Cost</t>
  </si>
  <si>
    <t>What we 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</si>
</sst>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88BEB-0145-4774-B78C-C11BD64DE1E4}">
  <dimension ref="A2:L39"/>
  <sheetViews>
    <sheetView tabSelected="1" topLeftCell="A3" zoomScale="85" zoomScaleNormal="85" workbookViewId="0">
      <selection activeCell="C10" sqref="C10:C21"/>
    </sheetView>
  </sheetViews>
  <sheetFormatPr defaultRowHeight="14.5" x14ac:dyDescent="0.35"/>
  <cols>
    <col min="1" max="1" width="9.36328125" bestFit="1" customWidth="1"/>
    <col min="2" max="2" width="12.08984375" bestFit="1" customWidth="1"/>
    <col min="10" max="10" width="15" customWidth="1"/>
    <col min="11" max="11" width="13.7265625" customWidth="1"/>
  </cols>
  <sheetData>
    <row r="2" spans="1:12" x14ac:dyDescent="0.35">
      <c r="E2" t="s">
        <v>35</v>
      </c>
      <c r="G2" t="s">
        <v>35</v>
      </c>
    </row>
    <row r="3" spans="1:12" ht="26" customHeight="1" x14ac:dyDescent="0.35">
      <c r="A3" s="4" t="s">
        <v>32</v>
      </c>
      <c r="B3" s="2" t="s">
        <v>14</v>
      </c>
      <c r="C3" s="2">
        <v>10</v>
      </c>
      <c r="D3" s="1" t="s">
        <v>0</v>
      </c>
      <c r="E3" s="1">
        <v>10</v>
      </c>
      <c r="F3" s="1" t="s">
        <v>1</v>
      </c>
      <c r="G3" s="2">
        <v>1000</v>
      </c>
    </row>
    <row r="4" spans="1:12" ht="42.5" customHeight="1" x14ac:dyDescent="0.35">
      <c r="A4" s="5"/>
      <c r="B4" s="2" t="s">
        <v>15</v>
      </c>
      <c r="C4" s="2">
        <v>100</v>
      </c>
      <c r="D4" s="1" t="s">
        <v>2</v>
      </c>
      <c r="E4" s="1">
        <v>15</v>
      </c>
      <c r="F4" s="1" t="s">
        <v>3</v>
      </c>
      <c r="G4" s="2">
        <v>500</v>
      </c>
    </row>
    <row r="5" spans="1:12" ht="43.5" x14ac:dyDescent="0.35">
      <c r="A5" s="6"/>
      <c r="B5" s="2" t="s">
        <v>16</v>
      </c>
      <c r="C5" s="2">
        <v>0</v>
      </c>
      <c r="D5" s="1" t="s">
        <v>4</v>
      </c>
      <c r="E5" s="1">
        <v>25</v>
      </c>
      <c r="F5" s="1" t="s">
        <v>5</v>
      </c>
      <c r="G5" s="2">
        <v>1</v>
      </c>
      <c r="K5" t="s">
        <v>38</v>
      </c>
      <c r="L5">
        <f>C22*E3+D22*E4+E5*E22+F22*G5+H22*G3+I22*G4</f>
        <v>142500</v>
      </c>
    </row>
    <row r="8" spans="1:12" ht="29" x14ac:dyDescent="0.35">
      <c r="A8" s="2" t="s">
        <v>17</v>
      </c>
      <c r="B8" s="2" t="s">
        <v>36</v>
      </c>
      <c r="C8" s="2" t="s">
        <v>18</v>
      </c>
      <c r="D8" s="3" t="s">
        <v>6</v>
      </c>
      <c r="E8" s="3" t="s">
        <v>13</v>
      </c>
      <c r="F8" s="3" t="s">
        <v>7</v>
      </c>
      <c r="G8" s="3" t="s">
        <v>8</v>
      </c>
      <c r="H8" s="3" t="s">
        <v>9</v>
      </c>
      <c r="I8" s="3" t="s">
        <v>10</v>
      </c>
      <c r="J8" s="3" t="s">
        <v>11</v>
      </c>
      <c r="K8" s="3" t="s">
        <v>12</v>
      </c>
    </row>
    <row r="9" spans="1:12" x14ac:dyDescent="0.35">
      <c r="A9" s="2" t="s">
        <v>19</v>
      </c>
      <c r="B9" s="2"/>
      <c r="C9" s="2"/>
      <c r="D9" s="1"/>
      <c r="E9" s="1"/>
      <c r="F9" s="1">
        <v>0</v>
      </c>
      <c r="G9" s="1">
        <v>10</v>
      </c>
      <c r="H9" s="1"/>
      <c r="I9" s="1"/>
      <c r="J9" s="1"/>
      <c r="K9" s="1"/>
    </row>
    <row r="10" spans="1:12" x14ac:dyDescent="0.35">
      <c r="A10" s="2" t="s">
        <v>20</v>
      </c>
      <c r="B10" s="1">
        <v>1000</v>
      </c>
      <c r="C10" s="2">
        <v>1000</v>
      </c>
      <c r="D10" s="1">
        <f>IF(F9+C10&lt;B10,B10-C10-F9,0)</f>
        <v>0</v>
      </c>
      <c r="E10" s="1">
        <f>IF(D10+C10+F9&lt;B10,B10-C10-D10-F9,0)</f>
        <v>0</v>
      </c>
      <c r="F10" s="1">
        <f>IF(C10+D10+E10+F9&gt;B10,E10+D10+C10+F9-B10,0)</f>
        <v>0</v>
      </c>
      <c r="G10" s="1">
        <f>C10/$C$4</f>
        <v>10</v>
      </c>
      <c r="H10" s="1">
        <f>IF(G9&lt;G10,G10-G9,0)</f>
        <v>0</v>
      </c>
      <c r="I10" s="1">
        <f>IF(G9&gt;G10,G9-G10,0)</f>
        <v>0</v>
      </c>
      <c r="J10" s="1">
        <v>1000</v>
      </c>
      <c r="K10" s="1">
        <v>10</v>
      </c>
    </row>
    <row r="11" spans="1:12" x14ac:dyDescent="0.35">
      <c r="A11" s="2" t="s">
        <v>21</v>
      </c>
      <c r="B11" s="1">
        <v>400</v>
      </c>
      <c r="C11" s="2">
        <v>400</v>
      </c>
      <c r="D11" s="1">
        <f t="shared" ref="D11:D21" si="0">IF(F10+C11&lt;B11,B11-C11-F10,0)</f>
        <v>0</v>
      </c>
      <c r="E11" s="1">
        <f t="shared" ref="E11:E21" si="1">IF(D11+C11+F10&lt;B11,B11-C11-D11-F10,0)</f>
        <v>0</v>
      </c>
      <c r="F11" s="1">
        <f t="shared" ref="F11:F21" si="2">IF(C11+D11+E11+F10&gt;B11,E11+D11+C11+F10-B11,0)</f>
        <v>0</v>
      </c>
      <c r="G11" s="1">
        <f t="shared" ref="G11:G21" si="3">C11/$C$4</f>
        <v>4</v>
      </c>
      <c r="H11" s="1">
        <f t="shared" ref="H11:H21" si="4">IF(G10&lt;G11,G11-G10,0)</f>
        <v>0</v>
      </c>
      <c r="I11" s="1">
        <f t="shared" ref="I11:I21" si="5">IF(G10&gt;G11,G10-G11,0)</f>
        <v>6</v>
      </c>
      <c r="J11" s="1">
        <v>400</v>
      </c>
      <c r="K11" s="1">
        <v>4</v>
      </c>
    </row>
    <row r="12" spans="1:12" x14ac:dyDescent="0.35">
      <c r="A12" s="2" t="s">
        <v>22</v>
      </c>
      <c r="B12" s="1">
        <v>400</v>
      </c>
      <c r="C12" s="2">
        <v>400</v>
      </c>
      <c r="D12" s="1">
        <f t="shared" si="0"/>
        <v>0</v>
      </c>
      <c r="E12" s="1">
        <f t="shared" si="1"/>
        <v>0</v>
      </c>
      <c r="F12" s="1">
        <f t="shared" si="2"/>
        <v>0</v>
      </c>
      <c r="G12" s="1">
        <f t="shared" si="3"/>
        <v>4</v>
      </c>
      <c r="H12" s="1">
        <f t="shared" si="4"/>
        <v>0</v>
      </c>
      <c r="I12" s="1">
        <f t="shared" si="5"/>
        <v>0</v>
      </c>
      <c r="J12" s="1">
        <v>400</v>
      </c>
      <c r="K12" s="1">
        <v>4</v>
      </c>
    </row>
    <row r="13" spans="1:12" x14ac:dyDescent="0.35">
      <c r="A13" s="2" t="s">
        <v>23</v>
      </c>
      <c r="B13" s="1">
        <v>400</v>
      </c>
      <c r="C13" s="2">
        <v>400</v>
      </c>
      <c r="D13" s="1">
        <f t="shared" si="0"/>
        <v>0</v>
      </c>
      <c r="E13" s="1">
        <f t="shared" si="1"/>
        <v>0</v>
      </c>
      <c r="F13" s="1">
        <f t="shared" si="2"/>
        <v>0</v>
      </c>
      <c r="G13" s="1">
        <f t="shared" si="3"/>
        <v>4</v>
      </c>
      <c r="H13" s="1">
        <f t="shared" si="4"/>
        <v>0</v>
      </c>
      <c r="I13" s="1">
        <f t="shared" si="5"/>
        <v>0</v>
      </c>
      <c r="J13" s="1">
        <v>400</v>
      </c>
      <c r="K13" s="1">
        <v>4</v>
      </c>
    </row>
    <row r="14" spans="1:12" x14ac:dyDescent="0.35">
      <c r="A14" s="2" t="s">
        <v>24</v>
      </c>
      <c r="B14" s="1">
        <v>400</v>
      </c>
      <c r="C14" s="2">
        <v>400</v>
      </c>
      <c r="D14" s="1">
        <f t="shared" si="0"/>
        <v>0</v>
      </c>
      <c r="E14" s="1">
        <f t="shared" si="1"/>
        <v>0</v>
      </c>
      <c r="F14" s="1">
        <f t="shared" si="2"/>
        <v>0</v>
      </c>
      <c r="G14" s="1">
        <f t="shared" si="3"/>
        <v>4</v>
      </c>
      <c r="H14" s="1">
        <f t="shared" si="4"/>
        <v>0</v>
      </c>
      <c r="I14" s="1">
        <f t="shared" si="5"/>
        <v>0</v>
      </c>
      <c r="J14" s="1">
        <v>400</v>
      </c>
      <c r="K14" s="1">
        <v>4</v>
      </c>
    </row>
    <row r="15" spans="1:12" x14ac:dyDescent="0.35">
      <c r="A15" s="2" t="s">
        <v>25</v>
      </c>
      <c r="B15" s="1">
        <v>400</v>
      </c>
      <c r="C15" s="2">
        <v>400</v>
      </c>
      <c r="D15" s="1">
        <f t="shared" si="0"/>
        <v>0</v>
      </c>
      <c r="E15" s="1">
        <f t="shared" si="1"/>
        <v>0</v>
      </c>
      <c r="F15" s="1">
        <f t="shared" si="2"/>
        <v>0</v>
      </c>
      <c r="G15" s="1">
        <f t="shared" si="3"/>
        <v>4</v>
      </c>
      <c r="H15" s="1">
        <f t="shared" si="4"/>
        <v>0</v>
      </c>
      <c r="I15" s="1">
        <f t="shared" si="5"/>
        <v>0</v>
      </c>
      <c r="J15" s="1">
        <v>400</v>
      </c>
      <c r="K15" s="1">
        <v>4</v>
      </c>
    </row>
    <row r="16" spans="1:12" x14ac:dyDescent="0.35">
      <c r="A16" s="2" t="s">
        <v>26</v>
      </c>
      <c r="B16" s="1">
        <v>500</v>
      </c>
      <c r="C16" s="2">
        <v>500</v>
      </c>
      <c r="D16" s="1">
        <f t="shared" si="0"/>
        <v>0</v>
      </c>
      <c r="E16" s="1">
        <f t="shared" si="1"/>
        <v>0</v>
      </c>
      <c r="F16" s="1">
        <f t="shared" si="2"/>
        <v>0</v>
      </c>
      <c r="G16" s="1">
        <f t="shared" si="3"/>
        <v>5</v>
      </c>
      <c r="H16" s="1">
        <f t="shared" si="4"/>
        <v>1</v>
      </c>
      <c r="I16" s="1">
        <f t="shared" si="5"/>
        <v>0</v>
      </c>
      <c r="J16" s="1">
        <v>500</v>
      </c>
      <c r="K16" s="1">
        <v>5</v>
      </c>
    </row>
    <row r="17" spans="1:11" x14ac:dyDescent="0.35">
      <c r="A17" s="2" t="s">
        <v>27</v>
      </c>
      <c r="B17" s="1">
        <v>500</v>
      </c>
      <c r="C17" s="2">
        <v>500</v>
      </c>
      <c r="D17" s="1">
        <f t="shared" si="0"/>
        <v>0</v>
      </c>
      <c r="E17" s="1">
        <f t="shared" si="1"/>
        <v>0</v>
      </c>
      <c r="F17" s="1">
        <f>IF(C17+D17+E17+F16&gt;B17,E17+D17+C17+F16-B17,0)</f>
        <v>0</v>
      </c>
      <c r="G17" s="1">
        <f t="shared" si="3"/>
        <v>5</v>
      </c>
      <c r="H17" s="1">
        <f t="shared" si="4"/>
        <v>0</v>
      </c>
      <c r="I17" s="1">
        <f t="shared" si="5"/>
        <v>0</v>
      </c>
      <c r="J17" s="1">
        <v>500</v>
      </c>
      <c r="K17" s="1">
        <v>5</v>
      </c>
    </row>
    <row r="18" spans="1:11" x14ac:dyDescent="0.35">
      <c r="A18" s="2" t="s">
        <v>28</v>
      </c>
      <c r="B18" s="1">
        <v>1000</v>
      </c>
      <c r="C18" s="2">
        <v>2000</v>
      </c>
      <c r="D18" s="1">
        <f t="shared" si="0"/>
        <v>0</v>
      </c>
      <c r="E18" s="1">
        <f t="shared" si="1"/>
        <v>0</v>
      </c>
      <c r="F18" s="1">
        <f t="shared" si="2"/>
        <v>1000</v>
      </c>
      <c r="G18" s="1">
        <f t="shared" si="3"/>
        <v>20</v>
      </c>
      <c r="H18" s="1">
        <f t="shared" si="4"/>
        <v>15</v>
      </c>
      <c r="I18" s="1">
        <f t="shared" si="5"/>
        <v>0</v>
      </c>
      <c r="J18" s="1">
        <v>2000</v>
      </c>
      <c r="K18" s="1">
        <v>20</v>
      </c>
    </row>
    <row r="19" spans="1:11" x14ac:dyDescent="0.35">
      <c r="A19" s="2" t="s">
        <v>29</v>
      </c>
      <c r="B19" s="1">
        <v>1500</v>
      </c>
      <c r="C19" s="2">
        <v>2000</v>
      </c>
      <c r="D19" s="1">
        <f t="shared" si="0"/>
        <v>0</v>
      </c>
      <c r="E19" s="1">
        <f t="shared" si="1"/>
        <v>0</v>
      </c>
      <c r="F19" s="1">
        <f t="shared" si="2"/>
        <v>1500</v>
      </c>
      <c r="G19" s="1">
        <f>C19/$C$4</f>
        <v>20</v>
      </c>
      <c r="H19" s="1">
        <f t="shared" si="4"/>
        <v>0</v>
      </c>
      <c r="I19" s="1">
        <f t="shared" si="5"/>
        <v>0</v>
      </c>
      <c r="J19" s="1">
        <v>2000</v>
      </c>
      <c r="K19" s="1">
        <v>20</v>
      </c>
    </row>
    <row r="20" spans="1:11" x14ac:dyDescent="0.35">
      <c r="A20" s="2" t="s">
        <v>30</v>
      </c>
      <c r="B20" s="1">
        <v>2500</v>
      </c>
      <c r="C20" s="2">
        <v>2000</v>
      </c>
      <c r="D20" s="1">
        <f t="shared" si="0"/>
        <v>0</v>
      </c>
      <c r="E20" s="1">
        <f t="shared" si="1"/>
        <v>0</v>
      </c>
      <c r="F20" s="1">
        <f t="shared" si="2"/>
        <v>1000</v>
      </c>
      <c r="G20" s="1">
        <f>C20/$C$4</f>
        <v>20</v>
      </c>
      <c r="H20" s="1">
        <f t="shared" si="4"/>
        <v>0</v>
      </c>
      <c r="I20" s="1">
        <f t="shared" si="5"/>
        <v>0</v>
      </c>
      <c r="J20" s="1">
        <v>2000</v>
      </c>
      <c r="K20" s="1">
        <v>20</v>
      </c>
    </row>
    <row r="21" spans="1:11" x14ac:dyDescent="0.35">
      <c r="A21" s="2" t="s">
        <v>31</v>
      </c>
      <c r="B21" s="1">
        <v>3000</v>
      </c>
      <c r="C21" s="2">
        <v>2000</v>
      </c>
      <c r="D21" s="1">
        <f t="shared" si="0"/>
        <v>0</v>
      </c>
      <c r="E21" s="1">
        <f t="shared" si="1"/>
        <v>0</v>
      </c>
      <c r="F21" s="1">
        <f t="shared" si="2"/>
        <v>0</v>
      </c>
      <c r="G21" s="1">
        <f t="shared" si="3"/>
        <v>20</v>
      </c>
      <c r="H21" s="1">
        <f t="shared" si="4"/>
        <v>0</v>
      </c>
      <c r="I21" s="1">
        <f t="shared" si="5"/>
        <v>0</v>
      </c>
      <c r="J21" s="1">
        <v>2000</v>
      </c>
      <c r="K21" s="1">
        <v>20</v>
      </c>
    </row>
    <row r="22" spans="1:11" x14ac:dyDescent="0.35">
      <c r="B22" t="s">
        <v>37</v>
      </c>
      <c r="C22">
        <f>SUM(C10:C21)</f>
        <v>12000</v>
      </c>
      <c r="D22">
        <f t="shared" ref="D22:I22" si="6">SUM(D10:D21)</f>
        <v>0</v>
      </c>
      <c r="E22">
        <f t="shared" si="6"/>
        <v>0</v>
      </c>
      <c r="F22">
        <f t="shared" si="6"/>
        <v>3500</v>
      </c>
      <c r="G22">
        <f t="shared" si="6"/>
        <v>120</v>
      </c>
      <c r="H22">
        <f t="shared" si="6"/>
        <v>16</v>
      </c>
      <c r="I22">
        <f t="shared" si="6"/>
        <v>6</v>
      </c>
    </row>
    <row r="24" spans="1:11" x14ac:dyDescent="0.35">
      <c r="C24" t="s">
        <v>33</v>
      </c>
      <c r="D24" s="7">
        <f>SUM(D10:D21)</f>
        <v>0</v>
      </c>
    </row>
    <row r="25" spans="1:11" x14ac:dyDescent="0.35">
      <c r="A25" t="s">
        <v>34</v>
      </c>
      <c r="B25" t="s">
        <v>6</v>
      </c>
      <c r="C25">
        <v>300</v>
      </c>
    </row>
    <row r="27" spans="1:11" x14ac:dyDescent="0.35">
      <c r="B27" t="s">
        <v>39</v>
      </c>
    </row>
    <row r="28" spans="1:11" x14ac:dyDescent="0.35">
      <c r="A28" s="2" t="s">
        <v>20</v>
      </c>
      <c r="B28">
        <f>C10+D10+E10+F9</f>
        <v>1000</v>
      </c>
    </row>
    <row r="29" spans="1:11" x14ac:dyDescent="0.35">
      <c r="A29" s="2" t="s">
        <v>21</v>
      </c>
      <c r="B29">
        <f t="shared" ref="B29:B39" si="7">C11+D11+E11+F10</f>
        <v>400</v>
      </c>
    </row>
    <row r="30" spans="1:11" x14ac:dyDescent="0.35">
      <c r="A30" s="2" t="s">
        <v>22</v>
      </c>
      <c r="B30">
        <f t="shared" si="7"/>
        <v>400</v>
      </c>
    </row>
    <row r="31" spans="1:11" x14ac:dyDescent="0.35">
      <c r="A31" s="2" t="s">
        <v>23</v>
      </c>
      <c r="B31">
        <f t="shared" si="7"/>
        <v>400</v>
      </c>
    </row>
    <row r="32" spans="1:11" x14ac:dyDescent="0.35">
      <c r="A32" s="2" t="s">
        <v>24</v>
      </c>
      <c r="B32">
        <f t="shared" si="7"/>
        <v>400</v>
      </c>
    </row>
    <row r="33" spans="1:2" x14ac:dyDescent="0.35">
      <c r="A33" s="2" t="s">
        <v>25</v>
      </c>
      <c r="B33">
        <f t="shared" si="7"/>
        <v>400</v>
      </c>
    </row>
    <row r="34" spans="1:2" x14ac:dyDescent="0.35">
      <c r="A34" s="2" t="s">
        <v>26</v>
      </c>
      <c r="B34">
        <f t="shared" si="7"/>
        <v>500</v>
      </c>
    </row>
    <row r="35" spans="1:2" x14ac:dyDescent="0.35">
      <c r="A35" s="2" t="s">
        <v>27</v>
      </c>
      <c r="B35">
        <f t="shared" si="7"/>
        <v>500</v>
      </c>
    </row>
    <row r="36" spans="1:2" x14ac:dyDescent="0.35">
      <c r="A36" s="2" t="s">
        <v>28</v>
      </c>
      <c r="B36">
        <f t="shared" si="7"/>
        <v>2000</v>
      </c>
    </row>
    <row r="37" spans="1:2" x14ac:dyDescent="0.35">
      <c r="A37" s="2" t="s">
        <v>29</v>
      </c>
      <c r="B37">
        <f t="shared" si="7"/>
        <v>3000</v>
      </c>
    </row>
    <row r="38" spans="1:2" x14ac:dyDescent="0.35">
      <c r="A38" s="2" t="s">
        <v>30</v>
      </c>
      <c r="B38">
        <f t="shared" si="7"/>
        <v>3500</v>
      </c>
    </row>
    <row r="39" spans="1:2" x14ac:dyDescent="0.35">
      <c r="A39" s="2" t="s">
        <v>31</v>
      </c>
      <c r="B39">
        <f t="shared" si="7"/>
        <v>3000</v>
      </c>
    </row>
  </sheetData>
  <mergeCells count="1">
    <mergeCell ref="A3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Nguyễn</dc:creator>
  <cp:lastModifiedBy>Di Nguyễn</cp:lastModifiedBy>
  <dcterms:created xsi:type="dcterms:W3CDTF">2024-10-20T07:14:20Z</dcterms:created>
  <dcterms:modified xsi:type="dcterms:W3CDTF">2024-10-20T09:09:14Z</dcterms:modified>
</cp:coreProperties>
</file>