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19440" windowHeight="15600" tabRatio="522" activeTab="2"/>
  </bookViews>
  <sheets>
    <sheet name="Smoketest" sheetId="1" r:id="rId1"/>
    <sheet name="Smoketest Tracking" sheetId="2" r:id="rId2"/>
    <sheet name="Regression" sheetId="3" r:id="rId3"/>
  </sheets>
  <definedNames>
    <definedName name="_xlnm._FilterDatabase" localSheetId="0" hidden="1">Smoketest!$A$18:$Y$77</definedName>
    <definedName name="Z_001D9146_0EBD_4AD1_8C16_F60D6619DB6C_.wvu.FilterData" localSheetId="0" hidden="1">Smoketest!$A$18:$Y$77</definedName>
    <definedName name="Z_005BF386_793C_4BC7_8663_FF605F3D9DBB_.wvu.FilterData" localSheetId="0" hidden="1">Smoketest!$A$18:$Y$77</definedName>
    <definedName name="Z_01AEFE18_05ED_4B0D_B4C4_32AC51BE0D52_.wvu.FilterData" localSheetId="0" hidden="1">Smoketest!$A$18:$Y$77</definedName>
    <definedName name="Z_02047415_BDCD_47A8_A8DD_D0D8E161EDAB_.wvu.FilterData" localSheetId="0" hidden="1">Smoketest!$A$18:$Y$77</definedName>
    <definedName name="Z_027E675C_1BEF_4073_A5DF_D36B33F724EB_.wvu.FilterData" localSheetId="0" hidden="1">Smoketest!$A$20:$Y$20</definedName>
    <definedName name="Z_05E4A64E_FDB8_43B6_99AC_136E69051B9E_.wvu.FilterData" localSheetId="0" hidden="1">Smoketest!$A$18:$Y$77</definedName>
    <definedName name="Z_06785A99_2182_40AC_850B_45470F1662D3_.wvu.FilterData" localSheetId="0" hidden="1">Smoketest!$A$18:$Y$77</definedName>
    <definedName name="Z_083DA1CB_2EBD_4448_A788_1145F72E862A_.wvu.FilterData" localSheetId="0" hidden="1">Smoketest!$A$18:$Y$77</definedName>
    <definedName name="Z_0968671E_FE9E_4E77_9C75_D0F3E4A5887B_.wvu.FilterData" localSheetId="0" hidden="1">Smoketest!$A$18:$Y$77</definedName>
    <definedName name="Z_0974E16E_FA64_4A37_882D_078DECE08FC6_.wvu.FilterData" localSheetId="0" hidden="1">Smoketest!$A$18:$Y$77</definedName>
    <definedName name="Z_0DB1FBE8_6CC9_40D7_A81B_37DBE9BA1534_.wvu.FilterData" localSheetId="0" hidden="1">Smoketest!$A$18:$Y$77</definedName>
    <definedName name="Z_105FF021_BC20_4C52_9C99_A4E8605814BD_.wvu.FilterData" localSheetId="0" hidden="1">Smoketest!$A$18:$Y$77</definedName>
    <definedName name="Z_112143EE_E232_4331_961C_83C85B88A23E_.wvu.FilterData" localSheetId="0" hidden="1">Smoketest!$A$18:$Y$77</definedName>
    <definedName name="Z_11EF471E_5CDF_4323_96CE_0EBEB1B0D3A2_.wvu.FilterData" localSheetId="0" hidden="1">Smoketest!$A$18:$Y$77</definedName>
    <definedName name="Z_128DFBDB_1A15_4A04_B8E4_F537443738C2_.wvu.FilterData" localSheetId="0" hidden="1">Smoketest!$A$18:$Y$77</definedName>
    <definedName name="Z_17536F55_8426_434F_8E93_9C8A177804C3_.wvu.FilterData" localSheetId="0" hidden="1">Smoketest!$A$18:$Y$77</definedName>
    <definedName name="Z_1842ECDB_F30F_404A_BC50_B02043A085C3_.wvu.FilterData" localSheetId="0" hidden="1">Smoketest!$A$18:$Y$77</definedName>
    <definedName name="Z_18B2C5AD_667E_457D_9D3B_7F79E50DD86E_.wvu.Cols" localSheetId="0" hidden="1">Smoketest!$K:$M,Smoketest!$O:$T,Smoketest!$V:$V</definedName>
    <definedName name="Z_18B2C5AD_667E_457D_9D3B_7F79E50DD86E_.wvu.FilterData" localSheetId="0" hidden="1">Smoketest!$A$18:$Y$77</definedName>
    <definedName name="Z_18B2C5AD_667E_457D_9D3B_7F79E50DD86E_.wvu.Rows" localSheetId="0" hidden="1">Smoketest!$9:$14</definedName>
    <definedName name="Z_18F79AA4_CC5B_4DC5_9E11_C3A285177C31_.wvu.FilterData" localSheetId="0" hidden="1">Smoketest!$A$18:$Y$77</definedName>
    <definedName name="Z_198904CD_F236_44C9_9893_3E6610DB9D58_.wvu.FilterData" localSheetId="0" hidden="1">Smoketest!$A$18:$Y$77</definedName>
    <definedName name="Z_1B9BD333_C2DB_4315_A3B7_FBE2C93599E8_.wvu.FilterData" localSheetId="0" hidden="1">Smoketest!$A$18:$Y$77</definedName>
    <definedName name="Z_20CAE206_74B3_4122_8F80_C3D3CAF1EF84_.wvu.FilterData" localSheetId="0" hidden="1">Smoketest!$A$18:$Y$77</definedName>
    <definedName name="Z_22C73BE6_A88D_4342_87D2_04778E1FF95C_.wvu.FilterData" localSheetId="0" hidden="1">Smoketest!$A$18:$Y$77</definedName>
    <definedName name="Z_2374DF98_447F_4FEE_9E5F_FAAE04604E9C_.wvu.FilterData" localSheetId="0" hidden="1">Smoketest!$A$18:$Y$77</definedName>
    <definedName name="Z_26BBD802_D951_48B9_9BD7_9FAD000D4C44_.wvu.FilterData" localSheetId="0" hidden="1">Smoketest!$A$18:$Y$77</definedName>
    <definedName name="Z_26CAEACC_B2A2_4DA8_9D7B_546AAA160F7F_.wvu.FilterData" localSheetId="0" hidden="1">Smoketest!$A$18:$Y$77</definedName>
    <definedName name="Z_28D85015_1B6A_4AE9_92E7_3F2E5E71B5CD_.wvu.FilterData" localSheetId="0" hidden="1">Smoketest!$A$18:$Y$77</definedName>
    <definedName name="Z_29D59A7B_D244_48A5_9885_3F350071FFD7_.wvu.FilterData" localSheetId="0" hidden="1">Smoketest!$A$18:$Y$77</definedName>
    <definedName name="Z_2B24F36D_2276_44F7_9E5C_1D40EAC4DF1D_.wvu.FilterData" localSheetId="0" hidden="1">Smoketest!$A$18:$Y$77</definedName>
    <definedName name="Z_2D2E3ED2_6202_3A4A_BBB0_43FD8DEA6E76_.wvu.Cols" localSheetId="0" hidden="1">Smoketest!$K:$M,Smoketest!$O:$T,Smoketest!$V:$V</definedName>
    <definedName name="Z_2D2E3ED2_6202_3A4A_BBB0_43FD8DEA6E76_.wvu.FilterData" localSheetId="0" hidden="1">Smoketest!$A$18:$Y$77</definedName>
    <definedName name="Z_2D2E3ED2_6202_3A4A_BBB0_43FD8DEA6E76_.wvu.Rows" localSheetId="0" hidden="1">Smoketest!$9:$14</definedName>
    <definedName name="Z_2FFD0370_17C4_43B7_8D07_17804BA65F27_.wvu.FilterData" localSheetId="0" hidden="1">Smoketest!$A$18:$Y$77</definedName>
    <definedName name="Z_30890C96_EAC2_4694_B9E1_8479E80ECB44_.wvu.Cols" localSheetId="0" hidden="1">Smoketest!$L:$T,Smoketest!$V:$V</definedName>
    <definedName name="Z_30890C96_EAC2_4694_B9E1_8479E80ECB44_.wvu.FilterData" localSheetId="0" hidden="1">Smoketest!$A$18:$Y$77</definedName>
    <definedName name="Z_30890C96_EAC2_4694_B9E1_8479E80ECB44_.wvu.Rows" localSheetId="0" hidden="1">Smoketest!$9:$14</definedName>
    <definedName name="Z_30F7300C_5BE6_44D8_82AF_2530903A8F9B_.wvu.Cols" localSheetId="0" hidden="1">Smoketest!$K:$M,Smoketest!$O:$R,Smoketest!$T:$V</definedName>
    <definedName name="Z_30F7300C_5BE6_44D8_82AF_2530903A8F9B_.wvu.FilterData" localSheetId="0" hidden="1">Smoketest!$A$18:$Y$77</definedName>
    <definedName name="Z_30F7300C_5BE6_44D8_82AF_2530903A8F9B_.wvu.Rows" localSheetId="0" hidden="1">Smoketest!$9:$14</definedName>
    <definedName name="Z_32F107B5_845C_4802_B8BB_83000EC31BB5_.wvu.FilterData" localSheetId="0" hidden="1">Smoketest!$A$18:$Y$77</definedName>
    <definedName name="Z_3336F8B1_3E2D_468E_B7ED_CF3A3A40435E_.wvu.FilterData" localSheetId="0" hidden="1">Smoketest!$A$18:$Y$77</definedName>
    <definedName name="Z_3AB675DF_40A0_4A52_AEED_48AC0DAA34B5_.wvu.FilterData" localSheetId="0" hidden="1">Smoketest!$A$18:$Y$77</definedName>
    <definedName name="Z_3D0CEAFA_B8AB_4502_A531_3EA07297CBB2_.wvu.FilterData" localSheetId="0" hidden="1">Smoketest!$A$18:$Y$77</definedName>
    <definedName name="Z_3EE86FAE_8683_4347_97FF_7F1650AD2F0F_.wvu.FilterData" localSheetId="0" hidden="1">Smoketest!$A$18:$Y$77</definedName>
    <definedName name="Z_413F3675_A00C_44BF_AF9E_36F29057A6F3_.wvu.FilterData" localSheetId="0" hidden="1">Smoketest!$A$18:$Y$77</definedName>
    <definedName name="Z_46228550_4D34_412B_AC18_869D72BD4989_.wvu.FilterData" localSheetId="0" hidden="1">Smoketest!$A$18:$Y$77</definedName>
    <definedName name="Z_47479848_BEC6_41DB_8236_8A30D778F8B3_.wvu.FilterData" localSheetId="0" hidden="1">Smoketest!$A$18:$Y$77</definedName>
    <definedName name="Z_48895C8D_1C37_4B28_9DF5_17EC2DD37667_.wvu.FilterData" localSheetId="0" hidden="1">Smoketest!$A$18:$Y$77</definedName>
    <definedName name="Z_488DE962_372A_4DED_ACE6_801A21DE4C20_.wvu.FilterData" localSheetId="0" hidden="1">Smoketest!$A$18:$Y$77</definedName>
    <definedName name="Z_4D0AFD32_0CB5_4806_920C_79E919506F2F_.wvu.FilterData" localSheetId="0" hidden="1">Smoketest!$A$18:$Y$77</definedName>
    <definedName name="Z_4DDA723F_F421_45ED_81C1_C32B911E642A_.wvu.FilterData" localSheetId="0" hidden="1">Smoketest!$A$18:$Y$77</definedName>
    <definedName name="Z_4E32F80D_A544_4865_B67A_71B8C934648C_.wvu.FilterData" localSheetId="0" hidden="1">Smoketest!$A$18:$Y$77</definedName>
    <definedName name="Z_4F4B3809_3581_4B74_BB0D_F383CA543FAD_.wvu.FilterData" localSheetId="0" hidden="1">Smoketest!$A$18:$Y$77</definedName>
    <definedName name="Z_5073663E_7B62_483B_8A12_2FCB2F03D34B_.wvu.FilterData" localSheetId="0" hidden="1">Smoketest!$A$18:$Y$77</definedName>
    <definedName name="Z_52E9B843_125D_4B75_844D_2AD00F58D3BE_.wvu.FilterData" localSheetId="0" hidden="1">Smoketest!$A$18:$Y$77</definedName>
    <definedName name="Z_5709EBF9_9CBC_4E14_9A93_D50D9BA95B60_.wvu.FilterData" localSheetId="0" hidden="1">Smoketest!$A$18:$Y$77</definedName>
    <definedName name="Z_594EA955_A730_4A93_B526_3ABE8AF4BDFF_.wvu.FilterData" localSheetId="0" hidden="1">Smoketest!$A$18:$Y$77</definedName>
    <definedName name="Z_5A35EFE4_FDDB_4A41_B5DB_A960AD1CAF5F_.wvu.FilterData" localSheetId="0" hidden="1">Smoketest!$A$18:$Y$77</definedName>
    <definedName name="Z_5D6E18F4_B57A_4D4D_9200_A0F153FC591F_.wvu.FilterData" localSheetId="0" hidden="1">Smoketest!$A$18:$Y$77</definedName>
    <definedName name="Z_5E0B02C3_873D_48BD_9EFC_A354F5BD94F1_.wvu.FilterData" localSheetId="0" hidden="1">Smoketest!$A$18:$Y$77</definedName>
    <definedName name="Z_5E57EB6C_10C8_4E58_84A7_FA385B5AE56F_.wvu.Cols" localSheetId="0" hidden="1">Smoketest!$K:$M,Smoketest!$O:$T,Smoketest!$V:$V</definedName>
    <definedName name="Z_5E57EB6C_10C8_4E58_84A7_FA385B5AE56F_.wvu.FilterData" localSheetId="0" hidden="1">Smoketest!$A$18:$Y$77</definedName>
    <definedName name="Z_5E57EB6C_10C8_4E58_84A7_FA385B5AE56F_.wvu.Rows" localSheetId="0" hidden="1">Smoketest!$9:$14</definedName>
    <definedName name="Z_65BA3B65_5747_469D_B4E2_069CBF6A0DED_.wvu.FilterData" localSheetId="0" hidden="1">Smoketest!$A$18:$Y$77</definedName>
    <definedName name="Z_65ECCFF7_8521_424E_A356_83D51F816BC5_.wvu.FilterData" localSheetId="0" hidden="1">Smoketest!$A$18:$Y$77</definedName>
    <definedName name="Z_6BA38BFE_10C6_46FA_AB37_99430B177F79_.wvu.FilterData" localSheetId="0" hidden="1">Smoketest!$A$18:$Y$77</definedName>
    <definedName name="Z_6CD62195_C0AB_452A_9547_291253E09058_.wvu.FilterData" localSheetId="0" hidden="1">Smoketest!$A$18:$Y$77</definedName>
    <definedName name="Z_7484DDA6_B410_41A8_B7CE_B3086BB3D661_.wvu.FilterData" localSheetId="0" hidden="1">Smoketest!$A$18:$Y$77</definedName>
    <definedName name="Z_79087146_20F3_449F_92AF_541096F0E863_.wvu.FilterData" localSheetId="0" hidden="1">Smoketest!$A$18:$Y$77</definedName>
    <definedName name="Z_7D4FBF53_98CC_40E1_A9F9_5183E7598B4A_.wvu.FilterData" localSheetId="0" hidden="1">Smoketest!$A$18:$Y$77</definedName>
    <definedName name="Z_7D5B6F68_BA81_4F6D_8576_8071EC116A13_.wvu.FilterData" localSheetId="0" hidden="1">Smoketest!$A$18:$Y$77</definedName>
    <definedName name="Z_7E45A6BA_7F71_47B4_A82F_7683CC35390A_.wvu.Cols" localSheetId="0" hidden="1">Smoketest!$L:$T,Smoketest!$V:$V</definedName>
    <definedName name="Z_7E45A6BA_7F71_47B4_A82F_7683CC35390A_.wvu.FilterData" localSheetId="0" hidden="1">Smoketest!$A$18:$Y$77</definedName>
    <definedName name="Z_7E45A6BA_7F71_47B4_A82F_7683CC35390A_.wvu.Rows" localSheetId="0" hidden="1">Smoketest!$9:$14</definedName>
    <definedName name="Z_7ED8579A_5E91_4AC2_A86E_2554D17E2B2E_.wvu.FilterData" localSheetId="0" hidden="1">Smoketest!$A$18:$Y$77</definedName>
    <definedName name="Z_80E6BEB4_E875_4916_94E9_56AE9FC552A7_.wvu.FilterData" localSheetId="0" hidden="1">Smoketest!$A$18:$Y$77</definedName>
    <definedName name="Z_87E428F2_5632_462D_8C33_A18960DF85A8_.wvu.FilterData" localSheetId="0" hidden="1">Smoketest!$A$18:$Y$77</definedName>
    <definedName name="Z_8A67D6AF_200E_4001_A070_9D30DF863211_.wvu.Cols" localSheetId="0" hidden="1">Smoketest!$K:$M,Smoketest!$O:$T,Smoketest!$V:$V</definedName>
    <definedName name="Z_8A67D6AF_200E_4001_A070_9D30DF863211_.wvu.FilterData" localSheetId="0" hidden="1">Smoketest!$A$18:$Y$77</definedName>
    <definedName name="Z_8A67D6AF_200E_4001_A070_9D30DF863211_.wvu.Rows" localSheetId="0" hidden="1">Smoketest!$9:$14</definedName>
    <definedName name="Z_8BF9FBEC_1E25_4E05_B0B9_6E154974B4A6_.wvu.FilterData" localSheetId="0" hidden="1">Smoketest!$A$18:$Y$77</definedName>
    <definedName name="Z_8C413F5F_7167_4E7E_A290_78C0F2DA1691_.wvu.FilterData" localSheetId="0" hidden="1">Smoketest!$A$18:$Y$77</definedName>
    <definedName name="Z_8C636903_6918_4894_A363_BE13F262B779_.wvu.Cols" localSheetId="0" hidden="1">Smoketest!$K:$L,Smoketest!$N:$S,Smoketest!$U:$V</definedName>
    <definedName name="Z_8C636903_6918_4894_A363_BE13F262B779_.wvu.FilterData" localSheetId="0" hidden="1">Smoketest!$A$18:$Y$77</definedName>
    <definedName name="Z_8C636903_6918_4894_A363_BE13F262B779_.wvu.Rows" localSheetId="0" hidden="1">Smoketest!$9:$14</definedName>
    <definedName name="Z_92183AB6_D7AF_400D_96A2_03088014FF03_.wvu.Cols" localSheetId="0" hidden="1">Smoketest!$L:$T</definedName>
    <definedName name="Z_92183AB6_D7AF_400D_96A2_03088014FF03_.wvu.FilterData" localSheetId="0" hidden="1">Smoketest!$A$18:$Y$77</definedName>
    <definedName name="Z_92183AB6_D7AF_400D_96A2_03088014FF03_.wvu.Rows" localSheetId="0" hidden="1">Smoketest!$9:$14</definedName>
    <definedName name="Z_9317A97C_97C5_43C3_9C17_C0D36DB88710_.wvu.Cols" localSheetId="0" hidden="1">Smoketest!$J:$K,Smoketest!$M:$S,Smoketest!$U:$V</definedName>
    <definedName name="Z_9317A97C_97C5_43C3_9C17_C0D36DB88710_.wvu.FilterData" localSheetId="0" hidden="1">Smoketest!$A$18:$Y$77</definedName>
    <definedName name="Z_9317A97C_97C5_43C3_9C17_C0D36DB88710_.wvu.Rows" localSheetId="0" hidden="1">Smoketest!$9:$14</definedName>
    <definedName name="Z_9382E708_7EA3_449D_937A_EBEC7D1A94FB_.wvu.Cols" localSheetId="0" hidden="1">Smoketest!$K:$M,Smoketest!$O:$T,Smoketest!$V:$V</definedName>
    <definedName name="Z_9382E708_7EA3_449D_937A_EBEC7D1A94FB_.wvu.FilterData" localSheetId="0" hidden="1">Smoketest!$A$18:$Y$77</definedName>
    <definedName name="Z_9382E708_7EA3_449D_937A_EBEC7D1A94FB_.wvu.Rows" localSheetId="0" hidden="1">Smoketest!$9:$14</definedName>
    <definedName name="Z_95299397_0A44_4877_8F44_C633B5D86B93_.wvu.FilterData" localSheetId="0" hidden="1">Smoketest!$A$18:$Y$77</definedName>
    <definedName name="Z_97AACBAC_2EBC_43DB_8C04_E8056DC7FC57_.wvu.FilterData" localSheetId="0" hidden="1">Smoketest!$A$18:$Y$77</definedName>
    <definedName name="Z_995BA400_AA7A_41A5_85B3_634EB9F69B9D_.wvu.Cols" localSheetId="0" hidden="1">Smoketest!$K:$M,Smoketest!$O:$T,Smoketest!$V:$V</definedName>
    <definedName name="Z_995BA400_AA7A_41A5_85B3_634EB9F69B9D_.wvu.FilterData" localSheetId="0" hidden="1">Smoketest!$A$18:$Y$77</definedName>
    <definedName name="Z_995BA400_AA7A_41A5_85B3_634EB9F69B9D_.wvu.Rows" localSheetId="0" hidden="1">Smoketest!$9:$14</definedName>
    <definedName name="Z_9993668B_AA3B_4726_8414_D5BEAE54FB58_.wvu.FilterData" localSheetId="0" hidden="1">Smoketest!$A$18:$Y$77</definedName>
    <definedName name="Z_9B40A543_C0C3_41E9_BE9F_CABB2F2C02BA_.wvu.FilterData" localSheetId="0" hidden="1">Smoketest!$A$18:$Y$77</definedName>
    <definedName name="Z_9E17EEC8_5DDF_4C35_8289_5F59D96DB469_.wvu.FilterData" localSheetId="0" hidden="1">Smoketest!$A$18:$Y$77</definedName>
    <definedName name="Z_A05E9A84_DF5E_4457_A382_2B31937AC3D2_.wvu.FilterData" localSheetId="0" hidden="1">Smoketest!$A$18:$Y$77</definedName>
    <definedName name="Z_A279A39E_5EE9_4FD3_ABA4_D43D3DC2B0D3_.wvu.FilterData" localSheetId="0" hidden="1">Smoketest!$A$18:$Y$77</definedName>
    <definedName name="Z_A5F78DBD_DBE3_44E1_9FCD_0ED6BF3C327B_.wvu.FilterData" localSheetId="0" hidden="1">Smoketest!$A$18:$Y$77</definedName>
    <definedName name="Z_A6139F17_C328_445A_AB0F_5CD5977F0E42_.wvu.FilterData" localSheetId="0" hidden="1">Smoketest!$A$18:$Y$77</definedName>
    <definedName name="Z_A6AB65B7_5C34_477B_8BEA_78073FD87CBD_.wvu.FilterData" localSheetId="0" hidden="1">Smoketest!$A$18:$Y$18</definedName>
    <definedName name="Z_A7EA597E_1ADB_47F4_98F4_D7B671E9C5C4_.wvu.FilterData" localSheetId="0" hidden="1">Smoketest!$A$18:$Y$77</definedName>
    <definedName name="Z_B0025A04_847F_49BA_8947_13F75B1AAB05_.wvu.FilterData" localSheetId="0" hidden="1">Smoketest!$A$18:$Y$77</definedName>
    <definedName name="Z_B4762BBA_A8B5_41B8_8EC0_7B30B01447D3_.wvu.Cols" localSheetId="0" hidden="1">Smoketest!$K:$K,Smoketest!$M:$S,Smoketest!$U:$V</definedName>
    <definedName name="Z_B4762BBA_A8B5_41B8_8EC0_7B30B01447D3_.wvu.FilterData" localSheetId="0" hidden="1">Smoketest!$A$18:$Y$77</definedName>
    <definedName name="Z_B4762BBA_A8B5_41B8_8EC0_7B30B01447D3_.wvu.Rows" localSheetId="0" hidden="1">Smoketest!$9:$14</definedName>
    <definedName name="Z_B9F0F00C_8057_407A_8E87_0A43A2480449_.wvu.FilterData" localSheetId="0" hidden="1">Smoketest!$A$18:$Y$77</definedName>
    <definedName name="Z_BA270601_9A4C_4374_9958_89BC0C47C024_.wvu.FilterData" localSheetId="0" hidden="1">Smoketest!$A$18:$Y$77</definedName>
    <definedName name="Z_BB26C322_CA9D_4441_A316_4CAD367E5F23_.wvu.FilterData" localSheetId="0" hidden="1">Smoketest!$A$18:$Y$77</definedName>
    <definedName name="Z_BC3F0BF7_53E2_483E_848C_F565107D0763_.wvu.FilterData" localSheetId="0" hidden="1">Smoketest!$A$18:$Y$77</definedName>
    <definedName name="Z_BC6DC7BA_A9D1_4341_812E_7647BAAA05AD_.wvu.FilterData" localSheetId="0" hidden="1">Smoketest!$A$18:$Y$77</definedName>
    <definedName name="Z_BCA42F82_8DE0_4F5F_8908_5EB3D8C9269B_.wvu.FilterData" localSheetId="0" hidden="1">Smoketest!$A$18:$Y$77</definedName>
    <definedName name="Z_BD71A1AC_2CC2_4B9F_95D3_7890C12F6495_.wvu.FilterData" localSheetId="0" hidden="1">Smoketest!$A$18:$Y$77</definedName>
    <definedName name="Z_BE66871D_65BE_446B_A949_611FD76E57C2_.wvu.Cols" localSheetId="0" hidden="1">Smoketest!$K:$K,Smoketest!$M:$S,Smoketest!$U:$V</definedName>
    <definedName name="Z_BE66871D_65BE_446B_A949_611FD76E57C2_.wvu.FilterData" localSheetId="0" hidden="1">Smoketest!$A$18:$Y$77</definedName>
    <definedName name="Z_BE66871D_65BE_446B_A949_611FD76E57C2_.wvu.Rows" localSheetId="0" hidden="1">Smoketest!$9:$14</definedName>
    <definedName name="Z_BEFB9DF3_9A8F_40B9_B1E5_445907658647_.wvu.FilterData" localSheetId="0" hidden="1">Smoketest!$A$18:$Y$77</definedName>
    <definedName name="Z_BFD2CD50_367B_4CE9_9872_07A63B5D2D3E_.wvu.FilterData" localSheetId="0" hidden="1">Smoketest!$A$18:$Y$77</definedName>
    <definedName name="Z_C0B0A6AB_10F9_4A2C_B41E_0E94FB3C5E9A_.wvu.FilterData" localSheetId="0" hidden="1">Smoketest!$A$18:$Y$77</definedName>
    <definedName name="Z_C0EB710B_3303_47D8_BA42_6E0825F6E725_.wvu.FilterData" localSheetId="0" hidden="1">Smoketest!$A$20:$Y$20</definedName>
    <definedName name="Z_C0EEA49E_B169_417E_BD09_6BA5740D57F6_.wvu.FilterData" localSheetId="0" hidden="1">Smoketest!$A$18:$Y$77</definedName>
    <definedName name="Z_C1ECF595_5C25_4FE1_B8D3_38E832ACA094_.wvu.FilterData" localSheetId="0" hidden="1">Smoketest!$A$18:$Y$77</definedName>
    <definedName name="Z_C2842ADA_A41D_42DF_BCD4_5E90B65DE1E6_.wvu.FilterData" localSheetId="0" hidden="1">Smoketest!$A$18:$Y$18</definedName>
    <definedName name="Z_C3DF5AAF_3449_4B49_9156_6AD59C9B255B_.wvu.FilterData" localSheetId="0" hidden="1">Smoketest!$A$18:$Y$77</definedName>
    <definedName name="Z_C581B958_D60B_473F_B4C8_F35BECAF7F4D_.wvu.FilterData" localSheetId="0" hidden="1">Smoketest!$A$18:$Y$77</definedName>
    <definedName name="Z_C72BDAB9_80E4_4164_BF20_9B12A791DA87_.wvu.FilterData" localSheetId="0" hidden="1">Smoketest!$A$18:$Y$77</definedName>
    <definedName name="Z_C7DD88F6_3A71_493D_B0BC_A58F0BE5C850_.wvu.FilterData" localSheetId="0" hidden="1">Smoketest!$A$18:$Y$77</definedName>
    <definedName name="Z_C7DD88F6_3A71_493D_B0BC_A58F0BE5C850_.wvu.Rows" localSheetId="0" hidden="1">Smoketest!$9:$14</definedName>
    <definedName name="Z_CAA96AEC_7EC4_4B8D_9B1E_D0C781E067D5_.wvu.FilterData" localSheetId="0" hidden="1">Smoketest!$A$18:$Y$77</definedName>
    <definedName name="Z_CE5835D6_A0DB_4C38_B373_C56576977662_.wvu.FilterData" localSheetId="0" hidden="1">Smoketest!$A$18:$Y$77</definedName>
    <definedName name="Z_CF23DB73_1290_49D9_929E_E940D7078A1A_.wvu.FilterData" localSheetId="0" hidden="1">Smoketest!$A$18:$Y$77</definedName>
    <definedName name="Z_CFB93451_A16A_4A06_8724_56C5E1948210_.wvu.FilterData" localSheetId="0" hidden="1">Smoketest!$A$18:$Y$77</definedName>
    <definedName name="Z_CFC658BA_C19F_4A67_95E7_C5CFE5C8F6B1_.wvu.FilterData" localSheetId="0" hidden="1">Smoketest!$A$18:$Y$77</definedName>
    <definedName name="Z_CFE43003_E526_4F7E_8159_29E79B002A57_.wvu.FilterData" localSheetId="0" hidden="1">Smoketest!$A$18:$Y$77</definedName>
    <definedName name="Z_D0D261F0_A484_4373_8301_FCFD14106DC7_.wvu.FilterData" localSheetId="0" hidden="1">Smoketest!$A$18:$Y$77</definedName>
    <definedName name="Z_D21683B0_7849_4403_92A4_0E53D47694F1_.wvu.FilterData" localSheetId="0" hidden="1">Smoketest!$A$18:$Y$77</definedName>
    <definedName name="Z_D23FD27B_5B9B_41CF_9790_D72A5B28C5D7_.wvu.Cols" localSheetId="0" hidden="1">Smoketest!$J:$K,Smoketest!$M:$M,Smoketest!$O:$Q,Smoketest!$S:$S,Smoketest!$U:$V</definedName>
    <definedName name="Z_D23FD27B_5B9B_41CF_9790_D72A5B28C5D7_.wvu.Rows" localSheetId="0" hidden="1">Smoketest!$9:$14</definedName>
    <definedName name="Z_D250D720_5810_48A7_9654_B83896B586D0_.wvu.Cols" localSheetId="0" hidden="1">Smoketest!$K:$M,Smoketest!$O:$T,Smoketest!$V:$V</definedName>
    <definedName name="Z_D250D720_5810_48A7_9654_B83896B586D0_.wvu.FilterData" localSheetId="0" hidden="1">Smoketest!$A$18:$Y$77</definedName>
    <definedName name="Z_D250D720_5810_48A7_9654_B83896B586D0_.wvu.Rows" localSheetId="0" hidden="1">Smoketest!$9:$14</definedName>
    <definedName name="Z_D27692D1_5D03_49B3_8370_E0FBFB912A78_.wvu.FilterData" localSheetId="0" hidden="1">Smoketest!$A$18:$Y$77</definedName>
    <definedName name="Z_D4124664_880F_4AF8_8B7B_67681BD9CEF3_.wvu.FilterData" localSheetId="0" hidden="1">Smoketest!$A$18:$Y$77</definedName>
    <definedName name="Z_D5816929_1652_4967_8DC7_C5AD398669C1_.wvu.FilterData" localSheetId="0" hidden="1">Smoketest!$A$18:$Y$77</definedName>
    <definedName name="Z_D64CCB40_6AF8_4552_A3AE_67334BD4F2C9_.wvu.FilterData" localSheetId="0" hidden="1">Smoketest!$A$18:$Y$77</definedName>
    <definedName name="Z_D984D15C_2CB9_4A8B_85FA_7E61F962A8CC_.wvu.FilterData" localSheetId="0" hidden="1">Smoketest!$A$18:$Y$18</definedName>
    <definedName name="Z_E3FEA778_3F8B_4FA8_899B_412C1AB6E999_.wvu.FilterData" localSheetId="0" hidden="1">Smoketest!$A$18:$Y$77</definedName>
    <definedName name="Z_E4F5BB45_6D09_43E9_A535_925E3582A8C7_.wvu.FilterData" localSheetId="0" hidden="1">Smoketest!$A$18:$Y$77</definedName>
    <definedName name="Z_E5FF0B5D_A6BD_4946_B03D_2D8F1C7DF836_.wvu.FilterData" localSheetId="0" hidden="1">Smoketest!$A$18:$Y$77</definedName>
    <definedName name="Z_EBF9969D_16C6_46C7_912F_F803A2BA989B_.wvu.FilterData" localSheetId="0" hidden="1">Smoketest!$A$18:$Y$77</definedName>
    <definedName name="Z_EE68A734_9A3F_42D1_A80B_D6B2C13F2E10_.wvu.FilterData" localSheetId="0" hidden="1">Smoketest!$A$18:$Y$77</definedName>
    <definedName name="Z_F0C14964_BD3A_4EFE_8BAC_D906A65A7C74_.wvu.FilterData" localSheetId="0" hidden="1">Smoketest!$A$18:$Y$77</definedName>
    <definedName name="Z_F24FD4A9_3F66_4145_9A8A_097A32E6ADF5_.wvu.FilterData" localSheetId="0" hidden="1">Smoketest!$A$18:$Y$77</definedName>
    <definedName name="Z_F4C7CE4B_E707_4B03_BA2E_08A350478CB4_.wvu.Cols" localSheetId="0" hidden="1">Smoketest!$K:$M,Smoketest!$O:$R,Smoketest!$T:$V</definedName>
    <definedName name="Z_F4C7CE4B_E707_4B03_BA2E_08A350478CB4_.wvu.FilterData" localSheetId="0" hidden="1">Smoketest!$A$18:$Y$77</definedName>
    <definedName name="Z_F4C7CE4B_E707_4B03_BA2E_08A350478CB4_.wvu.Rows" localSheetId="0" hidden="1">Smoketest!$9:$14</definedName>
    <definedName name="Z_F4CBBE8B_AD33_4388_9847_9EBA33FE3557_.wvu.FilterData" localSheetId="0" hidden="1">Smoketest!$A$18:$Y$77</definedName>
    <definedName name="Z_F5D7756A_7DE1_43C9_9B90_3B9829AF8C71_.wvu.FilterData" localSheetId="0" hidden="1">Smoketest!$A$18:$Y$77</definedName>
    <definedName name="Z_F7B12B70_731C_4DD1_9DA2_1F229254925C_.wvu.FilterData" localSheetId="0" hidden="1">Smoketest!$A$18:$Y$77</definedName>
    <definedName name="Z_F8D828F7_3B9F_4A8A_9542_3C4D9DBE541E_.wvu.FilterData" localSheetId="0" hidden="1">Smoketest!$A$18:$Y$77</definedName>
    <definedName name="Z_F9328BA4_6958_4024_A842_420887FA72B8_.wvu.FilterData" localSheetId="0" hidden="1">Smoketest!$A$18:$Y$77</definedName>
    <definedName name="Z_FEBF72E7_7500_40A9_80B7_DD9A1D7A0ACC_.wvu.FilterData" localSheetId="0" hidden="1">Smoketest!$A$18:$Y$77</definedName>
    <definedName name="Z_FF28A6F8_4885_4A3D_8682_8A79C141C7F5_.wvu.FilterData" localSheetId="0" hidden="1">Smoketest!$A$18:$Y$77</definedName>
    <definedName name="Z_FF3C1948_CE0E_4BB2_8E6F_6F9E1675F2B5_.wvu.FilterData" localSheetId="0" hidden="1">Smoketest!$A$18:$Y$77</definedName>
  </definedNames>
  <calcPr calcId="124519"/>
  <customWorkbookViews>
    <customWorkbookView name="Peter Choi - Personal View" guid="{9382E708-7EA3-449D-937A-EBEC7D1A94FB}" mergeInterval="0" personalView="1" maximized="1" windowWidth="1321" windowHeight="638" tabRatio="337" activeSheetId="1"/>
    <customWorkbookView name="phung.kim.nguyen - Personal View" guid="{30890C96-EAC2-4694-B9E1-8479E80ECB44}" mergeInterval="0" personalView="1" maximized="1" xWindow="1" yWindow="1" windowWidth="1440" windowHeight="680" tabRatio="337" activeSheetId="3"/>
    <customWorkbookView name="test - Personal View" guid="{92183AB6-D7AF-400D-96A2-03088014FF03}" mergeInterval="0" personalView="1" maximized="1" xWindow="1" yWindow="1" windowWidth="1280" windowHeight="794" tabRatio="184" activeSheetId="2"/>
    <customWorkbookView name="Tri Nguyen - Personal View" guid="{B4762BBA-A8B5-41B8-8EC0-7B30B01447D3}" mergeInterval="0" personalView="1" maximized="1" windowWidth="1276" windowHeight="799" activeSheetId="1"/>
    <customWorkbookView name="Thuy Vo - Personal View" guid="{F4C7CE4B-E707-4B03-BA2E-08A350478CB4}" mergeInterval="0" personalView="1" maximized="1" windowWidth="1436" windowHeight="675" tabRatio="184" activeSheetId="2"/>
    <customWorkbookView name="Phuong Le - 2336 - Personal View" guid="{BE66871D-65BE-446B-A949-611FD76E57C2}" mergeInterval="0" personalView="1" maximized="1" xWindow="1" yWindow="1" windowWidth="1440" windowHeight="670" activeSheetId="2"/>
    <customWorkbookView name="tai.tang - Personal View" guid="{9317A97C-97C5-43C3-9C17-C0D36DB88710}" mergeInterval="0" personalView="1" maximized="1" xWindow="1" yWindow="1" windowWidth="1280" windowHeight="794" activeSheetId="1"/>
    <customWorkbookView name="Duc Nguyen - TBD - Personal View" guid="{D23FD27B-5B9B-41CF-9790-D72A5B28C5D7}" mergeInterval="0" personalView="1" maximized="1" windowWidth="1276" windowHeight="799" activeSheetId="1" showComments="commIndAndComment"/>
    <customWorkbookView name="trung.vo - Personal View" guid="{8C636903-6918-4894-A363-BE13F262B779}" mergeInterval="0" personalView="1" maximized="1" xWindow="1" yWindow="1" windowWidth="1280" windowHeight="804" activeSheetId="2"/>
    <customWorkbookView name="Mai - Personal View" guid="{C7DD88F6-3A71-493D-B0BC-A58F0BE5C850}" mergeInterval="0" personalView="1" maximized="1" xWindow="1" yWindow="1" windowWidth="1030" windowHeight="683" tabRatio="184" activeSheetId="2"/>
    <customWorkbookView name="phuong.truc.le - Personal View" guid="{30F7300C-5BE6-44D8-82AF-2530903A8F9B}" mergeInterval="0" personalView="1" maximized="1" xWindow="1" yWindow="1" windowWidth="1440" windowHeight="670" activeSheetId="1"/>
    <customWorkbookView name="hang.minh.tran - Personal View" guid="{7E45A6BA-7F71-47B4-A82F-7683CC35390A}" mergeInterval="0" personalView="1" maximized="1" windowWidth="1276" windowHeight="701" tabRatio="337" activeSheetId="1"/>
    <customWorkbookView name="Tan Cuong Nguyen - Personal View" guid="{8A67D6AF-200E-4001-A070-9D30DF863211}" mergeInterval="0" personalView="1" maximized="1" windowWidth="1276" windowHeight="799" tabRatio="337" activeSheetId="3"/>
    <customWorkbookView name="p - Personal View" guid="{2D2E3ED2-6202-3A4A-BBB0-43FD8DEA6E76}" mergeInterval="0" personalView="1" yWindow="54" windowWidth="1280" windowHeight="860" tabRatio="337" activeSheetId="2"/>
    <customWorkbookView name="Nguyễn Văn Thịnh - Personal View" guid="{995BA400-AA7A-41A5-85B3-634EB9F69B9D}" mergeInterval="0" personalView="1" maximized="1" xWindow="1" yWindow="1" windowWidth="1280" windowHeight="794" tabRatio="213" activeSheetId="1"/>
    <customWorkbookView name="khoa.nhu.hoang - Personal View" guid="{18B2C5AD-667E-457D-9D3B-7F79E50DD86E}" mergeInterval="0" personalView="1" maximized="1" windowWidth="1276" windowHeight="799" tabRatio="522" activeSheetId="2"/>
    <customWorkbookView name="thuong.dang - Personal View" guid="{D250D720-5810-48A7-9654-B83896B586D0}" mergeInterval="0" personalView="1" maximized="1" xWindow="1" yWindow="1" windowWidth="1280" windowHeight="794" tabRatio="663" activeSheetId="2"/>
    <customWorkbookView name="tin.trinh - Personal View" guid="{5E57EB6C-10C8-4E58-84A7-FA385B5AE56F}" mergeInterval="0" personalView="1" maximized="1" xWindow="1" yWindow="1" windowWidth="1280" windowHeight="794" tabRatio="522" activeSheetId="2"/>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C58" i="3"/>
  <c r="A58"/>
  <c r="B57"/>
  <c r="C56"/>
  <c r="A56"/>
  <c r="B55"/>
  <c r="C54"/>
  <c r="A54"/>
  <c r="B53"/>
  <c r="C52"/>
  <c r="B52"/>
  <c r="A52"/>
  <c r="C51"/>
  <c r="B51"/>
  <c r="A51"/>
  <c r="B50"/>
  <c r="C49"/>
  <c r="B49"/>
  <c r="A49"/>
  <c r="C48"/>
  <c r="B48"/>
  <c r="A48"/>
  <c r="C47"/>
  <c r="B47"/>
  <c r="A47"/>
  <c r="B46"/>
  <c r="C45"/>
  <c r="B45"/>
  <c r="A45"/>
  <c r="B44"/>
  <c r="C43"/>
  <c r="B43"/>
  <c r="A43"/>
  <c r="C42"/>
  <c r="B42"/>
  <c r="A42"/>
  <c r="B41"/>
  <c r="C40"/>
  <c r="B40"/>
  <c r="A40"/>
  <c r="C39"/>
  <c r="B39"/>
  <c r="A39"/>
  <c r="C38"/>
  <c r="B38"/>
  <c r="A38"/>
  <c r="C37"/>
  <c r="B37"/>
  <c r="A37"/>
  <c r="C36"/>
  <c r="B36"/>
  <c r="A36"/>
  <c r="C35"/>
  <c r="B35"/>
  <c r="A35"/>
  <c r="C34"/>
  <c r="B34"/>
  <c r="A34"/>
  <c r="C33"/>
  <c r="B33"/>
  <c r="A33"/>
  <c r="C32"/>
  <c r="B32"/>
  <c r="A32"/>
  <c r="C31"/>
  <c r="B31"/>
  <c r="A31"/>
  <c r="C30"/>
  <c r="B30"/>
  <c r="A30"/>
  <c r="C29"/>
  <c r="B29"/>
  <c r="A29"/>
  <c r="C28"/>
  <c r="B28"/>
  <c r="A28"/>
  <c r="C27"/>
  <c r="B27"/>
  <c r="A27"/>
  <c r="C26"/>
  <c r="B26"/>
  <c r="A26"/>
  <c r="C25"/>
  <c r="B25"/>
  <c r="A25"/>
  <c r="B24"/>
  <c r="C23"/>
  <c r="B23"/>
  <c r="A23"/>
  <c r="C22"/>
  <c r="B22"/>
  <c r="A22"/>
  <c r="C21"/>
  <c r="B21"/>
  <c r="A21"/>
  <c r="C20"/>
  <c r="B20"/>
  <c r="A20"/>
  <c r="C19"/>
  <c r="B19"/>
  <c r="A19"/>
  <c r="C18"/>
  <c r="B18"/>
  <c r="A18"/>
  <c r="C17"/>
  <c r="B17"/>
  <c r="A17"/>
  <c r="C16"/>
  <c r="B16"/>
  <c r="A16"/>
  <c r="C15"/>
  <c r="B15"/>
  <c r="A15"/>
  <c r="C14"/>
  <c r="B14"/>
  <c r="A14"/>
  <c r="C13"/>
  <c r="B13"/>
  <c r="A13"/>
  <c r="B12"/>
  <c r="C11"/>
  <c r="B11"/>
  <c r="A11"/>
  <c r="C10"/>
  <c r="B10"/>
  <c r="A10"/>
  <c r="B9"/>
  <c r="A9"/>
  <c r="B8"/>
  <c r="A8"/>
  <c r="C7"/>
  <c r="B7"/>
  <c r="A7"/>
  <c r="C6"/>
  <c r="B6"/>
  <c r="A6"/>
  <c r="C5"/>
  <c r="B5"/>
  <c r="A5"/>
  <c r="C4"/>
  <c r="B4"/>
  <c r="A4"/>
  <c r="B3"/>
  <c r="C52" i="2"/>
  <c r="B52"/>
  <c r="C28"/>
  <c r="AB45" i="1"/>
  <c r="AB58"/>
  <c r="AB59"/>
  <c r="AB60"/>
  <c r="AB61"/>
  <c r="AB62"/>
  <c r="AB63"/>
  <c r="AB64"/>
  <c r="AB65"/>
  <c r="AB66"/>
  <c r="AB67"/>
  <c r="AB57"/>
  <c r="AB24"/>
  <c r="AB35"/>
  <c r="AB32"/>
  <c r="AB33"/>
  <c r="AB34"/>
  <c r="AB31"/>
  <c r="AB30"/>
  <c r="AB21"/>
  <c r="AB22"/>
  <c r="AB23"/>
  <c r="AB25"/>
  <c r="AB26"/>
  <c r="AB27"/>
  <c r="AB28"/>
  <c r="B3" i="2"/>
  <c r="C10"/>
  <c r="B5"/>
  <c r="B6"/>
  <c r="B7"/>
  <c r="B8"/>
  <c r="B9"/>
  <c r="B10"/>
  <c r="B11"/>
  <c r="B24"/>
  <c r="B25"/>
  <c r="B26"/>
  <c r="B27"/>
  <c r="B28"/>
  <c r="B29"/>
  <c r="B30"/>
  <c r="B31"/>
  <c r="B32"/>
  <c r="B33"/>
  <c r="B34"/>
  <c r="B35"/>
  <c r="B36"/>
  <c r="B37"/>
  <c r="B38"/>
  <c r="B39"/>
  <c r="B40"/>
  <c r="B46"/>
  <c r="B47"/>
  <c r="B48"/>
  <c r="B49"/>
  <c r="B41"/>
  <c r="B42"/>
  <c r="B43"/>
  <c r="B44"/>
  <c r="B45"/>
  <c r="B12"/>
  <c r="B13"/>
  <c r="B14"/>
  <c r="B15"/>
  <c r="B16"/>
  <c r="B17"/>
  <c r="B18"/>
  <c r="B19"/>
  <c r="B20"/>
  <c r="B21"/>
  <c r="B22"/>
  <c r="B23"/>
  <c r="B50"/>
  <c r="B51"/>
  <c r="B53"/>
  <c r="B55"/>
  <c r="B57"/>
  <c r="B4"/>
  <c r="C5"/>
  <c r="C6"/>
  <c r="C7"/>
  <c r="C11"/>
  <c r="C25"/>
  <c r="C26"/>
  <c r="C27"/>
  <c r="C29"/>
  <c r="C30"/>
  <c r="C31"/>
  <c r="C32"/>
  <c r="C33"/>
  <c r="C34"/>
  <c r="C35"/>
  <c r="C36"/>
  <c r="C37"/>
  <c r="C38"/>
  <c r="C39"/>
  <c r="C40"/>
  <c r="C47"/>
  <c r="C48"/>
  <c r="C49"/>
  <c r="C42"/>
  <c r="C43"/>
  <c r="C45"/>
  <c r="C13"/>
  <c r="C14"/>
  <c r="C15"/>
  <c r="C16"/>
  <c r="C17"/>
  <c r="C18"/>
  <c r="C19"/>
  <c r="C20"/>
  <c r="C21"/>
  <c r="C22"/>
  <c r="C23"/>
  <c r="C51"/>
  <c r="C54"/>
  <c r="C56"/>
  <c r="C58"/>
  <c r="C4"/>
  <c r="A5"/>
  <c r="A6"/>
  <c r="A7"/>
  <c r="A8"/>
  <c r="A9"/>
  <c r="A10"/>
  <c r="A11"/>
  <c r="A25"/>
  <c r="A26"/>
  <c r="A27"/>
  <c r="A28"/>
  <c r="A29"/>
  <c r="A30"/>
  <c r="A31"/>
  <c r="A32"/>
  <c r="A33"/>
  <c r="A34"/>
  <c r="A35"/>
  <c r="A36"/>
  <c r="A37"/>
  <c r="A38"/>
  <c r="A39"/>
  <c r="A40"/>
  <c r="A47"/>
  <c r="A48"/>
  <c r="A49"/>
  <c r="A42"/>
  <c r="A43"/>
  <c r="A45"/>
  <c r="A13"/>
  <c r="A14"/>
  <c r="A15"/>
  <c r="A16"/>
  <c r="A17"/>
  <c r="A18"/>
  <c r="A19"/>
  <c r="A20"/>
  <c r="A21"/>
  <c r="A22"/>
  <c r="A23"/>
  <c r="A51"/>
  <c r="A52"/>
  <c r="A54"/>
  <c r="A56"/>
  <c r="A58"/>
  <c r="A4"/>
  <c r="U5" i="1"/>
  <c r="U4"/>
  <c r="K3"/>
  <c r="U3"/>
  <c r="N5"/>
  <c r="O5"/>
  <c r="P5"/>
  <c r="Q5"/>
  <c r="R5"/>
  <c r="S5"/>
  <c r="T5"/>
  <c r="N4"/>
  <c r="O4"/>
  <c r="P4"/>
  <c r="Q4"/>
  <c r="R4"/>
  <c r="S4"/>
  <c r="T4"/>
  <c r="P8"/>
  <c r="Q8"/>
  <c r="R8"/>
  <c r="P7"/>
  <c r="Q7"/>
  <c r="R7"/>
  <c r="P6"/>
  <c r="Q6"/>
  <c r="R6"/>
  <c r="P3"/>
  <c r="Q3"/>
  <c r="R3"/>
  <c r="O8"/>
  <c r="O7"/>
  <c r="O6"/>
  <c r="O3"/>
  <c r="M8"/>
  <c r="N8"/>
  <c r="S8"/>
  <c r="T8"/>
  <c r="M7"/>
  <c r="N7"/>
  <c r="S7"/>
  <c r="T7"/>
  <c r="M6"/>
  <c r="N6"/>
  <c r="S6"/>
  <c r="T6"/>
  <c r="M5"/>
  <c r="M4"/>
  <c r="M3"/>
  <c r="N3"/>
  <c r="S3"/>
  <c r="T3"/>
  <c r="V3"/>
  <c r="L8"/>
  <c r="L7"/>
  <c r="L6"/>
  <c r="L5"/>
  <c r="U8"/>
  <c r="V8"/>
  <c r="U7"/>
  <c r="V7"/>
  <c r="U6"/>
  <c r="V6"/>
  <c r="V5"/>
  <c r="L4"/>
  <c r="V4"/>
  <c r="K4"/>
  <c r="K8"/>
  <c r="K7"/>
  <c r="K6"/>
  <c r="K5"/>
  <c r="L3"/>
  <c r="L9"/>
  <c r="L10"/>
  <c r="L11"/>
  <c r="L12"/>
  <c r="L13"/>
  <c r="L14"/>
  <c r="AB20" l="1"/>
</calcChain>
</file>

<file path=xl/sharedStrings.xml><?xml version="1.0" encoding="utf-8"?>
<sst xmlns="http://schemas.openxmlformats.org/spreadsheetml/2006/main" count="852" uniqueCount="352">
  <si>
    <t>Locale</t>
  </si>
  <si>
    <t>All locales</t>
  </si>
  <si>
    <t>US</t>
  </si>
  <si>
    <t>CA_EN</t>
  </si>
  <si>
    <t>Browser</t>
  </si>
  <si>
    <t>All browser</t>
  </si>
  <si>
    <t>IE 8</t>
  </si>
  <si>
    <t>IE 9</t>
  </si>
  <si>
    <t>IE 10</t>
  </si>
  <si>
    <t>FireFox</t>
  </si>
  <si>
    <t>Chrome</t>
  </si>
  <si>
    <t>Safari</t>
  </si>
  <si>
    <t>Total test cases</t>
  </si>
  <si>
    <t>Pass</t>
  </si>
  <si>
    <t>Fail</t>
  </si>
  <si>
    <t>Blocked</t>
  </si>
  <si>
    <t>Pending Info/Data</t>
  </si>
  <si>
    <t>N/A</t>
  </si>
  <si>
    <t>%Pass</t>
  </si>
  <si>
    <t>%Fail</t>
  </si>
  <si>
    <t>%Blocked</t>
  </si>
  <si>
    <t>%Others
 (Pending/N/A)</t>
  </si>
  <si>
    <t>%Overall coverage</t>
  </si>
  <si>
    <t>% Test cases got through</t>
  </si>
  <si>
    <t>TC#</t>
  </si>
  <si>
    <t>Header level</t>
  </si>
  <si>
    <t>Specs sec#</t>
  </si>
  <si>
    <t>Spec Area</t>
  </si>
  <si>
    <t>Preconditions</t>
  </si>
  <si>
    <t>Objective</t>
  </si>
  <si>
    <t>Execution Steps</t>
  </si>
  <si>
    <t>Expected Results</t>
  </si>
  <si>
    <t>Types</t>
  </si>
  <si>
    <t/>
  </si>
  <si>
    <t>h0</t>
  </si>
  <si>
    <t>Begin Test Cases</t>
  </si>
  <si>
    <t>h1</t>
  </si>
  <si>
    <t>End Test Cases</t>
  </si>
  <si>
    <t>New User Registration - Registration page</t>
  </si>
  <si>
    <t>Main Success Scenario</t>
  </si>
  <si>
    <t xml:space="preserve">1. User has not been registered account yet
2. User enters www.leapfrog.com 
3. User is currently on www.leapfrog.com website
</t>
  </si>
  <si>
    <t>Ensure that User registers on leapfrog.com as new user via Log in/Register link in the header of leapfrog.com</t>
  </si>
  <si>
    <t xml:space="preserve">1. Go to ‘Log in/Register’ page 
2. Enter completely the information displayed on the ‘Registration’ page
3. Submit the information above
</t>
  </si>
  <si>
    <t>P1, Browser</t>
  </si>
  <si>
    <t xml:space="preserve">1. User is on www.leapfrog.com website
2. User is currently in the checkout process with US locale
* Guest email: this is usual email, NOT email registered leapfrog.com account.
</t>
  </si>
  <si>
    <t xml:space="preserve">1. Checkout as Guest
2. Submit Guest email
3. Continue checkout flow (not create account at any stage during the checkout) until reaches to the Order Confirmation - Create Account
(Additional check - state of opt-in checkbox)
</t>
  </si>
  <si>
    <t>Account Management</t>
  </si>
  <si>
    <t>Register at Checkout</t>
  </si>
  <si>
    <t>Checkout</t>
  </si>
  <si>
    <t xml:space="preserve">Ensure that an existing User can check out
</t>
  </si>
  <si>
    <t xml:space="preserve">Ensure that an newly-created User can check out
</t>
  </si>
  <si>
    <t xml:space="preserve">1. User has not registered
2. User enters www.leapfrog.com 
3. User is currently on www.leapfrog.com website
</t>
  </si>
  <si>
    <t xml:space="preserve">Catalog </t>
  </si>
  <si>
    <t>Business Rules &gt; check information on Create Acc fromOrder Confirmation - Create Account</t>
  </si>
  <si>
    <t>Sign in during Checkout Flow</t>
  </si>
  <si>
    <t xml:space="preserve">Ensure that User can enter as guest and then use an existing login at checkout </t>
  </si>
  <si>
    <t>Ensure that User can register at checkout</t>
  </si>
  <si>
    <t>Guest User Checkout</t>
  </si>
  <si>
    <t xml:space="preserve">1. User is on www.leapfrog.com website
2. User is not signed in
</t>
  </si>
  <si>
    <t>Checkout is successful; user sees an order number
User receives and order confrimation email
Order can be found in CSC</t>
  </si>
  <si>
    <t xml:space="preserve">1. Go to ‘Log in/Register’ page 
2. Enter completely the information displayed on the ‘Registration’ page
3. Submit the information above
4. In the same session, Navigate to the Catalog Pages
5. Add item(s) to the cart 
6. Continue the checkout flow to the Order Confirmation page
</t>
  </si>
  <si>
    <t>Existing User checkout</t>
  </si>
  <si>
    <t>CSC</t>
  </si>
  <si>
    <t>Checkout is successful; user sees an order number
User receives and order confirmation email
Order can be found in CSC</t>
  </si>
  <si>
    <t xml:space="preserve"> </t>
  </si>
  <si>
    <t>1. Navigate to the Catalog Pages 
2. Add item(s) to the cart 
3. On the checkout page, enter an login credentials at the in the existing user login credentials section of the checkout page
4.Continue the checkout flow to the Order Confirmation page</t>
  </si>
  <si>
    <t xml:space="preserve">1. Navigate to the Catalog Pages
2. Add item(s) to the cart 
3. On the checkout page, enter an email address that is not registered at LF.com in the guest checkout email entry area
4.Continue the checkout flow to the Order Confirmation page
</t>
  </si>
  <si>
    <t>Ensure that CSR can access customer account using Account ID.</t>
  </si>
  <si>
    <t>1. Search customer by customer ID.</t>
  </si>
  <si>
    <t>Ensure that CSR can search for a placed order</t>
  </si>
  <si>
    <t>1. Searchfor order by order id</t>
  </si>
  <si>
    <t xml:space="preserve">System displays the correct account or a list of results.
</t>
  </si>
  <si>
    <t>Ensure system presents the appropriate PDP after clicking the product image or title.</t>
  </si>
  <si>
    <t>1. Enter Category page.
2. Click any product image or title</t>
  </si>
  <si>
    <t>System presents the appropriate PDP</t>
  </si>
  <si>
    <t xml:space="preserve">1. User is on www.leapfrog.com website
2. Sign in lf.com with the created LF account
</t>
  </si>
  <si>
    <t xml:space="preserve">Business Rules </t>
  </si>
  <si>
    <t>CSC Look up user by email</t>
  </si>
  <si>
    <t>Bring Up PDP Page</t>
  </si>
  <si>
    <t>Add to cart from PDP Page</t>
  </si>
  <si>
    <t>Add to wishlist from PDP Page</t>
  </si>
  <si>
    <t>1. Enter Category page.
2. Click any product image or title
3. Click add to wishlist from the PDP page</t>
  </si>
  <si>
    <t>Bring Up Quick View Overlay</t>
  </si>
  <si>
    <t>Ensure system presents the quick View  the product image or title.</t>
  </si>
  <si>
    <t xml:space="preserve">Ensure that User can checkout  as guest </t>
  </si>
  <si>
    <t>User is now registered and logged in
My profile can be accessed and info is accurate
Opt-in was checked by Default (US site) - 
Unchecked by default (CA site)</t>
  </si>
  <si>
    <t xml:space="preserve">1. User has registered an existing registered account 
2. User has saved credit card and address info
3. User enters www.leapfrog.com 
4. User is currently on www.leapfrog.com website
</t>
  </si>
  <si>
    <t xml:space="preserve">1. Go to ‘Log in/Register’ page 
2. Enter valid LF login credentials
3. Navigate to the Catalog Pages
4. Add item(s) to the cart 
5. Continue checkout flow using saved shipping and billing info - prcedd all the way to the Order Confirmation page
</t>
  </si>
  <si>
    <t>Ensure User can add to wishlist from the PDP page</t>
  </si>
  <si>
    <t>System adds the item to the wishlist</t>
  </si>
  <si>
    <t>1. Enter Category page.
2. Hover over any product image
3. Click Quick View
4. Add item to wishlist</t>
  </si>
  <si>
    <t>Add to cart directly from the Catalog page</t>
  </si>
  <si>
    <t>Business Rules</t>
  </si>
  <si>
    <t>Sort on Catalog Page</t>
  </si>
  <si>
    <t>1. User is on www.leapfrog.com website</t>
  </si>
  <si>
    <t>Products should display according to the sort option(s)</t>
  </si>
  <si>
    <t>Filter by on Catalog page</t>
  </si>
  <si>
    <t>Ensure User can sort results on the catalog page</t>
  </si>
  <si>
    <t>Ensure User can apply filters to results on the catalog page</t>
  </si>
  <si>
    <t xml:space="preserve">1. Enter Category page.
2. On the LH nav, choose a filter option under Filter By: 
</t>
  </si>
  <si>
    <t>Products should filter according to the filter option(s) chosen</t>
  </si>
  <si>
    <t>Add Billing Method and associated Billing Address</t>
  </si>
  <si>
    <t>Use Case Name: Add Address</t>
  </si>
  <si>
    <t xml:space="preserve">Use Case Name: Add Billing Method and associated Billing Address </t>
  </si>
  <si>
    <t>1. User is on www.leapfrog.com website
2. User is signed in</t>
  </si>
  <si>
    <t>Ensure that User can add an addess in account management</t>
  </si>
  <si>
    <t xml:space="preserve">1.Erom the header click My Account &gt; My Account
2.On the My Profile page click Account Information
3. on myProfile.jsp, click Add Address in the Saved Addresses section
4. Add Name and Address information in the overlay - click Add Address button
</t>
  </si>
  <si>
    <t xml:space="preserve">1.Erom the header click My Account &gt; My Account
2.On the My Profile page click Account Information
3. on myProfile.jsp, click Add Credit Card in the Saved Payments section
4. Add Card information and add a new billing address
</t>
  </si>
  <si>
    <t>Order Number(s)</t>
  </si>
  <si>
    <t>Build</t>
  </si>
  <si>
    <t>Env</t>
  </si>
  <si>
    <t>Logout of Site</t>
  </si>
  <si>
    <t xml:space="preserve">1. User is on www.leapfrog.com website
2. User is signed in
</t>
  </si>
  <si>
    <t>Ensure that User can logout</t>
  </si>
  <si>
    <t>Click Logout from Account Management
Logout from main Catalog page
Logout from Order Confirmation</t>
  </si>
  <si>
    <t>Log into Site</t>
  </si>
  <si>
    <t>User is logged in</t>
  </si>
  <si>
    <t>Add Address that needs to be checked</t>
  </si>
  <si>
    <t>Ensure that address check call is made for bad address</t>
  </si>
  <si>
    <t>Ensure User can add to wishlist from the  Quickview page</t>
  </si>
  <si>
    <t>Quick view overlay diplays</t>
  </si>
  <si>
    <t>1. Enter Category page.
2. Hover over any product image
3. Click Quick View</t>
  </si>
  <si>
    <t xml:space="preserve">Check Out as guest with Paypal
</t>
  </si>
  <si>
    <t xml:space="preserve">Ensure that a guest can check out with PayPal
</t>
  </si>
  <si>
    <t xml:space="preserve">Ensure that a  registered user can check out with PayPal
</t>
  </si>
  <si>
    <t xml:space="preserve">1. Navigate to the Catalog Pages
2 Add item(s) to the cart 
3. Continue checkout flow as Guest - use PayPal as the payment method - submit the order
</t>
  </si>
  <si>
    <t xml:space="preserve">1. Go to ‘Log in/Register’ page 
2. Enter valid LF login credentials
3. Navigate to the Catalog Pages
4. Add item(s) to the cart 
5. Continue checkout flow use PayPal as the payment method -  submit the order
</t>
  </si>
  <si>
    <t>FF</t>
  </si>
  <si>
    <t>New user checkout CC</t>
  </si>
  <si>
    <t>Add to wishlist from Quick View Page</t>
  </si>
  <si>
    <t>Add to Wishlist as Guest</t>
  </si>
  <si>
    <t>UAT</t>
  </si>
  <si>
    <t>Add to cart from Quick View Overlay</t>
  </si>
  <si>
    <t>Ensure Guest user is returned to the login page to sign in as an existing user or sign up</t>
  </si>
  <si>
    <t>add to wishlist as guest</t>
  </si>
  <si>
    <t>User is prompted to login or sign up
Upon signing up or logging in, item is placed in the users wishlist</t>
  </si>
  <si>
    <t>CSR is in the CSC application</t>
  </si>
  <si>
    <t>Ensure that CSR can cancel an order in 'submitted to fulfillment' state</t>
  </si>
  <si>
    <t xml:space="preserve">System cancels the order
</t>
  </si>
  <si>
    <t>Address Check during checkout flow</t>
  </si>
  <si>
    <t>Existing user with no saved addresses or guest user</t>
  </si>
  <si>
    <t>Ensure that an incorrect address is caught and the customer is notified and can easily correct</t>
  </si>
  <si>
    <t>CSC:  Cancel order</t>
  </si>
  <si>
    <t>CSC:  Look up order by order id</t>
  </si>
  <si>
    <t xml:space="preserve">CSR is in the CSC application
The order was placed less than 5 minutes ago in UAT; order is in 'Submitted to Fulfillment' state
</t>
  </si>
  <si>
    <t xml:space="preserve">System displays the order information
After 5 -10 minutes the order state changes to 'Being Processed
</t>
  </si>
  <si>
    <t xml:space="preserve">1. Search for order by order id
Select 'Work On' the order
Cancel Order from the Drop Down 
</t>
  </si>
  <si>
    <t>Bug ID</t>
  </si>
  <si>
    <t>Search on Catalog Page</t>
  </si>
  <si>
    <t>Ensure User can search any itme  on the catalog page</t>
  </si>
  <si>
    <t>1.Search any itme available
2.Notice the result list</t>
  </si>
  <si>
    <t xml:space="preserve">1.Click My Account &gt; My Order
2. Click on any order ID </t>
  </si>
  <si>
    <t xml:space="preserve">Ensure that user is able to review order on Account Management page </t>
  </si>
  <si>
    <t xml:space="preserve">user is able to review order on Account Management page </t>
  </si>
  <si>
    <t xml:space="preserve">Email </t>
  </si>
  <si>
    <t xml:space="preserve">Check received email </t>
  </si>
  <si>
    <t>Ensure that user is received the eamail when create account, place order and cancel order</t>
  </si>
  <si>
    <t>1. Place an order
2. Cancel order
3. Check email is sent to user</t>
  </si>
  <si>
    <t>Vindicia</t>
  </si>
  <si>
    <t>Vindicia Look up user by email</t>
  </si>
  <si>
    <t xml:space="preserve">1. User is on www.leapfrog.com website
2. User is  signed in
3. Place order on ATG
</t>
  </si>
  <si>
    <t>Ensure that user can access customer account using Account ID.</t>
  </si>
  <si>
    <t>Status order</t>
  </si>
  <si>
    <t>Ensure that order status is cancel if order cancel by CSC</t>
  </si>
  <si>
    <t>1. Cancel order on CSC
2. Go to vindicia
3. Check status order show on Vindicia</t>
  </si>
  <si>
    <t>order status is cancel if order cancel by CSC</t>
  </si>
  <si>
    <t>Information is saved and is displayed in the Saved Addresses section on my Profile.jsp</t>
  </si>
  <si>
    <t>user is able to receive the email when create account, place order and cancel order</t>
  </si>
  <si>
    <t>1. Enter Category page.
2. In the All Results Section choose sort results by: 
o Price High to Low
o Price Low to High
o Alphbetical</t>
  </si>
  <si>
    <t>order on CSC</t>
  </si>
  <si>
    <t>Ensure that an existing user able to place order on CSC</t>
  </si>
  <si>
    <t>Ensure that customer newly-created by a CSR able to place order on CSC</t>
  </si>
  <si>
    <t xml:space="preserve">1. Go to CSC
2. Place order on CSC with existing user </t>
  </si>
  <si>
    <t xml:space="preserve">1. Go to CSC
2. Place order on CSC customer newly-created by a CSR </t>
  </si>
  <si>
    <t>US iPad (iOS)</t>
  </si>
  <si>
    <t>Customer newly-created by a CSR able to place order on CSC</t>
  </si>
  <si>
    <t>Existing user able to place order on CSC</t>
  </si>
  <si>
    <t xml:space="preserve">US </t>
  </si>
  <si>
    <t> ORDER RETURNS</t>
  </si>
  <si>
    <t>1. Access customer account that has purchase some good
2. Try to refund</t>
  </si>
  <si>
    <t>Returns can be done Without a physical return (appeasement)</t>
  </si>
  <si>
    <t>Ensure that Returns can be done Without a physical return (appeasement)</t>
  </si>
  <si>
    <t>REFUNDS (appeasement)</t>
  </si>
  <si>
    <t>1. Search the order has status "Fulfill" on CSC
2. Select  Return or Exchange item link
3. Fill the item need to return
4. Select return only
5. Completed return process
6. Back to Order view</t>
  </si>
  <si>
    <t xml:space="preserve">Create orders with 2 or more virtual bundles in them </t>
  </si>
  <si>
    <t>1. User is on www.leapfrog.com website
2. Login User</t>
  </si>
  <si>
    <t>Ensure that able orders with 2 or more virtual bundles in them (validations in CSC and Vindicia)</t>
  </si>
  <si>
    <t>1. Add 2 or more  virtual bundles to cart
2. Place orderon ATG
3. Validate this order on CSC
4. Validate this order on Vindicia</t>
  </si>
  <si>
    <t xml:space="preserve">Change email account from name A to name B </t>
  </si>
  <si>
    <t xml:space="preserve">• Validate that order history follows the name change – i.e., thee order history is intact after changing the name
• Validate the user gets order confirmation/order shipped emails at the new (“B”) email address
</t>
  </si>
  <si>
    <r>
      <t xml:space="preserve">1. User is on www.leapfrog.com website
</t>
    </r>
    <r>
      <rPr>
        <b/>
        <sz val="8"/>
        <color theme="1"/>
        <rFont val="Arial"/>
        <family val="2"/>
      </rPr>
      <t>2. User account with several orders in order history on ATG</t>
    </r>
  </si>
  <si>
    <t>1. Change email account from name A to name B on CSC
2. Validate that order history follows the name change – i.e., thee order history is intact after changing the name
3. Place order with new email on ATG
4. Validate the user gets order confirmation/order shipped emails at the new (“B”) email address</t>
  </si>
  <si>
    <t>Ensure that returns can be done wthin a physical return 
-validate on Vindicia</t>
  </si>
  <si>
    <t>Ensure that returns can be done wthin a physical return 
-validate on Vindicia
//Test both oder credit card,  PayPal</t>
  </si>
  <si>
    <t>User can search any item  on the catalog page</t>
  </si>
  <si>
    <t xml:space="preserve">Failed by 4030 [ACCOUNTING BLOCKER] CSC: CSR unable to add a credit card during the checkout flow - cannot proceed with ordering for a customer
</t>
  </si>
  <si>
    <t xml:space="preserve">4030
</t>
  </si>
  <si>
    <t xml:space="preserve">o User can be found in CS Tools app 
up to several minutes after an order moves from 'Submitted to Fulfillment' to 'Being Processed' in CSC
o User is not found in ATG CSC
o After the ID is found in CS Tools, a user can check out again as guest with that same guest user account
</t>
  </si>
  <si>
    <t>1. Navigate to the Catalog Pages
2 Add item(s) to the cart 
3. Continue checkout flow as Guest</t>
  </si>
  <si>
    <t xml:space="preserve">User can be found in CS Tools app after account creation
o User can be found in ATG CSC app shortly after account Creation
</t>
  </si>
  <si>
    <t xml:space="preserve">o User can be found in CS Tools app after account creation
o User can be found in ATG CSC app shortly after account Creation
</t>
  </si>
  <si>
    <t xml:space="preserve">o User can be found in CS Tools app 
o User is not found in ATG CSC
</t>
  </si>
  <si>
    <t xml:space="preserve">New Guest User purchases for the first time and does not register after checkout
</t>
  </si>
  <si>
    <t xml:space="preserve">User comes in as a new guest and registers immediately after purchase
</t>
  </si>
  <si>
    <t>User comes in as a returning guest with same guest userid  and registers after purchase</t>
  </si>
  <si>
    <t xml:space="preserve">Test purchase with an older guest account (one used in a guest user test that was never converted to registered - use one used in a smoke test from build v1.49.21-23) these should work with the new validation being done to verify that a user is a guest
</t>
  </si>
  <si>
    <t>Check out as a registered user</t>
  </si>
  <si>
    <t xml:space="preserve">User can be found in CS Tools app after account creation
User can be found in ATG CSC app
</t>
  </si>
  <si>
    <t>Attempt to check out with a registered user email id</t>
  </si>
  <si>
    <t>Checkout as a register user</t>
  </si>
  <si>
    <t xml:space="preserve">Ensure that:
o User can be found in CS Tools app 
up to several minutes after an order moves from 'Submitted to Fulfillment' to 'Being Processed' in CSC
o User is not found in ATG CSC
o After the ID is found in CS Tools, a user can check out again as guest with that same guest user account
</t>
  </si>
  <si>
    <t xml:space="preserve">Ensure that: User can be found in CS Tools app after account creation
o User can be found in ATG CSC app shortly after account Creation
</t>
  </si>
  <si>
    <t xml:space="preserve">Ensure that:
o User can be found in CS Tools app after account creation
o User can be found in ATG CSC app shortly after account Creation
</t>
  </si>
  <si>
    <t xml:space="preserve">Ensure that:
User can be found in CS Tools app after account creation
User can be found in ATG CSC app
</t>
  </si>
  <si>
    <t>Ensure that:
User should be unable to check out as guest with a registered user id</t>
  </si>
  <si>
    <t>IE 11</t>
  </si>
  <si>
    <t>1. Navigate to the Catalog Pages
2 Add item(s) to the cart 
3. Continue checkout flow as Guest
4. Create accout with Guest on Confirm mation page</t>
  </si>
  <si>
    <t>1. Enter Category page.
2. Click any product image or title
3. Click add to cart from the PDP page
4. Complete checkout - record transaction</t>
  </si>
  <si>
    <t>1. Enter Category page.
2. Hover over any product image
3. Click Quick View
4. Add item to cart
5. Complete checkout - record transaction</t>
  </si>
  <si>
    <t>Ensure User can add to cart from the Quickview  page. Record transaction</t>
  </si>
  <si>
    <t>Ensure User can add to cart on the catalog page. Record transaction</t>
  </si>
  <si>
    <t xml:space="preserve">1. Add to Cart from Wishlist drop down 
2. complete checkout - record transaction </t>
  </si>
  <si>
    <t>User login</t>
  </si>
  <si>
    <t xml:space="preserve">Ensure that user can add to card from Wishlist drop down  and Complete checkout - record transaction </t>
  </si>
  <si>
    <t>1. Add to Cart from Wishlist page - 
2. Complete checkout - record transaction</t>
  </si>
  <si>
    <t xml:space="preserve">Ensure that user can add to card from from Wishlist page -  and Complete checkout - record transaction </t>
  </si>
  <si>
    <t>1. Enter Category page.
2. Click add to cart underneath any item displayed on the page
3.Complete checkout - record transaction
//perform for single SKU and Multi Sku</t>
  </si>
  <si>
    <t>System adds the item to the cart. Record transaction
// Note: Please record transaction ID to Note column</t>
  </si>
  <si>
    <t>Ensure that user can add to card from from Wishlist page -  and Complete checkout - record transaction 
// Note: Please record transaction ID to Note column</t>
  </si>
  <si>
    <t>System adds the item to the cart from PDP. Record transaction</t>
  </si>
  <si>
    <t>Ensure that user can add to card from Wishlist drop down  and Complete checkout - record transaction 
// Note: Please record transaction ID to Note column</t>
  </si>
  <si>
    <t>User should be unable to check out as guest with a registered user id
// Note: Please record transaction ID to Note column</t>
  </si>
  <si>
    <t>v1.49.26</t>
  </si>
  <si>
    <t>-&gt;question</t>
  </si>
  <si>
    <t>Note</t>
  </si>
  <si>
    <t>1.1. Verify item is removed from My Wishlist
1.2. Verify item is added to Shop Cart
2. Verify Order Id exists</t>
  </si>
  <si>
    <t xml:space="preserve">User login
</t>
  </si>
  <si>
    <t>VP Group 1</t>
  </si>
  <si>
    <t xml:space="preserve">1. - If account existed,
-&gt; Guest Checkout
An account already exists with this email. Please sign in using the fields on the right.
2. If - Sorry, We could not find a match for your address.
-&gt; click use address as entered
3. After creating account in confirmation
-&gt; Your account has been created successfully. popup
4. Go to profile, check account information
5. Check mail
6. Opt-in was checked by Default (US site) - 
</t>
  </si>
  <si>
    <t>- Check enterd information in the Saved Addresses section on my Profile.jsp</t>
  </si>
  <si>
    <t xml:space="preserve">System successfully registers user on www.leapfrog.com 
User can be found in CSC
</t>
  </si>
  <si>
    <t xml:space="preserve">Credit Card Information is saved and is displayed in the Saved Payments section on myProfile.jsp
New billing address shows in the Saved Addresses section
</t>
  </si>
  <si>
    <t>After finishing
- My Account/My profile page display
- Click on Accoun Information link -&gt; check account information
Go to CSC
- User already created can be found in CSC (by using Search for Customer)
- Click on email address link in Customer Result -&gt; check account information</t>
  </si>
  <si>
    <t xml:space="preserve">http://emrlatgcsc01.leapfrog.com:7007/agent/login.jsp
service/welcome1
</t>
  </si>
  <si>
    <t xml:space="preserve">1. Check Order Detail:
- Order confirmation
- Shipping Items
- Qty
- Price
- Total
- Status
- Details
- Order Subtotal
- Customer Service
- Sales Tax
- Shipping
- Order Total
2. Check Payment Method
- Type of Credit card
- 4 last number in Card number
3. Check billing address and shipping method
- Billing Address
- Shipping method
- Estimated Delivery
4. Check recipient address and items
- Recipient Address
- Items
</t>
  </si>
  <si>
    <t xml:space="preserve">+ Before running this TC, check Guest User cannot be found in CS Tools app and CSC
+ After finishing, wait for several minutes( about 9m)  after an order moves from 'Submitted to Fulfillment' to 'Being Processed' in CSC, verify Guest account can be found in CS tools
. first name
. last name
. email
+ Guest user is not found in CSC
+ try to checkout as Guest user with the same email, and verify that there are no issues=&gt; user is able to checkout as Guest </t>
  </si>
  <si>
    <t xml:space="preserve">+ In CS tools check:
. first name
. last name
. email 
+ In CSC app check:
. first name
. last name
. email </t>
  </si>
  <si>
    <t>Before running, check guest user existed in CS tool
After finishing, verify that user is not found in ATG CSC</t>
  </si>
  <si>
    <t>There is no "check out as guest" area in Check Out page</t>
  </si>
  <si>
    <t>Step 1:
- Select Search for Order in Order drop down list
- Enter Order ID and search
- Click Work on
- Select Delete/Cancel Order in Order drop down list</t>
  </si>
  <si>
    <t>+ In CSC app
. Check items in Shopping Cart: item description
+ In vindicia:
.check items in LINE ITEMS:</t>
  </si>
  <si>
    <t>After finishing, search for order by order id again, the status of this order changes from "Submitted to fulfillment" to "Removed "</t>
  </si>
  <si>
    <t>Vindicia: Search-&gt;Transactions-&gt;search by Customer Email</t>
  </si>
  <si>
    <t xml:space="preserve">1.If the order has that ID is exist, the Order Result has only 1 element. Check information of this element:
  + Order ID
  + Last Name
  + First Name
2. Verify the order status changes to "Being Processed" from "Submitted to Fulfillment" after 5 - 10 minutes </t>
  </si>
  <si>
    <t xml:space="preserve">Check Out as registered user with Paypal
</t>
  </si>
  <si>
    <t>Group 1</t>
  </si>
  <si>
    <t>1. customer info:
. CUSTOMER NAME
. EMAIL
2. Payment Methods
. PAYMENT TYPE
. ACCOUNT HOLDER
. CREDIT CARD NUMBER
. CREDIT CARD EXPIRATION
Billing Address:
. ADDRESS
. CITY
. STATE
. COUNTRY
. ZIP</t>
  </si>
  <si>
    <t>1. search customer by customer ID( e.g. vindicia_test@sharklasers.com)
2. Click on an account that contains USD characters</t>
  </si>
  <si>
    <t>Coding( hours)</t>
  </si>
  <si>
    <t>Unit Test( hours)</t>
  </si>
  <si>
    <t>Total( hours)</t>
  </si>
  <si>
    <t>Pre-condition:
clear cache
CSC Steps:
- Select Search for Order in Order drop down list
- Enter Order ID and search
- Click Work on
- Click OK button on Warning popup if it displays
- Select Delete/Cancel Order in Order drop down list
Vindica:
Search for customer email
. check status "Cancelled" on Payment History area</t>
  </si>
  <si>
    <t>Status</t>
  </si>
  <si>
    <t>Result</t>
  </si>
  <si>
    <t>Completed</t>
  </si>
  <si>
    <t>Pre-condition:
register new account</t>
  </si>
  <si>
    <t>Filename</t>
  </si>
  <si>
    <t>tc01_new_registration.rb</t>
  </si>
  <si>
    <t>tc02_register_at_checkout.rb</t>
  </si>
  <si>
    <t>tc03_add_an_address.rb</t>
  </si>
  <si>
    <t>tc05_add_card_and_billing_address.rb</t>
  </si>
  <si>
    <t>After finishing
- My Account/My profile page display
- Click on Account Information -&gt; check email address is matched with entered email</t>
  </si>
  <si>
    <t xml:space="preserve">After finishing
- The current URL include "DPSLogout=true" string
</t>
  </si>
  <si>
    <t>tc06_log_into_site.rb</t>
  </si>
  <si>
    <t>tc07_log_out_site.rb</t>
  </si>
  <si>
    <t>After finishing
- My Account/My profile page display
- Check billing address shows in Saved Addresses section
- Check Credit Card information shows in Saved Payments section</t>
  </si>
  <si>
    <t>tc09_existing_user_checkout</t>
  </si>
  <si>
    <t>DEFER</t>
  </si>
  <si>
    <t>- Check Opt-in in Confirmation page
- Check account information</t>
  </si>
  <si>
    <t>- Check confirm popup
- Check address info</t>
  </si>
  <si>
    <t xml:space="preserve">Click on 7 products on each different filter then on each product pdp:
- Verify current link contains product id
- Verify breadcrum contains product name
- Verify image
- Verify price is same on product page
- Verify add to cart &amp; wishlist buttons
- Verify sub navigation bar
- Verify Buy Now button on sub navigation bar displays when scroll down
</t>
  </si>
  <si>
    <t>tc04_add_address_needs_to_be_checked.rb</t>
  </si>
  <si>
    <t>tc22_bring_up_pdp_page.rb</t>
  </si>
  <si>
    <t>tc23_add_to_cart_from_pdp_page.rb</t>
  </si>
  <si>
    <t>tc24_add_to_wishlist_from_pdp_page.rb</t>
  </si>
  <si>
    <t>defer</t>
  </si>
  <si>
    <t>ETA (hours)</t>
  </si>
  <si>
    <t>tc31_add_to_wishlist_as_guest.rb</t>
  </si>
  <si>
    <t>tc26_add_to_cart_from_quick_view_overlay.rb</t>
  </si>
  <si>
    <t>tc32_search_on_catalog_page.rb</t>
  </si>
  <si>
    <t>tc25_bring_up_quick_view_overlay.rb</t>
  </si>
  <si>
    <t>After step 2:
- Go to check out page, all items selected display (check titles)
After step 3:
- Transaction ID displays
- If email is not exist in database =&gt; add that email and transaction ID to database
- If email is exist in database =&gt; update transaction ID</t>
  </si>
  <si>
    <t>After step 3:
- Name of item in cart is matched with name of item already added
After step 4:
- Transaction ID displays
- If email is not exist in database =&gt; add that email and transaction ID to database
- If email is exist in database =&gt; update transaction ID</t>
  </si>
  <si>
    <t>tc28_add_to_cart_directly_from_the_catalog_page.rb</t>
  </si>
  <si>
    <t>I&gt; On "confirmation" page checks:
1. message:
 Thank you. Your order has been completed.
Your order confirmation number is  lfou12400089
2. Order Details:
. Shipped Items 
. Qty
. Price
. Total
. Order Subtotal
. Shipping
. Sales Tax
. Order Total
. Payment Method
3. Order Summary:
. Bill To 
. Ship To 
. Shipping Method
II&gt; "Email" page
. Order Summary
. Shipping Address 
. Item 
. Qty
. Price
. Total
. Order subtotal
. Shipping
. Tax
. Purchase Total
. Payment Method
. Shipping Method
. Bill To
III&gt; On CSC tool
1. Order view:
. Order ID
. Customer
. Email Address
. Status
2. Shopping Cart:
. Item Description
. Qty
. Price Each
. Total Price
. Subtotal
. Shipping
. Tax
. Order Total
3. Shipping
. Shipping Address
. Shipping Method 
4. Billing
. Type
. Billing Address 
. Amount</t>
  </si>
  <si>
    <t>tc29_sort_on_catalog_page.rb</t>
  </si>
  <si>
    <t>tc11_sign_in_during_checkout_flow.rb</t>
  </si>
  <si>
    <t>tc10_new_user_checkout.rb</t>
  </si>
  <si>
    <t>tc30_filter_by_on_catalog_page.rb</t>
  </si>
  <si>
    <t>tc12_guest_user_checkout.rb</t>
  </si>
  <si>
    <t>tc15_address_check_during_checkout_flow.rb</t>
  </si>
  <si>
    <t>tc27_add_to_wishlist_from_quick_view_page.rb</t>
  </si>
  <si>
    <t xml:space="preserve">Automation Verification Points </t>
  </si>
  <si>
    <t>tc11_1_sign_in_during_checkout_wishlist_dropdown.rb</t>
  </si>
  <si>
    <t>tc11_2_sign_in_during_checkout_wishlist_page.rb</t>
  </si>
  <si>
    <t>After step 3:
Go to wishlist page
Verify points:
1- Verify wishlist header
2- Verify systems add proper product which is choosen
3- Verify title of item on wishlist page is correct     
4- Verify price of item on wishlist page is correct
5- Verify add to cart button exists on wishlist page
6- Verify is_share_this_wishlist_button_existed exists on wishlist page</t>
  </si>
  <si>
    <t xml:space="preserve">On Quick View overlay check:
     1- Title of product 
     2- Price of product 
     3- Link of image of product   
     4- Add to cart button 
     5- Add to wish list link     
     6- Quantity label 
     7- Close button 
     8- Click on close button 
     9- Verify Quick View overlay disappear </t>
  </si>
  <si>
    <t>- Add to cart form quick view page
- complete checkout
- check check out successfully</t>
  </si>
  <si>
    <t>After step 4:
Go to wishlist page
Verify points:
1- Verify wishlist header
2- Verify systems add proper product which is choosen
3- Verify title of item on wishlist page is correct     
4- Verify price of item on wishlist page is correct
5- Verify add to cart button exists on wishlist page
6- Verify is_share_this_wishlist_button_existed exists on wishlist page</t>
  </si>
  <si>
    <t>check sort options:
o Price High to Low
o Price Low to High
o Alphbetical
work correctly</t>
  </si>
  <si>
    <t>- check signle filter for product, for age
- check multi filter for type</t>
  </si>
  <si>
    <t>Search by name, search by id then check:
- result list contains searched item
- infor of searched item is proper</t>
  </si>
  <si>
    <t>Add wishlist as guest and log in
Add wishlist as guest and sign up
Then check infor of item on wishlist page</t>
  </si>
  <si>
    <t>#5329: PROD+UAT: Catalog: Products: Sort by: Price (High to Low) is sorted incorrectly</t>
  </si>
  <si>
    <t>#6264</t>
  </si>
  <si>
    <t>#5329</t>
  </si>
  <si>
    <t>#6264: CSC: Search: Search order page show: "Search is unavailable. Contact your system administrator for more details."</t>
  </si>
  <si>
    <t>Verify email received when create an account:
- Subject like "From: leapfrogaccounts@em.leapfrog.com, To: #{email_without_domain}"
- Content like "Dear #{Data::FIRSTNAME_CONST} #{Data::LASTNAME_CONST}, Your LeapFrog account has successfully been created."
Verify email received when place an order:
- Verify information in order
- Verify information in email matched with in order
Verify email received when cancel an order: Pending</t>
  </si>
  <si>
    <t>Pending</t>
  </si>
  <si>
    <t>tc21_check_received_email.rb</t>
  </si>
  <si>
    <t>tc37_change_email_account_from_name_A_to_name_B.rb</t>
  </si>
  <si>
    <t>tc33_order_on_csc_existing_user.rb</t>
  </si>
  <si>
    <t>ERP team</t>
  </si>
  <si>
    <t>tc18_csc_cancel_order.rb</t>
  </si>
  <si>
    <t>tc16_look_up_user_by_email.rb</t>
  </si>
  <si>
    <t>Precondition:
existing customer that have some fullfilled orders
On CSC:
1. search for customer by email
2. Select customer in Customer results
3. Select a Fullfilled order in Order History area
4. On Order detail view, click on Add New Appeasement
5. Enter data into Amount, Notes
On Vindicia:
1. select Search/Transactions
2. Enter Transaction ID into "Merchant Transaction ID" field
3. Click submit button</t>
  </si>
  <si>
    <t>On CSC:
1. check a new record is added in Appeasement area with correct Reason Code, Amount and Notes
2. verify Order total is not updated
On Vindicia:
In Refunds area:  check amount
In Activity History: check note</t>
  </si>
  <si>
    <t>Customer Results: check
+ login, last name, first name, email
Customer information:
+ login, last name, first name, email
+ Addresses
+ Credit Cards</t>
  </si>
  <si>
    <t xml:space="preserve">Precondition:
Create new cutomer with full info about account, address and credit card
</t>
  </si>
  <si>
    <t>tc34_order_on_csc_new_user.rb</t>
  </si>
  <si>
    <t>CSC email bug</t>
  </si>
  <si>
    <t>tc36_returns_can_be_done_without_a_physical_return.rb</t>
  </si>
  <si>
    <t xml:space="preserve">Precondition:
Place an order on account A
Case 1: change email on ATG
On ATG site:
1. change email address of account A to new email address( NEA)
2. logout
3. log in with email NEA
4. Place order
5. logout
6. log in with email of account A
</t>
  </si>
  <si>
    <t xml:space="preserve">1.1 On My Profile page, verify email is changed correspondingly
1.2 On My Account, verify Order History( 1 completed order still remains)
1.3 updated confirmation email send to email NEA
4. verify that user can place order successfully after changing email
6. verify that user cannot  log in with email of account A
=&gt; check shipconfirmation email will be sent to ENA email( not sent to A)( wait about 30m)--&gt; will implement in the future
</t>
  </si>
  <si>
    <t xml:space="preserve">Cannot add to cart for some sku which are still in In Stock:
60066-00001
60066-00020
60066-00023 </t>
  </si>
  <si>
    <t>1. verify "Verify your address details" popup displays:
1.1 enter invalid Street Address( e.g. N CENTRAL AVE)
. message "Sorry, We could not find a match for your address." displays
1.2 enter invalid Postal/Zip Code for us or invalid address for ca( e.g. 85004)
. message "Sorry, we don't recognize your house or building number.
To proceed, please check and chose from one of the options below." displays
1.3 choose an address in suggestion list"
. Shipping method displays
1.4 Verify address in suggestion list is chose successfully</t>
  </si>
  <si>
    <t>#6264
# prod66106: name is changed while checkout</t>
  </si>
  <si>
    <t>UAT2/US</t>
  </si>
  <si>
    <t>UAT2/CA</t>
  </si>
  <si>
    <t>UAT2: Web Hard Good: My Account, Wishlist and Shop Cart links on header fail to show up after go to Wishlist page</t>
  </si>
  <si>
    <t>#5329
UAT2: sort price bug by: Disney Planes: Dusty\u2019s Big Dream Interactive Storybook
UAT2: sort abc bug by: LeapReader\u2122 Junior Book: ABC Animal Orchestra</t>
  </si>
  <si>
    <t>#' issue</t>
  </si>
  <si>
    <t>#6264
# prod66106: name is changed while checkout
'#' issue on UAT2</t>
  </si>
  <si>
    <t>'#' issue on UAT2</t>
  </si>
  <si>
    <t>#6264
UAT2: cannot add to cart for new user</t>
  </si>
  <si>
    <t xml:space="preserve">#' issue on UAT2
</t>
  </si>
  <si>
    <t>#6264
'#' issue on UAT2</t>
  </si>
  <si>
    <t>#6264
UAT2: "The credit card MasterCard could not be authorized for payment" when checking out</t>
  </si>
  <si>
    <t>UAT2: The credit card MasterCard could not be authorized for payment: .</t>
  </si>
  <si>
    <t>CSC email bug
UAT2: cannot select site to order</t>
  </si>
  <si>
    <t>Cannot add to cart for some sku which are still in In Stock:
60066-00001
60066-00020
60066-00023 
UAT2: cannot select site to order</t>
  </si>
  <si>
    <t>UAT2: Order is not fulfilled</t>
  </si>
</sst>
</file>

<file path=xl/styles.xml><?xml version="1.0" encoding="utf-8"?>
<styleSheet xmlns="http://schemas.openxmlformats.org/spreadsheetml/2006/main">
  <fonts count="40">
    <font>
      <sz val="11"/>
      <color theme="1"/>
      <name val="Calibri"/>
      <family val="2"/>
      <scheme val="minor"/>
    </font>
    <font>
      <sz val="11"/>
      <color theme="1"/>
      <name val="Calibri"/>
      <family val="2"/>
      <scheme val="minor"/>
    </font>
    <font>
      <sz val="11"/>
      <color theme="1"/>
      <name val="Arial"/>
      <family val="2"/>
    </font>
    <font>
      <sz val="10"/>
      <name val="MS P ゴシック"/>
      <family val="2"/>
    </font>
    <font>
      <b/>
      <sz val="8"/>
      <color theme="0"/>
      <name val="Arial"/>
      <family val="2"/>
    </font>
    <font>
      <sz val="9"/>
      <color theme="1"/>
      <name val="Arial"/>
      <family val="2"/>
    </font>
    <font>
      <b/>
      <sz val="9"/>
      <name val="Arial"/>
      <family val="2"/>
    </font>
    <font>
      <b/>
      <sz val="8"/>
      <color theme="1"/>
      <name val="Arial"/>
      <family val="2"/>
    </font>
    <font>
      <b/>
      <sz val="9"/>
      <color theme="1"/>
      <name val="Arial"/>
      <family val="2"/>
    </font>
    <font>
      <sz val="18"/>
      <name val="Arial"/>
      <family val="2"/>
    </font>
    <font>
      <b/>
      <sz val="8"/>
      <name val="Arial"/>
      <family val="2"/>
    </font>
    <font>
      <sz val="8"/>
      <color theme="0"/>
      <name val="Arial"/>
      <family val="2"/>
    </font>
    <font>
      <sz val="10"/>
      <name val="Arial"/>
      <family val="2"/>
    </font>
    <font>
      <sz val="11"/>
      <color theme="0" tint="-4.9989318521683403E-2"/>
      <name val="Arial"/>
      <family val="2"/>
    </font>
    <font>
      <i/>
      <sz val="8"/>
      <color theme="0"/>
      <name val="Arial"/>
      <family val="2"/>
    </font>
    <font>
      <sz val="8"/>
      <color theme="1"/>
      <name val="Arial"/>
      <family val="2"/>
    </font>
    <font>
      <sz val="11"/>
      <name val="Arial"/>
      <family val="2"/>
    </font>
    <font>
      <sz val="8"/>
      <name val="Arial"/>
      <family val="2"/>
    </font>
    <font>
      <sz val="8"/>
      <color rgb="FF000000"/>
      <name val="Arial"/>
      <family val="2"/>
    </font>
    <font>
      <u/>
      <sz val="11"/>
      <color theme="10"/>
      <name val="Calibri"/>
      <family val="2"/>
      <scheme val="minor"/>
    </font>
    <font>
      <sz val="10"/>
      <color theme="1"/>
      <name val="Arial"/>
      <family val="2"/>
    </font>
    <font>
      <i/>
      <sz val="10"/>
      <color theme="0"/>
      <name val="Arial"/>
      <family val="2"/>
    </font>
    <font>
      <b/>
      <sz val="10"/>
      <color theme="0"/>
      <name val="Arial"/>
      <family val="2"/>
    </font>
    <font>
      <u/>
      <sz val="10"/>
      <color theme="10"/>
      <name val="Calibri"/>
      <family val="2"/>
      <scheme val="minor"/>
    </font>
    <font>
      <sz val="10"/>
      <color theme="1"/>
      <name val="Calibri"/>
      <family val="2"/>
      <scheme val="minor"/>
    </font>
    <font>
      <sz val="11"/>
      <name val="Calibri"/>
      <family val="2"/>
      <scheme val="minor"/>
    </font>
    <font>
      <sz val="8"/>
      <color rgb="FF9C6500"/>
      <name val="Calibri"/>
      <family val="2"/>
      <scheme val="minor"/>
    </font>
    <font>
      <sz val="8"/>
      <color rgb="FF9C6500"/>
      <name val="Arial"/>
      <family val="2"/>
    </font>
    <font>
      <sz val="11"/>
      <color rgb="FF9C0006"/>
      <name val="Calibri"/>
      <family val="2"/>
      <scheme val="minor"/>
    </font>
    <font>
      <sz val="8"/>
      <color rgb="FF9C6500"/>
      <name val="Arial"/>
      <family val="2"/>
    </font>
    <font>
      <sz val="8"/>
      <color theme="1"/>
      <name val="Arial"/>
      <family val="2"/>
    </font>
    <font>
      <sz val="9"/>
      <color theme="1"/>
      <name val="Arial"/>
      <family val="2"/>
    </font>
    <font>
      <sz val="11"/>
      <color theme="1"/>
      <name val="Calibri"/>
      <family val="2"/>
      <scheme val="minor"/>
    </font>
    <font>
      <sz val="8"/>
      <color theme="1"/>
      <name val="Arial"/>
    </font>
    <font>
      <b/>
      <sz val="8"/>
      <color rgb="FFFF0000"/>
      <name val="Arial"/>
      <family val="2"/>
    </font>
    <font>
      <sz val="8"/>
      <name val="Calibri"/>
      <family val="2"/>
      <scheme val="minor"/>
    </font>
    <font>
      <sz val="8"/>
      <color theme="1"/>
      <name val="Calibri"/>
      <family val="2"/>
      <scheme val="minor"/>
    </font>
    <font>
      <sz val="8"/>
      <color rgb="FFFF0000"/>
      <name val="Arial"/>
      <family val="2"/>
    </font>
    <font>
      <sz val="8"/>
      <color rgb="FFFF0000"/>
      <name val="Calibri"/>
      <family val="2"/>
      <scheme val="minor"/>
    </font>
    <font>
      <b/>
      <sz val="8"/>
      <color theme="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3" tint="-0.249977111117893"/>
        <bgColor indexed="32"/>
      </patternFill>
    </fill>
    <fill>
      <patternFill patternType="solid">
        <fgColor theme="3" tint="-0.249977111117893"/>
        <bgColor indexed="64"/>
      </patternFill>
    </fill>
    <fill>
      <patternFill patternType="solid">
        <fgColor theme="6" tint="0.59999389629810485"/>
        <bgColor indexed="64"/>
      </patternFill>
    </fill>
    <fill>
      <patternFill patternType="solid">
        <fgColor rgb="FF92D050"/>
        <bgColor indexed="64"/>
      </patternFill>
    </fill>
    <fill>
      <patternFill patternType="solid">
        <fgColor theme="6"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theme="0" tint="-0.3499862666707357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9" fontId="1" fillId="0" borderId="0" applyFont="0" applyFill="0" applyBorder="0" applyAlignment="0" applyProtection="0"/>
    <xf numFmtId="0" fontId="3" fillId="0" borderId="0"/>
    <xf numFmtId="0" fontId="12" fillId="0" borderId="0"/>
    <xf numFmtId="0" fontId="19" fillId="0" borderId="0" applyNumberFormat="0" applyFill="0" applyBorder="0" applyAlignment="0" applyProtection="0"/>
  </cellStyleXfs>
  <cellXfs count="173">
    <xf numFmtId="0" fontId="0" fillId="0" borderId="0" xfId="0"/>
    <xf numFmtId="0" fontId="0" fillId="0" borderId="0" xfId="0"/>
    <xf numFmtId="0" fontId="2" fillId="2" borderId="0" xfId="0" applyFont="1" applyFill="1" applyAlignment="1">
      <alignment horizontal="left" vertical="top"/>
    </xf>
    <xf numFmtId="0" fontId="2" fillId="2" borderId="0" xfId="0" applyFont="1" applyFill="1" applyAlignment="1">
      <alignment horizontal="left" vertical="top" wrapText="1"/>
    </xf>
    <xf numFmtId="0" fontId="5" fillId="2"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7" borderId="1" xfId="0" applyFont="1" applyFill="1" applyBorder="1" applyAlignment="1">
      <alignment horizontal="left" vertical="top" wrapText="1"/>
    </xf>
    <xf numFmtId="0" fontId="12" fillId="2" borderId="0"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4" fillId="8" borderId="1" xfId="2" applyFont="1" applyFill="1" applyBorder="1" applyAlignment="1">
      <alignment horizontal="left" vertical="top"/>
    </xf>
    <xf numFmtId="0" fontId="14" fillId="8" borderId="1" xfId="2" applyFont="1" applyFill="1" applyBorder="1" applyAlignment="1">
      <alignment horizontal="left" vertical="top" wrapText="1"/>
    </xf>
    <xf numFmtId="0" fontId="4" fillId="8" borderId="1" xfId="2" applyFont="1" applyFill="1" applyBorder="1" applyAlignment="1">
      <alignment horizontal="left" vertical="top" wrapText="1"/>
    </xf>
    <xf numFmtId="0" fontId="4" fillId="8" borderId="1" xfId="2" applyFont="1" applyFill="1" applyBorder="1" applyAlignment="1">
      <alignment horizontal="center" vertical="center" wrapText="1"/>
    </xf>
    <xf numFmtId="0" fontId="2" fillId="2" borderId="0" xfId="0" applyFont="1" applyFill="1" applyBorder="1" applyAlignment="1">
      <alignment horizontal="left" vertical="top" wrapText="1"/>
    </xf>
    <xf numFmtId="0" fontId="13" fillId="2" borderId="0" xfId="0" applyFont="1" applyFill="1" applyBorder="1" applyAlignment="1">
      <alignment horizontal="left" vertical="top" wrapText="1"/>
    </xf>
    <xf numFmtId="0" fontId="2" fillId="2" borderId="0" xfId="0" applyFont="1" applyFill="1" applyAlignment="1">
      <alignment vertical="top" wrapText="1"/>
    </xf>
    <xf numFmtId="0" fontId="2" fillId="2" borderId="0" xfId="0" applyFont="1" applyFill="1" applyAlignment="1">
      <alignment horizontal="center" vertical="top" wrapText="1"/>
    </xf>
    <xf numFmtId="0" fontId="6" fillId="3" borderId="1" xfId="0" applyFont="1" applyFill="1" applyBorder="1" applyAlignment="1">
      <alignment horizontal="center" vertical="top" wrapText="1"/>
    </xf>
    <xf numFmtId="0" fontId="7" fillId="2" borderId="2" xfId="2" applyFont="1" applyFill="1" applyBorder="1" applyAlignment="1">
      <alignment horizontal="center" vertical="top" wrapText="1"/>
    </xf>
    <xf numFmtId="0" fontId="10" fillId="0" borderId="1" xfId="0" applyFont="1" applyBorder="1" applyAlignment="1">
      <alignment horizontal="center" vertical="top" wrapText="1"/>
    </xf>
    <xf numFmtId="0" fontId="10" fillId="0" borderId="1" xfId="0" applyNumberFormat="1" applyFont="1" applyBorder="1" applyAlignment="1">
      <alignment horizontal="center" vertical="top" wrapText="1"/>
    </xf>
    <xf numFmtId="10" fontId="6" fillId="3" borderId="1" xfId="0" applyNumberFormat="1" applyFont="1" applyFill="1" applyBorder="1" applyAlignment="1">
      <alignment horizontal="center" vertical="top" wrapText="1"/>
    </xf>
    <xf numFmtId="10" fontId="10" fillId="0" borderId="1" xfId="0" applyNumberFormat="1" applyFont="1" applyBorder="1" applyAlignment="1">
      <alignment horizontal="center" vertical="top" wrapText="1"/>
    </xf>
    <xf numFmtId="10" fontId="10" fillId="0" borderId="1" xfId="1" applyNumberFormat="1" applyFont="1" applyFill="1" applyBorder="1" applyAlignment="1">
      <alignment horizontal="center" vertical="top" wrapText="1"/>
    </xf>
    <xf numFmtId="0" fontId="14" fillId="8" borderId="1" xfId="2" applyFont="1" applyFill="1" applyBorder="1" applyAlignment="1">
      <alignment horizontal="right" vertical="top" wrapText="1"/>
    </xf>
    <xf numFmtId="0" fontId="14" fillId="8" borderId="3" xfId="2" applyFont="1" applyFill="1" applyBorder="1" applyAlignment="1">
      <alignment horizontal="left" vertical="top" wrapText="1"/>
    </xf>
    <xf numFmtId="0" fontId="15" fillId="0" borderId="1" xfId="0" applyFont="1" applyBorder="1" applyAlignment="1">
      <alignment wrapText="1"/>
    </xf>
    <xf numFmtId="0" fontId="15" fillId="0" borderId="1" xfId="0" applyFont="1" applyBorder="1" applyAlignment="1">
      <alignment horizontal="left" vertical="top" wrapText="1"/>
    </xf>
    <xf numFmtId="0" fontId="15" fillId="0" borderId="1" xfId="0" applyFont="1" applyFill="1" applyBorder="1" applyAlignment="1">
      <alignment horizontal="left" vertical="top" wrapText="1"/>
    </xf>
    <xf numFmtId="0" fontId="11" fillId="9" borderId="1" xfId="0" applyFont="1" applyFill="1" applyBorder="1" applyAlignment="1">
      <alignment wrapText="1"/>
    </xf>
    <xf numFmtId="0" fontId="11" fillId="9" borderId="1" xfId="0" applyFont="1" applyFill="1" applyBorder="1" applyAlignment="1">
      <alignment vertical="top" wrapText="1"/>
    </xf>
    <xf numFmtId="0" fontId="2" fillId="2" borderId="0" xfId="0" applyFont="1" applyFill="1" applyAlignment="1">
      <alignment horizontal="center" vertical="center" wrapText="1"/>
    </xf>
    <xf numFmtId="0" fontId="14" fillId="8" borderId="1" xfId="2" applyFont="1" applyFill="1" applyBorder="1" applyAlignment="1">
      <alignment horizontal="center" vertical="center" wrapText="1"/>
    </xf>
    <xf numFmtId="0" fontId="15" fillId="0" borderId="1" xfId="0" applyFont="1" applyBorder="1" applyAlignment="1">
      <alignment horizontal="center" vertical="center" wrapText="1"/>
    </xf>
    <xf numFmtId="10" fontId="8" fillId="3" borderId="1" xfId="1" applyNumberFormat="1" applyFont="1" applyFill="1" applyBorder="1" applyAlignment="1">
      <alignment horizontal="center" vertical="top" wrapText="1"/>
    </xf>
    <xf numFmtId="0" fontId="11" fillId="9" borderId="1" xfId="0" applyFont="1" applyFill="1" applyBorder="1" applyAlignment="1">
      <alignment horizontal="left" vertical="top" wrapText="1"/>
    </xf>
    <xf numFmtId="0" fontId="10" fillId="2" borderId="0" xfId="0" applyFont="1" applyFill="1" applyBorder="1" applyAlignment="1">
      <alignment horizontal="center" vertical="top" wrapText="1"/>
    </xf>
    <xf numFmtId="0" fontId="12" fillId="2" borderId="0" xfId="0" applyFont="1" applyFill="1" applyBorder="1" applyAlignment="1">
      <alignment vertical="top" wrapText="1"/>
    </xf>
    <xf numFmtId="0" fontId="16" fillId="2" borderId="0" xfId="0" applyFont="1" applyFill="1" applyAlignment="1">
      <alignment vertical="top" wrapText="1"/>
    </xf>
    <xf numFmtId="0" fontId="16" fillId="2" borderId="0" xfId="0" applyFont="1" applyFill="1" applyAlignment="1">
      <alignment horizontal="left" vertical="top"/>
    </xf>
    <xf numFmtId="0" fontId="16" fillId="2" borderId="0" xfId="0" applyFont="1" applyFill="1" applyAlignment="1">
      <alignment horizontal="left" vertical="top" wrapText="1"/>
    </xf>
    <xf numFmtId="0" fontId="4" fillId="8" borderId="2" xfId="2" applyFont="1" applyFill="1" applyBorder="1" applyAlignment="1">
      <alignment horizontal="center" vertical="center" wrapText="1"/>
    </xf>
    <xf numFmtId="0" fontId="2" fillId="2" borderId="0" xfId="0" applyFont="1" applyFill="1" applyAlignment="1">
      <alignment horizontal="center" vertical="center"/>
    </xf>
    <xf numFmtId="0" fontId="4" fillId="8" borderId="6" xfId="2" applyFont="1" applyFill="1" applyBorder="1" applyAlignment="1">
      <alignment horizontal="center" vertical="center" wrapText="1"/>
    </xf>
    <xf numFmtId="0" fontId="15" fillId="0" borderId="1" xfId="0" applyFont="1" applyFill="1" applyBorder="1" applyAlignment="1">
      <alignment wrapText="1"/>
    </xf>
    <xf numFmtId="0" fontId="4" fillId="8" borderId="2" xfId="2" applyFont="1" applyFill="1" applyBorder="1" applyAlignment="1">
      <alignment vertical="center" wrapText="1"/>
    </xf>
    <xf numFmtId="0" fontId="15" fillId="0" borderId="1" xfId="0" applyFont="1" applyFill="1" applyBorder="1" applyAlignment="1">
      <alignment vertical="top"/>
    </xf>
    <xf numFmtId="0" fontId="15" fillId="0" borderId="1" xfId="0" applyFont="1" applyBorder="1" applyAlignment="1">
      <alignment vertical="top" wrapText="1"/>
    </xf>
    <xf numFmtId="0" fontId="11" fillId="9" borderId="1" xfId="0" applyFont="1" applyFill="1" applyBorder="1" applyAlignment="1">
      <alignment vertical="top"/>
    </xf>
    <xf numFmtId="0" fontId="4" fillId="9" borderId="1" xfId="0" applyFont="1" applyFill="1" applyBorder="1" applyAlignment="1">
      <alignment vertical="top"/>
    </xf>
    <xf numFmtId="0" fontId="4" fillId="8" borderId="4" xfId="2" applyFont="1" applyFill="1" applyBorder="1" applyAlignment="1">
      <alignment horizontal="center" vertical="center" wrapText="1"/>
    </xf>
    <xf numFmtId="0" fontId="4" fillId="8" borderId="5" xfId="2" applyFont="1" applyFill="1" applyBorder="1" applyAlignment="1">
      <alignment horizontal="center" vertical="center" wrapText="1"/>
    </xf>
    <xf numFmtId="0" fontId="11" fillId="8" borderId="6" xfId="2" applyFont="1" applyFill="1" applyBorder="1" applyAlignment="1">
      <alignment horizontal="center" vertical="center" wrapText="1"/>
    </xf>
    <xf numFmtId="0" fontId="15" fillId="10" borderId="1" xfId="0" applyFont="1" applyFill="1" applyBorder="1" applyAlignment="1">
      <alignment wrapText="1"/>
    </xf>
    <xf numFmtId="0" fontId="15" fillId="10" borderId="1" xfId="0" applyFont="1" applyFill="1" applyBorder="1" applyAlignment="1">
      <alignment vertical="top"/>
    </xf>
    <xf numFmtId="0" fontId="15" fillId="10" borderId="1" xfId="0" applyFont="1" applyFill="1" applyBorder="1" applyAlignment="1">
      <alignment horizontal="left" vertical="top" wrapText="1"/>
    </xf>
    <xf numFmtId="0" fontId="15" fillId="1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5" fillId="0"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18" fillId="0" borderId="1" xfId="0" applyFont="1" applyBorder="1" applyAlignment="1">
      <alignment horizontal="left" vertical="top" wrapText="1"/>
    </xf>
    <xf numFmtId="0" fontId="15" fillId="0" borderId="1" xfId="0" applyFont="1" applyFill="1" applyBorder="1" applyAlignment="1">
      <alignment horizontal="left" vertical="top" wrapText="1"/>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8" fillId="0" borderId="1" xfId="0" applyFont="1" applyBorder="1" applyAlignment="1">
      <alignment horizontal="left" vertical="top" wrapText="1"/>
    </xf>
    <xf numFmtId="0" fontId="15" fillId="0" borderId="1" xfId="0" applyFont="1" applyBorder="1" applyAlignment="1">
      <alignment horizontal="left" vertical="top" wrapText="1"/>
    </xf>
    <xf numFmtId="0" fontId="0" fillId="0" borderId="0" xfId="0"/>
    <xf numFmtId="0" fontId="15" fillId="0" borderId="1" xfId="0" applyFont="1" applyBorder="1" applyAlignment="1">
      <alignment horizontal="left" vertical="top" wrapText="1"/>
    </xf>
    <xf numFmtId="0" fontId="15" fillId="0" borderId="1" xfId="0" applyFont="1" applyFill="1" applyBorder="1" applyAlignment="1">
      <alignment horizontal="left" vertical="top" wrapText="1"/>
    </xf>
    <xf numFmtId="0" fontId="15" fillId="0" borderId="1" xfId="0" applyFont="1" applyBorder="1" applyAlignment="1">
      <alignment horizontal="center" vertical="center" wrapText="1"/>
    </xf>
    <xf numFmtId="0" fontId="15" fillId="0" borderId="1" xfId="0" applyFont="1" applyFill="1" applyBorder="1" applyAlignment="1">
      <alignment horizontal="center" vertical="center" wrapText="1"/>
    </xf>
    <xf numFmtId="0" fontId="17" fillId="0" borderId="1" xfId="0" applyFont="1" applyBorder="1" applyAlignment="1">
      <alignment horizontal="left" vertical="top" wrapText="1"/>
    </xf>
    <xf numFmtId="0" fontId="15" fillId="0" borderId="1" xfId="0" applyFont="1" applyBorder="1" applyAlignment="1">
      <alignment vertical="top" wrapText="1"/>
    </xf>
    <xf numFmtId="0" fontId="0" fillId="0" borderId="1" xfId="0" applyBorder="1"/>
    <xf numFmtId="0" fontId="15" fillId="0" borderId="1" xfId="0" applyFont="1" applyFill="1" applyBorder="1" applyAlignment="1">
      <alignment horizontal="left" vertical="top" wrapText="1"/>
    </xf>
    <xf numFmtId="0" fontId="8" fillId="3" borderId="0" xfId="0" applyFont="1" applyFill="1" applyBorder="1" applyAlignment="1">
      <alignment horizontal="left" vertical="top" wrapText="1"/>
    </xf>
    <xf numFmtId="10" fontId="6" fillId="3" borderId="0" xfId="0" applyNumberFormat="1" applyFont="1" applyFill="1" applyBorder="1" applyAlignment="1">
      <alignment horizontal="center" vertical="top" wrapText="1"/>
    </xf>
    <xf numFmtId="10" fontId="8" fillId="3" borderId="0" xfId="1" applyNumberFormat="1" applyFont="1" applyFill="1" applyBorder="1" applyAlignment="1">
      <alignment horizontal="center" vertical="top" wrapText="1"/>
    </xf>
    <xf numFmtId="0" fontId="2" fillId="11" borderId="1" xfId="0" applyFont="1" applyFill="1" applyBorder="1" applyAlignment="1">
      <alignment horizontal="center" vertical="center" wrapText="1"/>
    </xf>
    <xf numFmtId="0" fontId="16" fillId="11"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5" fillId="12" borderId="1" xfId="0" applyFont="1" applyFill="1" applyBorder="1" applyAlignment="1">
      <alignment horizontal="center" vertical="center" wrapText="1"/>
    </xf>
    <xf numFmtId="0" fontId="20" fillId="2" borderId="0" xfId="0" applyFont="1" applyFill="1" applyAlignment="1">
      <alignment horizontal="center" vertical="center"/>
    </xf>
    <xf numFmtId="0" fontId="20" fillId="2" borderId="0" xfId="0" applyFont="1" applyFill="1" applyAlignment="1">
      <alignment horizontal="center" vertical="center" wrapText="1"/>
    </xf>
    <xf numFmtId="0" fontId="20" fillId="11"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21" fillId="8" borderId="1" xfId="2" applyFont="1" applyFill="1" applyBorder="1" applyAlignment="1">
      <alignment horizontal="center" vertical="center" wrapText="1"/>
    </xf>
    <xf numFmtId="0" fontId="22" fillId="8" borderId="1" xfId="2" applyFont="1" applyFill="1" applyBorder="1" applyAlignment="1">
      <alignment horizontal="center" vertical="center" wrapText="1"/>
    </xf>
    <xf numFmtId="0" fontId="20" fillId="9" borderId="1" xfId="0" applyFont="1" applyFill="1" applyBorder="1" applyAlignment="1">
      <alignment horizontal="center" vertical="center" wrapText="1"/>
    </xf>
    <xf numFmtId="0" fontId="20" fillId="12" borderId="1" xfId="0" applyFont="1" applyFill="1" applyBorder="1" applyAlignment="1">
      <alignment vertical="top" wrapText="1"/>
    </xf>
    <xf numFmtId="0" fontId="23" fillId="0" borderId="1" xfId="4" applyFont="1" applyBorder="1" applyAlignment="1">
      <alignment vertical="top" wrapText="1"/>
    </xf>
    <xf numFmtId="0" fontId="20" fillId="0" borderId="1" xfId="0" applyFont="1" applyBorder="1" applyAlignment="1">
      <alignment vertical="top" wrapText="1"/>
    </xf>
    <xf numFmtId="0" fontId="24" fillId="0" borderId="0" xfId="0" applyFont="1"/>
    <xf numFmtId="0" fontId="19" fillId="0" borderId="1" xfId="4" applyBorder="1" applyAlignment="1">
      <alignment vertical="top" wrapText="1"/>
    </xf>
    <xf numFmtId="0" fontId="25" fillId="0" borderId="1" xfId="4" applyFont="1" applyBorder="1" applyAlignment="1">
      <alignment vertical="top" wrapText="1"/>
    </xf>
    <xf numFmtId="0" fontId="15" fillId="6" borderId="1" xfId="0" applyFont="1" applyFill="1" applyBorder="1" applyAlignment="1">
      <alignment horizontal="left" vertical="top" wrapText="1"/>
    </xf>
    <xf numFmtId="0" fontId="11" fillId="8" borderId="1" xfId="2" applyFont="1" applyFill="1" applyBorder="1" applyAlignment="1">
      <alignment horizontal="center" vertical="center" wrapText="1"/>
    </xf>
    <xf numFmtId="0" fontId="0" fillId="0" borderId="1" xfId="0" applyBorder="1" applyAlignment="1">
      <alignment wrapText="1"/>
    </xf>
    <xf numFmtId="0" fontId="15" fillId="13" borderId="1" xfId="0" applyFont="1" applyFill="1" applyBorder="1" applyAlignment="1">
      <alignment horizontal="center" vertical="center" wrapText="1"/>
    </xf>
    <xf numFmtId="0" fontId="20" fillId="13" borderId="1" xfId="0" applyFont="1" applyFill="1" applyBorder="1" applyAlignment="1">
      <alignment vertical="top" wrapText="1"/>
    </xf>
    <xf numFmtId="0" fontId="15" fillId="13" borderId="1" xfId="0" applyFont="1" applyFill="1" applyBorder="1" applyAlignment="1">
      <alignment wrapText="1"/>
    </xf>
    <xf numFmtId="0" fontId="15" fillId="13" borderId="1" xfId="0" applyFont="1" applyFill="1" applyBorder="1" applyAlignment="1">
      <alignment vertical="top"/>
    </xf>
    <xf numFmtId="0" fontId="15" fillId="13" borderId="1" xfId="0" applyFont="1" applyFill="1" applyBorder="1" applyAlignment="1">
      <alignment horizontal="left" vertical="top" wrapText="1"/>
    </xf>
    <xf numFmtId="0" fontId="0" fillId="0" borderId="0" xfId="0"/>
    <xf numFmtId="0" fontId="0" fillId="0" borderId="1" xfId="0" applyBorder="1" applyAlignment="1">
      <alignment vertical="top" wrapText="1"/>
    </xf>
    <xf numFmtId="0" fontId="0" fillId="0" borderId="1" xfId="0" applyBorder="1" applyAlignment="1">
      <alignment vertical="center" wrapText="1"/>
    </xf>
    <xf numFmtId="0" fontId="20" fillId="0" borderId="1" xfId="0" applyFont="1" applyFill="1" applyBorder="1" applyAlignment="1">
      <alignment vertical="top" wrapText="1"/>
    </xf>
    <xf numFmtId="0" fontId="0" fillId="0" borderId="0" xfId="0" applyAlignment="1">
      <alignment wrapText="1"/>
    </xf>
    <xf numFmtId="0" fontId="27" fillId="0"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15" fillId="10" borderId="1" xfId="0" applyFont="1" applyFill="1" applyBorder="1" applyAlignment="1">
      <alignment vertical="top" wrapText="1"/>
    </xf>
    <xf numFmtId="0" fontId="5" fillId="0" borderId="1" xfId="0" applyFont="1" applyBorder="1" applyAlignment="1">
      <alignment horizontal="center" vertical="center" wrapText="1"/>
    </xf>
    <xf numFmtId="0" fontId="15" fillId="0" borderId="1" xfId="0" applyFont="1" applyFill="1" applyBorder="1" applyAlignment="1">
      <alignment vertical="top" wrapText="1"/>
    </xf>
    <xf numFmtId="0" fontId="30" fillId="6" borderId="0" xfId="0" applyFont="1" applyFill="1" applyBorder="1" applyAlignment="1">
      <alignment vertical="top" wrapText="1"/>
    </xf>
    <xf numFmtId="0" fontId="30" fillId="0" borderId="1" xfId="0" applyFont="1" applyBorder="1" applyAlignment="1">
      <alignment horizontal="center" vertical="center" wrapText="1"/>
    </xf>
    <xf numFmtId="0" fontId="30" fillId="0" borderId="1" xfId="0" applyFont="1" applyFill="1" applyBorder="1" applyAlignment="1">
      <alignment horizontal="center" vertical="center" wrapText="1"/>
    </xf>
    <xf numFmtId="0" fontId="31" fillId="0" borderId="1" xfId="0" applyFont="1" applyBorder="1" applyAlignment="1">
      <alignment horizontal="center" vertical="center" wrapText="1"/>
    </xf>
    <xf numFmtId="0" fontId="15" fillId="11" borderId="1" xfId="0" applyFont="1" applyFill="1" applyBorder="1" applyAlignment="1">
      <alignment vertical="top" wrapText="1"/>
    </xf>
    <xf numFmtId="0" fontId="15" fillId="11" borderId="1" xfId="0" applyFont="1" applyFill="1" applyBorder="1" applyAlignment="1">
      <alignment horizontal="left" vertical="top" wrapText="1"/>
    </xf>
    <xf numFmtId="0" fontId="15" fillId="14" borderId="1" xfId="0" applyFont="1" applyFill="1" applyBorder="1" applyAlignment="1">
      <alignment horizontal="center" vertical="center" wrapText="1"/>
    </xf>
    <xf numFmtId="0" fontId="20" fillId="14" borderId="1" xfId="0" applyFont="1" applyFill="1" applyBorder="1" applyAlignment="1">
      <alignment vertical="top" wrapText="1"/>
    </xf>
    <xf numFmtId="0" fontId="15" fillId="14" borderId="1" xfId="0" applyFont="1" applyFill="1" applyBorder="1" applyAlignment="1">
      <alignment vertical="top" wrapText="1"/>
    </xf>
    <xf numFmtId="0" fontId="15" fillId="14" borderId="1" xfId="0" applyFont="1" applyFill="1" applyBorder="1" applyAlignment="1">
      <alignment horizontal="left" vertical="top" wrapText="1"/>
    </xf>
    <xf numFmtId="0" fontId="15" fillId="14" borderId="1" xfId="0" applyFont="1" applyFill="1" applyBorder="1" applyAlignment="1">
      <alignment wrapText="1"/>
    </xf>
    <xf numFmtId="0" fontId="17" fillId="11" borderId="1" xfId="0" applyFont="1" applyFill="1" applyBorder="1" applyAlignment="1">
      <alignment horizontal="left" vertical="top" wrapText="1"/>
    </xf>
    <xf numFmtId="0" fontId="15" fillId="11" borderId="1" xfId="0" applyFont="1" applyFill="1" applyBorder="1" applyAlignment="1">
      <alignment horizontal="center" vertical="center" wrapText="1"/>
    </xf>
    <xf numFmtId="0" fontId="20" fillId="11" borderId="1" xfId="0" applyFont="1" applyFill="1" applyBorder="1" applyAlignment="1">
      <alignment vertical="top" wrapText="1"/>
    </xf>
    <xf numFmtId="0" fontId="32" fillId="0" borderId="1" xfId="0" applyFont="1" applyBorder="1" applyAlignment="1"/>
    <xf numFmtId="0" fontId="15" fillId="0" borderId="1" xfId="0" applyFont="1" applyBorder="1" applyAlignment="1">
      <alignment horizontal="left"/>
    </xf>
    <xf numFmtId="0" fontId="33" fillId="0" borderId="1" xfId="0" applyFont="1" applyFill="1" applyBorder="1" applyAlignment="1">
      <alignment horizontal="center" vertical="center" wrapText="1"/>
    </xf>
    <xf numFmtId="0" fontId="34" fillId="0" borderId="1" xfId="0" quotePrefix="1" applyFont="1" applyBorder="1" applyAlignment="1">
      <alignment horizontal="left" vertical="top" wrapText="1"/>
    </xf>
    <xf numFmtId="0" fontId="17" fillId="0" borderId="1" xfId="0" quotePrefix="1" applyFont="1" applyBorder="1" applyAlignment="1">
      <alignment horizontal="left" vertical="top" wrapText="1"/>
    </xf>
    <xf numFmtId="0" fontId="15" fillId="0" borderId="1" xfId="0" quotePrefix="1" applyFont="1" applyBorder="1" applyAlignment="1">
      <alignment horizontal="left" vertical="top" wrapText="1"/>
    </xf>
    <xf numFmtId="0" fontId="35" fillId="0" borderId="1" xfId="0" quotePrefix="1" applyFont="1" applyBorder="1" applyAlignment="1">
      <alignment horizontal="left" vertical="top" wrapText="1"/>
    </xf>
    <xf numFmtId="0" fontId="36" fillId="0" borderId="0" xfId="0" applyFont="1" applyAlignment="1">
      <alignment horizontal="left" vertical="top" wrapText="1"/>
    </xf>
    <xf numFmtId="0" fontId="36" fillId="0" borderId="1" xfId="0" applyFont="1" applyBorder="1" applyAlignment="1">
      <alignment horizontal="left" vertical="top" wrapText="1"/>
    </xf>
    <xf numFmtId="0" fontId="36" fillId="0" borderId="1" xfId="0" quotePrefix="1" applyFont="1" applyBorder="1" applyAlignment="1">
      <alignment horizontal="left" vertical="top" wrapText="1"/>
    </xf>
    <xf numFmtId="0" fontId="15" fillId="0" borderId="1" xfId="0" applyFont="1" applyBorder="1" applyAlignment="1">
      <alignment horizontal="left" wrapText="1"/>
    </xf>
    <xf numFmtId="0" fontId="36" fillId="0" borderId="1" xfId="0" applyFont="1" applyBorder="1" applyAlignment="1">
      <alignment horizontal="left" vertical="center" wrapText="1"/>
    </xf>
    <xf numFmtId="0" fontId="0" fillId="0" borderId="1" xfId="0" applyFill="1" applyBorder="1"/>
    <xf numFmtId="0" fontId="36" fillId="0" borderId="1" xfId="0" applyFont="1" applyBorder="1" applyAlignment="1">
      <alignment horizontal="left" wrapText="1"/>
    </xf>
    <xf numFmtId="0" fontId="36" fillId="0" borderId="1" xfId="0" applyFont="1" applyBorder="1" applyAlignment="1">
      <alignment vertical="top" wrapText="1"/>
    </xf>
    <xf numFmtId="0" fontId="11" fillId="9"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37"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6" fillId="11" borderId="1" xfId="0" applyFont="1" applyFill="1" applyBorder="1" applyAlignment="1">
      <alignment horizontal="center" vertical="center"/>
    </xf>
    <xf numFmtId="0" fontId="36" fillId="11" borderId="1" xfId="0" applyFont="1" applyFill="1" applyBorder="1" applyAlignment="1">
      <alignment horizontal="left" vertical="top" wrapText="1"/>
    </xf>
    <xf numFmtId="0" fontId="36" fillId="11" borderId="1" xfId="0" applyFont="1" applyFill="1" applyBorder="1" applyAlignment="1">
      <alignment horizontal="left" vertical="top"/>
    </xf>
    <xf numFmtId="0" fontId="36" fillId="0" borderId="1" xfId="0" applyFont="1" applyBorder="1" applyAlignment="1">
      <alignment horizontal="center" vertical="center"/>
    </xf>
    <xf numFmtId="0" fontId="36" fillId="0" borderId="1" xfId="0" applyFont="1" applyBorder="1" applyAlignment="1">
      <alignment horizontal="left" vertical="top"/>
    </xf>
    <xf numFmtId="0" fontId="0" fillId="15" borderId="1" xfId="0" applyFill="1" applyBorder="1" applyAlignment="1">
      <alignment horizontal="center" vertical="center"/>
    </xf>
    <xf numFmtId="0" fontId="0" fillId="0" borderId="1" xfId="0" applyFill="1" applyBorder="1" applyAlignment="1">
      <alignment horizontal="center" vertical="center"/>
    </xf>
    <xf numFmtId="0" fontId="39" fillId="0" borderId="1" xfId="0" applyFont="1" applyBorder="1" applyAlignment="1">
      <alignment horizontal="center" vertical="center"/>
    </xf>
    <xf numFmtId="0" fontId="38" fillId="0" borderId="1" xfId="0" applyFont="1" applyBorder="1" applyAlignment="1">
      <alignment horizontal="center" wrapText="1"/>
    </xf>
    <xf numFmtId="0" fontId="38" fillId="0" borderId="1" xfId="0" applyFont="1" applyBorder="1" applyAlignment="1">
      <alignment horizontal="center" vertical="top" wrapText="1"/>
    </xf>
    <xf numFmtId="0" fontId="15" fillId="0" borderId="1" xfId="0" quotePrefix="1" applyFont="1" applyFill="1" applyBorder="1" applyAlignment="1">
      <alignment horizontal="left" vertical="top" wrapText="1"/>
    </xf>
    <xf numFmtId="0" fontId="36" fillId="0" borderId="1" xfId="0" applyFont="1" applyFill="1" applyBorder="1" applyAlignment="1">
      <alignment horizontal="left" vertical="top"/>
    </xf>
    <xf numFmtId="0" fontId="36" fillId="0" borderId="0" xfId="0" applyFont="1"/>
    <xf numFmtId="0" fontId="15" fillId="6" borderId="0" xfId="0" applyFont="1" applyFill="1" applyAlignment="1">
      <alignment vertical="top" wrapText="1"/>
    </xf>
    <xf numFmtId="0" fontId="36" fillId="0" borderId="1" xfId="0" applyFont="1" applyFill="1" applyBorder="1" applyAlignment="1">
      <alignment horizontal="left" vertical="top" wrapText="1"/>
    </xf>
    <xf numFmtId="0" fontId="36" fillId="0" borderId="1" xfId="0" quotePrefix="1" applyFont="1" applyFill="1" applyBorder="1" applyAlignment="1">
      <alignment horizontal="left" vertical="top"/>
    </xf>
    <xf numFmtId="0" fontId="36" fillId="0" borderId="1" xfId="0" quotePrefix="1" applyFont="1" applyFill="1" applyBorder="1" applyAlignment="1">
      <alignment horizontal="left" vertical="top" wrapText="1"/>
    </xf>
    <xf numFmtId="0" fontId="9" fillId="2" borderId="0" xfId="0" applyFont="1" applyFill="1" applyBorder="1" applyAlignment="1">
      <alignment horizontal="left" vertical="top" wrapText="1"/>
    </xf>
  </cellXfs>
  <cellStyles count="5">
    <cellStyle name="Hyperlink" xfId="4" builtinId="8"/>
    <cellStyle name="Normal" xfId="0" builtinId="0"/>
    <cellStyle name="Normal 2" xfId="3"/>
    <cellStyle name="Normal 3" xfId="2"/>
    <cellStyle name="Percent" xfId="1" builtinId="5"/>
  </cellStyles>
  <dxfs count="31">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lor rgb="FF006100"/>
      </font>
      <fill>
        <patternFill>
          <bgColor rgb="FFC6EFCE"/>
        </patternFill>
      </fill>
    </dxf>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C79"/>
  <sheetViews>
    <sheetView topLeftCell="G43" zoomScalePageLayoutView="118" workbookViewId="0">
      <selection activeCell="W46" sqref="W46"/>
    </sheetView>
  </sheetViews>
  <sheetFormatPr defaultColWidth="9.140625" defaultRowHeight="15"/>
  <cols>
    <col min="1" max="1" width="6.5703125" customWidth="1"/>
    <col min="2" max="2" width="8.42578125" style="97" customWidth="1"/>
    <col min="3" max="3" width="8.85546875"/>
    <col min="4" max="9" width="22.28515625" customWidth="1"/>
    <col min="10" max="10" width="9.140625" customWidth="1"/>
    <col min="11" max="13" width="9.140625" hidden="1" customWidth="1"/>
    <col min="14" max="14" width="9.140625" customWidth="1"/>
    <col min="15" max="20" width="9.140625" hidden="1" customWidth="1"/>
    <col min="21" max="21" width="9.140625" customWidth="1"/>
    <col min="22" max="22" width="9.140625" hidden="1" customWidth="1"/>
    <col min="23" max="23" width="31.42578125" style="141" customWidth="1"/>
    <col min="24" max="24" width="34.7109375" style="112" customWidth="1"/>
    <col min="25" max="25" width="23.28515625" customWidth="1"/>
  </cols>
  <sheetData>
    <row r="1" spans="1:24" ht="22.5">
      <c r="A1" s="46"/>
      <c r="B1" s="87"/>
      <c r="C1" s="19"/>
      <c r="D1" s="2"/>
      <c r="E1" s="3"/>
      <c r="F1" s="3"/>
      <c r="G1" s="3"/>
      <c r="H1" s="3"/>
      <c r="I1" s="15" t="s">
        <v>0</v>
      </c>
      <c r="J1" s="15" t="s">
        <v>1</v>
      </c>
      <c r="K1" s="54" t="s">
        <v>2</v>
      </c>
      <c r="L1" s="55" t="s">
        <v>2</v>
      </c>
      <c r="M1" s="55" t="s">
        <v>2</v>
      </c>
      <c r="N1" s="55" t="s">
        <v>2</v>
      </c>
      <c r="O1" s="55" t="s">
        <v>2</v>
      </c>
      <c r="P1" s="55" t="s">
        <v>174</v>
      </c>
      <c r="Q1" s="54" t="s">
        <v>3</v>
      </c>
      <c r="R1" s="54" t="s">
        <v>3</v>
      </c>
      <c r="S1" s="54" t="s">
        <v>3</v>
      </c>
      <c r="T1" s="54" t="s">
        <v>3</v>
      </c>
      <c r="U1" s="54" t="s">
        <v>3</v>
      </c>
      <c r="V1" s="54" t="s">
        <v>3</v>
      </c>
    </row>
    <row r="2" spans="1:24" ht="22.5">
      <c r="A2" s="35"/>
      <c r="B2" s="88"/>
      <c r="C2" s="20"/>
      <c r="D2" s="2"/>
      <c r="E2" s="3"/>
      <c r="F2" s="3"/>
      <c r="G2" s="3"/>
      <c r="H2" s="3"/>
      <c r="I2" s="15" t="s">
        <v>4</v>
      </c>
      <c r="J2" s="15" t="s">
        <v>5</v>
      </c>
      <c r="K2" s="54" t="s">
        <v>215</v>
      </c>
      <c r="L2" s="54" t="s">
        <v>7</v>
      </c>
      <c r="M2" s="54" t="s">
        <v>8</v>
      </c>
      <c r="N2" s="54" t="s">
        <v>9</v>
      </c>
      <c r="O2" s="54" t="s">
        <v>10</v>
      </c>
      <c r="P2" s="54" t="s">
        <v>11</v>
      </c>
      <c r="Q2" s="54" t="s">
        <v>6</v>
      </c>
      <c r="R2" s="54" t="s">
        <v>7</v>
      </c>
      <c r="S2" s="54" t="s">
        <v>8</v>
      </c>
      <c r="T2" s="54" t="s">
        <v>127</v>
      </c>
      <c r="U2" s="54" t="s">
        <v>10</v>
      </c>
      <c r="V2" s="54" t="s">
        <v>11</v>
      </c>
    </row>
    <row r="3" spans="1:24">
      <c r="A3" s="35"/>
      <c r="B3" s="88"/>
      <c r="C3" s="20"/>
      <c r="D3" s="2"/>
      <c r="E3" s="3"/>
      <c r="F3" s="17"/>
      <c r="G3" s="17"/>
      <c r="H3" s="17"/>
      <c r="I3" s="4" t="s">
        <v>12</v>
      </c>
      <c r="J3" s="21"/>
      <c r="K3" s="22">
        <f>COUNTIF($A21:$A100,"&gt;0")</f>
        <v>46</v>
      </c>
      <c r="L3" s="22">
        <f>COUNTIF($A21:$A83,"&gt;0")</f>
        <v>46</v>
      </c>
      <c r="M3" s="22">
        <f>COUNTIF($A21:$A83,"&gt;0")</f>
        <v>46</v>
      </c>
      <c r="N3" s="22">
        <f>COUNTIF($A21:$A83,"&gt;0")</f>
        <v>46</v>
      </c>
      <c r="O3" s="22">
        <f>COUNTIF($A21:$A88,"&gt;0")</f>
        <v>46</v>
      </c>
      <c r="P3" s="22">
        <f>COUNTIF($A21:$A88,"&gt;0")</f>
        <v>46</v>
      </c>
      <c r="Q3" s="22">
        <f>COUNTIF($A21:$A88,"&gt;0")</f>
        <v>46</v>
      </c>
      <c r="R3" s="22">
        <f>COUNTIF($A21:$A88,"&gt;0")</f>
        <v>46</v>
      </c>
      <c r="S3" s="22">
        <f>COUNTIF($A21:$A83,"&gt;0")</f>
        <v>46</v>
      </c>
      <c r="T3" s="22">
        <f>COUNTIF($A21:$A83,"&gt;0")</f>
        <v>46</v>
      </c>
      <c r="U3" s="22">
        <f>COUNTIF($A21:$A100,"&gt;0")</f>
        <v>46</v>
      </c>
      <c r="V3" s="22">
        <f>COUNTIF($A21:$A83,"&gt;0")</f>
        <v>46</v>
      </c>
    </row>
    <row r="4" spans="1:24" ht="15" customHeight="1">
      <c r="A4" s="35"/>
      <c r="B4" s="88"/>
      <c r="C4" s="20"/>
      <c r="D4" s="2"/>
      <c r="E4" s="3"/>
      <c r="F4" s="17"/>
      <c r="G4" s="172"/>
      <c r="H4" s="172"/>
      <c r="I4" s="5" t="s">
        <v>13</v>
      </c>
      <c r="J4" s="21"/>
      <c r="K4" s="23">
        <f t="shared" ref="K4:V4" si="0">COUNTIF(K21:K83,"pass")</f>
        <v>45</v>
      </c>
      <c r="L4" s="23">
        <f t="shared" si="0"/>
        <v>0</v>
      </c>
      <c r="M4" s="23">
        <f t="shared" si="0"/>
        <v>0</v>
      </c>
      <c r="N4" s="23">
        <f t="shared" si="0"/>
        <v>19</v>
      </c>
      <c r="O4" s="23">
        <f t="shared" si="0"/>
        <v>0</v>
      </c>
      <c r="P4" s="23">
        <f t="shared" si="0"/>
        <v>0</v>
      </c>
      <c r="Q4" s="23">
        <f t="shared" si="0"/>
        <v>0</v>
      </c>
      <c r="R4" s="23">
        <f t="shared" si="0"/>
        <v>0</v>
      </c>
      <c r="S4" s="23">
        <f t="shared" si="0"/>
        <v>0</v>
      </c>
      <c r="T4" s="23">
        <f t="shared" si="0"/>
        <v>0</v>
      </c>
      <c r="U4" s="23">
        <f>COUNTIF(U21:U100,"pass")</f>
        <v>0</v>
      </c>
      <c r="V4" s="23">
        <f t="shared" si="0"/>
        <v>0</v>
      </c>
    </row>
    <row r="5" spans="1:24">
      <c r="A5" s="35"/>
      <c r="B5" s="88"/>
      <c r="C5" s="20"/>
      <c r="D5" s="2"/>
      <c r="E5" s="3"/>
      <c r="F5" s="17"/>
      <c r="G5" s="172"/>
      <c r="H5" s="172"/>
      <c r="I5" s="6" t="s">
        <v>14</v>
      </c>
      <c r="J5" s="21"/>
      <c r="K5" s="23">
        <f>COUNTIF(K21:K70,"fail")</f>
        <v>1</v>
      </c>
      <c r="L5" s="23">
        <f t="shared" ref="L5:T5" si="1">COUNTIF(L21:L83,"fail")</f>
        <v>0</v>
      </c>
      <c r="M5" s="23">
        <f t="shared" si="1"/>
        <v>0</v>
      </c>
      <c r="N5" s="23">
        <f t="shared" si="1"/>
        <v>6</v>
      </c>
      <c r="O5" s="23">
        <f t="shared" si="1"/>
        <v>0</v>
      </c>
      <c r="P5" s="23">
        <f t="shared" si="1"/>
        <v>0</v>
      </c>
      <c r="Q5" s="23">
        <f t="shared" si="1"/>
        <v>0</v>
      </c>
      <c r="R5" s="23">
        <f t="shared" si="1"/>
        <v>0</v>
      </c>
      <c r="S5" s="23">
        <f t="shared" si="1"/>
        <v>0</v>
      </c>
      <c r="T5" s="23">
        <f t="shared" si="1"/>
        <v>0</v>
      </c>
      <c r="U5" s="23">
        <f>COUNTIF(U21:U100,"fail")</f>
        <v>0</v>
      </c>
      <c r="V5" s="23">
        <f>COUNTIF(V21:V70,"fail")</f>
        <v>0</v>
      </c>
    </row>
    <row r="6" spans="1:24">
      <c r="A6" s="35"/>
      <c r="B6" s="88"/>
      <c r="C6" s="20"/>
      <c r="D6" s="2"/>
      <c r="E6" s="3"/>
      <c r="F6" s="17"/>
      <c r="G6" s="172"/>
      <c r="H6" s="172"/>
      <c r="I6" s="7" t="s">
        <v>15</v>
      </c>
      <c r="J6" s="21"/>
      <c r="K6" s="23">
        <f>COUNTIF(K22:K77,"blocked")</f>
        <v>0</v>
      </c>
      <c r="L6" s="23">
        <f>COUNTIF(L21:L83,"blocked")</f>
        <v>0</v>
      </c>
      <c r="M6" s="23">
        <f>COUNTIF(M21:M83,"blocked")</f>
        <v>0</v>
      </c>
      <c r="N6" s="23">
        <f>COUNTIF(N21:N83,"blocked")</f>
        <v>0</v>
      </c>
      <c r="O6" s="23">
        <f>COUNTIF(O21:O88,"blocked")</f>
        <v>0</v>
      </c>
      <c r="P6" s="23">
        <f>COUNTIF(P21:P88,"blocked")</f>
        <v>0</v>
      </c>
      <c r="Q6" s="23">
        <f>COUNTIF(Q21:Q88,"blocked")</f>
        <v>0</v>
      </c>
      <c r="R6" s="23">
        <f>COUNTIF(R21:R88,"blocked")</f>
        <v>0</v>
      </c>
      <c r="S6" s="23">
        <f>COUNTIF(S21:S83,"blocked")</f>
        <v>0</v>
      </c>
      <c r="T6" s="23">
        <f>COUNTIF(T21:T83,"blocked")</f>
        <v>0</v>
      </c>
      <c r="U6" s="23">
        <f>COUNTIF(U22:U77,"blocked")</f>
        <v>0</v>
      </c>
      <c r="V6" s="23">
        <f>COUNTIF(V22:V77,"blocked")</f>
        <v>0</v>
      </c>
    </row>
    <row r="7" spans="1:24">
      <c r="A7" s="35"/>
      <c r="B7" s="88"/>
      <c r="C7" s="20"/>
      <c r="D7" s="2"/>
      <c r="E7" s="3"/>
      <c r="F7" s="17"/>
      <c r="G7" s="172"/>
      <c r="H7" s="172"/>
      <c r="I7" s="8" t="s">
        <v>16</v>
      </c>
      <c r="J7" s="21"/>
      <c r="K7" s="24">
        <f>COUNTIF(K23:K78,"Pending Info/Data")</f>
        <v>0</v>
      </c>
      <c r="L7" s="24">
        <f>COUNTIF(L21:L83,"Pending Info/Data")</f>
        <v>0</v>
      </c>
      <c r="M7" s="24">
        <f>COUNTIF(M21:M83,"Pending Info/Data")</f>
        <v>0</v>
      </c>
      <c r="N7" s="24">
        <f>COUNTIF(N21:N83,"Pending Info/Data")</f>
        <v>0</v>
      </c>
      <c r="O7" s="24">
        <f>COUNTIF(O21:O88,"Pending Info/Data")</f>
        <v>0</v>
      </c>
      <c r="P7" s="24">
        <f>COUNTIF(P21:P88,"Pending Info/Data")</f>
        <v>0</v>
      </c>
      <c r="Q7" s="24">
        <f>COUNTIF(Q21:Q88,"Pending Info/Data")</f>
        <v>0</v>
      </c>
      <c r="R7" s="24">
        <f>COUNTIF(R21:R88,"Pending Info/Data")</f>
        <v>0</v>
      </c>
      <c r="S7" s="24">
        <f>COUNTIF(S21:S83,"Pending Info/Data")</f>
        <v>0</v>
      </c>
      <c r="T7" s="24">
        <f>COUNTIF(T21:T83,"Pending Info/Data")</f>
        <v>0</v>
      </c>
      <c r="U7" s="24">
        <f>COUNTIF(U23:U78,"Pending Info/Data")</f>
        <v>0</v>
      </c>
      <c r="V7" s="24">
        <f>COUNTIF(V23:V78,"Pending Info/Data")</f>
        <v>0</v>
      </c>
    </row>
    <row r="8" spans="1:24">
      <c r="A8" s="35"/>
      <c r="B8" s="88"/>
      <c r="C8" s="20"/>
      <c r="D8" s="2"/>
      <c r="E8" s="3"/>
      <c r="F8" s="17"/>
      <c r="G8" s="10"/>
      <c r="H8" s="10"/>
      <c r="I8" s="9" t="s">
        <v>17</v>
      </c>
      <c r="J8" s="21"/>
      <c r="K8" s="24">
        <f>COUNTIF(K24:K79,"N/A")</f>
        <v>0</v>
      </c>
      <c r="L8" s="24">
        <f>COUNTIF(L21:L83,"N/A")</f>
        <v>0</v>
      </c>
      <c r="M8" s="24">
        <f>COUNTIF(M21:M83,"N/A")</f>
        <v>0</v>
      </c>
      <c r="N8" s="24">
        <f>COUNTIF(N21:N83,"N/A")</f>
        <v>10</v>
      </c>
      <c r="O8" s="24">
        <f>COUNTIF(O21:O88,"N/A")</f>
        <v>0</v>
      </c>
      <c r="P8" s="24">
        <f>COUNTIF(P21:P88,"N/A")</f>
        <v>0</v>
      </c>
      <c r="Q8" s="24">
        <f>COUNTIF(Q21:Q88,"N/A")</f>
        <v>0</v>
      </c>
      <c r="R8" s="24">
        <f>COUNTIF(R21:R88,"N/A")</f>
        <v>0</v>
      </c>
      <c r="S8" s="24">
        <f>COUNTIF(S21:S83,"N/A")</f>
        <v>0</v>
      </c>
      <c r="T8" s="24">
        <f>COUNTIF(T21:T83,"N/A")</f>
        <v>0</v>
      </c>
      <c r="U8" s="24">
        <f>COUNTIF(U24:U79,"N/A")</f>
        <v>0</v>
      </c>
      <c r="V8" s="24">
        <f t="shared" ref="V8" si="2">COUNTIF(V24:V79,"N/A")</f>
        <v>0</v>
      </c>
    </row>
    <row r="9" spans="1:24" hidden="1">
      <c r="A9" s="35"/>
      <c r="B9" s="88"/>
      <c r="C9" s="20"/>
      <c r="D9" s="2"/>
      <c r="E9" s="3"/>
      <c r="F9" s="17"/>
      <c r="G9" s="10"/>
      <c r="H9" s="10"/>
      <c r="I9" s="5" t="s">
        <v>18</v>
      </c>
      <c r="J9" s="25"/>
      <c r="K9" s="26"/>
      <c r="L9" s="23">
        <f>COUNTIF(L25:L80,"blocked")</f>
        <v>0</v>
      </c>
      <c r="M9" s="26"/>
      <c r="N9" s="26"/>
      <c r="O9" s="26"/>
      <c r="P9" s="26"/>
      <c r="Q9" s="26"/>
      <c r="R9" s="26"/>
      <c r="S9" s="26"/>
      <c r="T9" s="26"/>
      <c r="U9" s="26"/>
      <c r="V9" s="26"/>
    </row>
    <row r="10" spans="1:24" hidden="1">
      <c r="A10" s="35"/>
      <c r="B10" s="88"/>
      <c r="C10" s="20"/>
      <c r="D10" s="2"/>
      <c r="E10" s="3"/>
      <c r="F10" s="17"/>
      <c r="G10" s="10"/>
      <c r="H10" s="10"/>
      <c r="I10" s="6" t="s">
        <v>19</v>
      </c>
      <c r="J10" s="25"/>
      <c r="K10" s="27"/>
      <c r="L10" s="23">
        <f>COUNTIF(L26:L81,"blocked")</f>
        <v>0</v>
      </c>
      <c r="M10" s="27"/>
      <c r="N10" s="27"/>
      <c r="O10" s="27"/>
      <c r="P10" s="27"/>
      <c r="Q10" s="27"/>
      <c r="R10" s="27"/>
      <c r="S10" s="27"/>
      <c r="T10" s="27"/>
      <c r="U10" s="27"/>
      <c r="V10" s="27"/>
    </row>
    <row r="11" spans="1:24" hidden="1">
      <c r="A11" s="35"/>
      <c r="B11" s="88"/>
      <c r="C11" s="20"/>
      <c r="D11" s="2"/>
      <c r="E11" s="3"/>
      <c r="F11" s="17"/>
      <c r="G11" s="10"/>
      <c r="H11" s="10"/>
      <c r="I11" s="7" t="s">
        <v>20</v>
      </c>
      <c r="J11" s="25"/>
      <c r="K11" s="27"/>
      <c r="L11" s="23">
        <f>COUNTIF(L27:L82,"blocked")</f>
        <v>0</v>
      </c>
      <c r="M11" s="27"/>
      <c r="N11" s="27"/>
      <c r="O11" s="27"/>
      <c r="P11" s="27"/>
      <c r="Q11" s="27"/>
      <c r="R11" s="27"/>
      <c r="S11" s="27"/>
      <c r="T11" s="27"/>
      <c r="U11" s="27"/>
      <c r="V11" s="27"/>
    </row>
    <row r="12" spans="1:24" ht="24" hidden="1">
      <c r="A12" s="35"/>
      <c r="B12" s="88"/>
      <c r="C12" s="20"/>
      <c r="D12" s="2"/>
      <c r="E12" s="3"/>
      <c r="F12" s="17"/>
      <c r="G12" s="10"/>
      <c r="H12" s="18"/>
      <c r="I12" s="8" t="s">
        <v>21</v>
      </c>
      <c r="J12" s="25"/>
      <c r="K12" s="27"/>
      <c r="L12" s="23">
        <f>COUNTIF(L29:L83,"blocked")</f>
        <v>0</v>
      </c>
      <c r="M12" s="27"/>
      <c r="N12" s="27"/>
      <c r="O12" s="27"/>
      <c r="P12" s="27"/>
      <c r="Q12" s="27"/>
      <c r="R12" s="27"/>
      <c r="S12" s="27"/>
      <c r="T12" s="27"/>
      <c r="U12" s="27"/>
      <c r="V12" s="27"/>
    </row>
    <row r="13" spans="1:24" hidden="1">
      <c r="A13" s="35"/>
      <c r="B13" s="88"/>
      <c r="C13" s="20"/>
      <c r="D13" s="2"/>
      <c r="E13" s="3"/>
      <c r="F13" s="3"/>
      <c r="G13" s="10"/>
      <c r="H13" s="10"/>
      <c r="I13" s="11" t="s">
        <v>22</v>
      </c>
      <c r="J13" s="25"/>
      <c r="K13" s="27"/>
      <c r="L13" s="23">
        <f>COUNTIF(L30:L84,"blocked")</f>
        <v>0</v>
      </c>
      <c r="M13" s="27"/>
      <c r="N13" s="27"/>
      <c r="O13" s="27"/>
      <c r="P13" s="27"/>
      <c r="Q13" s="27"/>
      <c r="R13" s="27"/>
      <c r="S13" s="27"/>
      <c r="T13" s="27"/>
      <c r="U13" s="27"/>
      <c r="V13" s="27"/>
    </row>
    <row r="14" spans="1:24" hidden="1">
      <c r="A14" s="35"/>
      <c r="B14" s="88"/>
      <c r="C14" s="20"/>
      <c r="D14" s="2"/>
      <c r="E14" s="3"/>
      <c r="F14" s="3"/>
      <c r="G14" s="10"/>
      <c r="H14" s="10"/>
      <c r="I14" s="12" t="s">
        <v>23</v>
      </c>
      <c r="J14" s="25"/>
      <c r="K14" s="38"/>
      <c r="L14" s="23">
        <f>COUNTIF(L31:L85,"blocked")</f>
        <v>0</v>
      </c>
      <c r="M14" s="38"/>
      <c r="N14" s="38"/>
      <c r="O14" s="38"/>
      <c r="P14" s="38"/>
      <c r="Q14" s="38"/>
      <c r="R14" s="38"/>
      <c r="S14" s="38"/>
      <c r="T14" s="38"/>
      <c r="U14" s="38"/>
      <c r="V14" s="38"/>
    </row>
    <row r="15" spans="1:24" s="71" customFormat="1">
      <c r="A15" s="83" t="s">
        <v>110</v>
      </c>
      <c r="B15" s="89" t="s">
        <v>131</v>
      </c>
      <c r="C15" s="20"/>
      <c r="D15" s="2"/>
      <c r="E15" s="3"/>
      <c r="F15" s="3"/>
      <c r="G15" s="10"/>
      <c r="H15" s="10"/>
      <c r="I15" s="80"/>
      <c r="J15" s="81"/>
      <c r="K15" s="82"/>
      <c r="L15" s="82"/>
      <c r="M15" s="82"/>
      <c r="N15" s="82"/>
      <c r="O15" s="82"/>
      <c r="P15" s="82"/>
      <c r="Q15" s="82"/>
      <c r="R15" s="82"/>
      <c r="S15" s="82"/>
      <c r="T15" s="82"/>
      <c r="U15" s="82"/>
      <c r="V15" s="82"/>
      <c r="W15" s="141"/>
      <c r="X15" s="112"/>
    </row>
    <row r="16" spans="1:24">
      <c r="A16" s="84" t="s">
        <v>109</v>
      </c>
      <c r="B16" s="90" t="s">
        <v>232</v>
      </c>
      <c r="C16" s="42"/>
      <c r="D16" s="43"/>
      <c r="E16" s="44"/>
      <c r="F16" s="44"/>
      <c r="G16" s="44"/>
      <c r="H16" s="44"/>
      <c r="I16" s="10"/>
      <c r="J16" s="41"/>
      <c r="K16" s="41"/>
      <c r="L16" s="41"/>
      <c r="M16" s="41"/>
      <c r="N16" s="41"/>
      <c r="O16" s="40"/>
      <c r="P16" s="40"/>
      <c r="Q16" s="41"/>
      <c r="R16" s="41"/>
      <c r="S16" s="41"/>
      <c r="T16" s="41"/>
      <c r="U16" s="40"/>
      <c r="V16" s="40"/>
    </row>
    <row r="17" spans="1:29">
      <c r="A17" s="36" t="s">
        <v>64</v>
      </c>
      <c r="B17" s="91"/>
      <c r="C17" s="28"/>
      <c r="D17" s="13"/>
      <c r="E17" s="29"/>
      <c r="F17" s="14"/>
      <c r="G17" s="14"/>
      <c r="H17" s="14"/>
      <c r="I17" s="14"/>
      <c r="J17" s="14"/>
      <c r="K17" s="56" t="s">
        <v>2</v>
      </c>
      <c r="L17" s="56" t="s">
        <v>2</v>
      </c>
      <c r="M17" s="56" t="s">
        <v>2</v>
      </c>
      <c r="N17" s="56" t="s">
        <v>2</v>
      </c>
      <c r="O17" s="56" t="s">
        <v>2</v>
      </c>
      <c r="P17" s="56" t="s">
        <v>177</v>
      </c>
      <c r="Q17" s="56" t="s">
        <v>3</v>
      </c>
      <c r="R17" s="56" t="s">
        <v>3</v>
      </c>
      <c r="S17" s="56" t="s">
        <v>3</v>
      </c>
      <c r="T17" s="56" t="s">
        <v>3</v>
      </c>
      <c r="U17" s="56" t="s">
        <v>3</v>
      </c>
      <c r="V17" s="56" t="s">
        <v>3</v>
      </c>
      <c r="W17" s="101"/>
      <c r="X17" s="101" t="s">
        <v>234</v>
      </c>
      <c r="Y17" s="101" t="s">
        <v>147</v>
      </c>
      <c r="Z17" s="101"/>
      <c r="AA17" s="101"/>
      <c r="AB17" s="101"/>
    </row>
    <row r="18" spans="1:29" ht="38.25">
      <c r="A18" s="16" t="s">
        <v>24</v>
      </c>
      <c r="B18" s="92" t="s">
        <v>108</v>
      </c>
      <c r="C18" s="16" t="s">
        <v>25</v>
      </c>
      <c r="D18" s="13" t="s">
        <v>26</v>
      </c>
      <c r="E18" s="15" t="s">
        <v>27</v>
      </c>
      <c r="F18" s="15" t="s">
        <v>28</v>
      </c>
      <c r="G18" s="15" t="s">
        <v>29</v>
      </c>
      <c r="H18" s="15" t="s">
        <v>30</v>
      </c>
      <c r="I18" s="15" t="s">
        <v>31</v>
      </c>
      <c r="J18" s="16" t="s">
        <v>32</v>
      </c>
      <c r="K18" s="47" t="s">
        <v>215</v>
      </c>
      <c r="L18" s="54" t="s">
        <v>7</v>
      </c>
      <c r="M18" s="49" t="s">
        <v>8</v>
      </c>
      <c r="N18" s="49" t="s">
        <v>9</v>
      </c>
      <c r="O18" s="49" t="s">
        <v>10</v>
      </c>
      <c r="P18" s="49" t="s">
        <v>11</v>
      </c>
      <c r="Q18" s="47" t="s">
        <v>6</v>
      </c>
      <c r="R18" s="45" t="s">
        <v>7</v>
      </c>
      <c r="S18" s="49" t="s">
        <v>8</v>
      </c>
      <c r="T18" s="49" t="s">
        <v>127</v>
      </c>
      <c r="U18" s="54" t="s">
        <v>10</v>
      </c>
      <c r="V18" s="49" t="s">
        <v>11</v>
      </c>
      <c r="W18" s="149" t="s">
        <v>302</v>
      </c>
      <c r="X18" s="33"/>
      <c r="Y18" s="33"/>
      <c r="Z18" s="149" t="s">
        <v>258</v>
      </c>
      <c r="AA18" s="149" t="s">
        <v>259</v>
      </c>
      <c r="AB18" s="149" t="s">
        <v>260</v>
      </c>
    </row>
    <row r="19" spans="1:29">
      <c r="A19" s="85" t="s">
        <v>33</v>
      </c>
      <c r="B19" s="93"/>
      <c r="C19" s="33" t="s">
        <v>34</v>
      </c>
      <c r="D19" s="52" t="s">
        <v>35</v>
      </c>
      <c r="E19" s="33"/>
      <c r="F19" s="33"/>
      <c r="G19" s="33"/>
      <c r="H19" s="33"/>
      <c r="I19" s="33"/>
      <c r="J19" s="33"/>
      <c r="K19" s="33"/>
      <c r="L19" s="33"/>
      <c r="M19" s="33"/>
      <c r="N19" s="33"/>
      <c r="O19" s="33"/>
      <c r="P19" s="33"/>
      <c r="Q19" s="33"/>
      <c r="R19" s="33"/>
      <c r="S19" s="33"/>
      <c r="T19" s="33"/>
      <c r="U19" s="33"/>
      <c r="V19" s="33"/>
      <c r="W19" s="39"/>
      <c r="X19" s="33"/>
      <c r="Y19" s="33"/>
      <c r="Z19" s="33"/>
      <c r="AA19" s="33"/>
      <c r="AB19" s="101"/>
    </row>
    <row r="20" spans="1:29">
      <c r="A20" s="86" t="s">
        <v>33</v>
      </c>
      <c r="B20" s="94"/>
      <c r="C20" s="57" t="s">
        <v>36</v>
      </c>
      <c r="D20" s="58" t="s">
        <v>46</v>
      </c>
      <c r="E20" s="59"/>
      <c r="F20" s="59"/>
      <c r="G20" s="59"/>
      <c r="H20" s="59"/>
      <c r="I20" s="59"/>
      <c r="J20" s="57"/>
      <c r="K20" s="60"/>
      <c r="L20" s="60"/>
      <c r="M20" s="60"/>
      <c r="N20" s="60"/>
      <c r="O20" s="60"/>
      <c r="P20" s="60"/>
      <c r="Q20" s="60"/>
      <c r="R20" s="60"/>
      <c r="S20" s="60"/>
      <c r="T20" s="60"/>
      <c r="U20" s="60"/>
      <c r="V20" s="60"/>
      <c r="W20" s="59"/>
      <c r="X20" s="60"/>
      <c r="Y20" s="60"/>
      <c r="Z20" s="60"/>
      <c r="AA20" s="60"/>
      <c r="AB20" s="60">
        <f>SUM(AB21:AB1000)</f>
        <v>181</v>
      </c>
    </row>
    <row r="21" spans="1:29" s="1" customFormat="1" ht="112.5">
      <c r="A21" s="37">
        <v>1</v>
      </c>
      <c r="B21" s="98"/>
      <c r="C21" s="30"/>
      <c r="D21" s="31" t="s">
        <v>38</v>
      </c>
      <c r="E21" s="79" t="s">
        <v>39</v>
      </c>
      <c r="F21" s="72" t="s">
        <v>40</v>
      </c>
      <c r="G21" s="72" t="s">
        <v>41</v>
      </c>
      <c r="H21" s="72" t="s">
        <v>42</v>
      </c>
      <c r="I21" s="72" t="s">
        <v>240</v>
      </c>
      <c r="J21" s="30" t="s">
        <v>43</v>
      </c>
      <c r="K21" s="75" t="s">
        <v>13</v>
      </c>
      <c r="L21" s="75"/>
      <c r="M21" s="75"/>
      <c r="N21" s="75" t="s">
        <v>14</v>
      </c>
      <c r="O21" s="75"/>
      <c r="P21" s="75"/>
      <c r="Q21" s="75"/>
      <c r="R21" s="75"/>
      <c r="S21" s="75"/>
      <c r="T21" s="75"/>
      <c r="U21" s="75"/>
      <c r="V21" s="75"/>
      <c r="W21" s="72" t="s">
        <v>242</v>
      </c>
      <c r="X21" s="72" t="s">
        <v>243</v>
      </c>
      <c r="Y21" s="142" t="s">
        <v>316</v>
      </c>
      <c r="Z21" s="150">
        <v>4</v>
      </c>
      <c r="AA21" s="150">
        <v>4</v>
      </c>
      <c r="AB21" s="150">
        <f>SUM(Z21:AA21)</f>
        <v>8</v>
      </c>
      <c r="AC21" s="108"/>
    </row>
    <row r="22" spans="1:29" s="1" customFormat="1" ht="225">
      <c r="A22" s="74">
        <v>2</v>
      </c>
      <c r="B22" s="95"/>
      <c r="C22" s="37"/>
      <c r="D22" s="77" t="s">
        <v>47</v>
      </c>
      <c r="E22" s="79" t="s">
        <v>53</v>
      </c>
      <c r="F22" s="72" t="s">
        <v>44</v>
      </c>
      <c r="G22" s="72" t="s">
        <v>56</v>
      </c>
      <c r="H22" s="76" t="s">
        <v>45</v>
      </c>
      <c r="I22" s="76" t="s">
        <v>85</v>
      </c>
      <c r="J22" s="51" t="s">
        <v>43</v>
      </c>
      <c r="K22" s="75" t="s">
        <v>13</v>
      </c>
      <c r="L22" s="75"/>
      <c r="M22" s="75"/>
      <c r="N22" s="75" t="s">
        <v>13</v>
      </c>
      <c r="O22" s="75"/>
      <c r="P22" s="114"/>
      <c r="Q22" s="114"/>
      <c r="R22" s="75"/>
      <c r="S22" s="75"/>
      <c r="T22" s="75"/>
      <c r="U22" s="75"/>
      <c r="V22" s="75"/>
      <c r="W22" s="138" t="s">
        <v>278</v>
      </c>
      <c r="X22" s="138" t="s">
        <v>238</v>
      </c>
      <c r="Y22" s="78"/>
      <c r="Z22" s="150">
        <v>8</v>
      </c>
      <c r="AA22" s="150">
        <v>8</v>
      </c>
      <c r="AB22" s="150">
        <f t="shared" ref="AB22:AB28" si="3">SUM(Z22:AA22)</f>
        <v>16</v>
      </c>
      <c r="AC22" s="108"/>
    </row>
    <row r="23" spans="1:29" s="71" customFormat="1" ht="123.75">
      <c r="A23" s="74">
        <v>3</v>
      </c>
      <c r="B23" s="96"/>
      <c r="C23" s="74"/>
      <c r="D23" s="77" t="s">
        <v>102</v>
      </c>
      <c r="E23" s="77" t="s">
        <v>102</v>
      </c>
      <c r="F23" s="72" t="s">
        <v>104</v>
      </c>
      <c r="G23" s="72" t="s">
        <v>105</v>
      </c>
      <c r="H23" s="72" t="s">
        <v>106</v>
      </c>
      <c r="I23" s="72" t="s">
        <v>166</v>
      </c>
      <c r="J23" s="77" t="s">
        <v>43</v>
      </c>
      <c r="K23" s="75" t="s">
        <v>13</v>
      </c>
      <c r="L23" s="75"/>
      <c r="M23" s="75"/>
      <c r="N23" s="75" t="s">
        <v>13</v>
      </c>
      <c r="O23" s="75"/>
      <c r="P23" s="75"/>
      <c r="Q23" s="75"/>
      <c r="R23" s="75"/>
      <c r="S23" s="75"/>
      <c r="T23" s="75"/>
      <c r="U23" s="75"/>
      <c r="V23" s="75"/>
      <c r="W23" s="139" t="s">
        <v>239</v>
      </c>
      <c r="X23" s="72"/>
      <c r="Y23" s="72"/>
      <c r="Z23" s="150">
        <v>4</v>
      </c>
      <c r="AA23" s="150">
        <v>4</v>
      </c>
      <c r="AB23" s="150">
        <f t="shared" si="3"/>
        <v>8</v>
      </c>
      <c r="AC23" s="108"/>
    </row>
    <row r="24" spans="1:29" s="71" customFormat="1" ht="33.75">
      <c r="A24" s="74">
        <v>4</v>
      </c>
      <c r="B24" s="96" t="s">
        <v>64</v>
      </c>
      <c r="C24" s="74"/>
      <c r="D24" s="77" t="s">
        <v>117</v>
      </c>
      <c r="E24" s="77" t="s">
        <v>102</v>
      </c>
      <c r="F24" s="72" t="s">
        <v>104</v>
      </c>
      <c r="G24" s="100" t="s">
        <v>118</v>
      </c>
      <c r="H24" s="72"/>
      <c r="I24" s="137" t="s">
        <v>233</v>
      </c>
      <c r="J24" s="77"/>
      <c r="K24" s="75" t="s">
        <v>13</v>
      </c>
      <c r="L24" s="75"/>
      <c r="M24" s="75"/>
      <c r="N24" s="75" t="s">
        <v>13</v>
      </c>
      <c r="O24" s="75"/>
      <c r="P24" s="75"/>
      <c r="Q24" s="75"/>
      <c r="R24" s="75"/>
      <c r="S24" s="75"/>
      <c r="T24" s="75"/>
      <c r="U24" s="75"/>
      <c r="V24" s="75"/>
      <c r="W24" s="139" t="s">
        <v>279</v>
      </c>
      <c r="X24" s="72"/>
      <c r="Y24" s="72"/>
      <c r="Z24" s="150">
        <v>2</v>
      </c>
      <c r="AA24" s="150">
        <v>2</v>
      </c>
      <c r="AB24" s="150">
        <f t="shared" si="3"/>
        <v>4</v>
      </c>
    </row>
    <row r="25" spans="1:29" s="71" customFormat="1" ht="112.5">
      <c r="A25" s="74">
        <v>5</v>
      </c>
      <c r="B25" s="96"/>
      <c r="C25" s="74"/>
      <c r="D25" s="77" t="s">
        <v>101</v>
      </c>
      <c r="E25" s="73" t="s">
        <v>103</v>
      </c>
      <c r="F25" s="152" t="s">
        <v>112</v>
      </c>
      <c r="G25" s="72"/>
      <c r="H25" s="72" t="s">
        <v>107</v>
      </c>
      <c r="I25" s="76" t="s">
        <v>241</v>
      </c>
      <c r="J25" s="77" t="s">
        <v>43</v>
      </c>
      <c r="K25" s="75" t="s">
        <v>13</v>
      </c>
      <c r="L25" s="75"/>
      <c r="M25" s="75"/>
      <c r="N25" s="75" t="s">
        <v>13</v>
      </c>
      <c r="O25" s="75"/>
      <c r="P25" s="75"/>
      <c r="Q25" s="75"/>
      <c r="R25" s="75"/>
      <c r="S25" s="75"/>
      <c r="T25" s="75"/>
      <c r="U25" s="75"/>
      <c r="V25" s="75"/>
      <c r="W25" s="72" t="s">
        <v>275</v>
      </c>
      <c r="X25" s="72" t="s">
        <v>265</v>
      </c>
      <c r="Y25" s="135"/>
      <c r="Z25" s="150">
        <v>4</v>
      </c>
      <c r="AA25" s="150">
        <v>4</v>
      </c>
      <c r="AB25" s="150">
        <f t="shared" si="3"/>
        <v>8</v>
      </c>
      <c r="AC25" s="108"/>
    </row>
    <row r="26" spans="1:29" s="71" customFormat="1" ht="57">
      <c r="A26" s="74">
        <v>6</v>
      </c>
      <c r="B26" s="96"/>
      <c r="C26" s="74"/>
      <c r="D26" s="77" t="s">
        <v>115</v>
      </c>
      <c r="E26" s="79"/>
      <c r="F26" s="72"/>
      <c r="G26" s="72"/>
      <c r="H26" s="72"/>
      <c r="I26" s="76" t="s">
        <v>116</v>
      </c>
      <c r="J26" s="77"/>
      <c r="K26" s="75" t="s">
        <v>13</v>
      </c>
      <c r="L26" s="75"/>
      <c r="M26" s="75"/>
      <c r="N26" s="75" t="s">
        <v>13</v>
      </c>
      <c r="O26" s="75"/>
      <c r="P26" s="75"/>
      <c r="Q26" s="75"/>
      <c r="R26" s="75"/>
      <c r="S26" s="75"/>
      <c r="T26" s="75"/>
      <c r="U26" s="75"/>
      <c r="V26" s="75"/>
      <c r="W26" s="144" t="s">
        <v>271</v>
      </c>
      <c r="X26" s="102"/>
      <c r="Y26" s="78"/>
      <c r="Z26" s="150">
        <v>2</v>
      </c>
      <c r="AA26" s="150">
        <v>2</v>
      </c>
      <c r="AB26" s="150">
        <f t="shared" si="3"/>
        <v>4</v>
      </c>
    </row>
    <row r="27" spans="1:29" s="71" customFormat="1" ht="67.5">
      <c r="A27" s="74">
        <v>7</v>
      </c>
      <c r="B27" s="96" t="s">
        <v>64</v>
      </c>
      <c r="C27" s="74"/>
      <c r="D27" s="77" t="s">
        <v>111</v>
      </c>
      <c r="E27" s="79"/>
      <c r="F27" s="72" t="s">
        <v>112</v>
      </c>
      <c r="G27" s="72" t="s">
        <v>113</v>
      </c>
      <c r="H27" s="76" t="s">
        <v>114</v>
      </c>
      <c r="I27" s="76"/>
      <c r="J27" s="77"/>
      <c r="K27" s="75" t="s">
        <v>13</v>
      </c>
      <c r="L27" s="75"/>
      <c r="M27" s="75"/>
      <c r="N27" s="75" t="s">
        <v>13</v>
      </c>
      <c r="O27" s="75"/>
      <c r="P27" s="114"/>
      <c r="Q27" s="75"/>
      <c r="R27" s="75"/>
      <c r="S27" s="75"/>
      <c r="T27" s="75"/>
      <c r="U27" s="75"/>
      <c r="V27" s="75"/>
      <c r="W27" s="110" t="s">
        <v>272</v>
      </c>
      <c r="X27" s="110"/>
      <c r="Y27" s="78"/>
      <c r="Z27" s="150">
        <v>2</v>
      </c>
      <c r="AA27" s="150">
        <v>2</v>
      </c>
      <c r="AB27" s="150">
        <f t="shared" si="3"/>
        <v>4</v>
      </c>
    </row>
    <row r="28" spans="1:29" s="71" customFormat="1" ht="281.25">
      <c r="A28" s="74">
        <v>8</v>
      </c>
      <c r="B28" s="96"/>
      <c r="C28" s="74"/>
      <c r="D28" s="77" t="s">
        <v>115</v>
      </c>
      <c r="E28" s="79"/>
      <c r="F28" s="72" t="s">
        <v>112</v>
      </c>
      <c r="G28" s="72" t="s">
        <v>152</v>
      </c>
      <c r="H28" s="76" t="s">
        <v>151</v>
      </c>
      <c r="I28" s="76" t="s">
        <v>153</v>
      </c>
      <c r="J28" s="77"/>
      <c r="K28" s="75" t="s">
        <v>13</v>
      </c>
      <c r="L28" s="75"/>
      <c r="M28" s="75"/>
      <c r="N28" s="75" t="s">
        <v>17</v>
      </c>
      <c r="O28" s="75"/>
      <c r="P28" s="75"/>
      <c r="Q28" s="75"/>
      <c r="R28" s="75"/>
      <c r="S28" s="75"/>
      <c r="T28" s="75"/>
      <c r="U28" s="75"/>
      <c r="V28" s="75"/>
      <c r="W28" s="145" t="s">
        <v>244</v>
      </c>
      <c r="X28" s="102"/>
      <c r="Y28" s="78"/>
      <c r="Z28" s="150">
        <v>4</v>
      </c>
      <c r="AA28" s="150">
        <v>4</v>
      </c>
      <c r="AB28" s="150">
        <f t="shared" si="3"/>
        <v>8</v>
      </c>
    </row>
    <row r="29" spans="1:29" s="1" customFormat="1">
      <c r="A29" s="86"/>
      <c r="B29" s="94"/>
      <c r="C29" s="57" t="s">
        <v>36</v>
      </c>
      <c r="D29" s="58" t="s">
        <v>48</v>
      </c>
      <c r="E29" s="59"/>
      <c r="F29" s="59"/>
      <c r="G29" s="59"/>
      <c r="H29" s="59"/>
      <c r="I29" s="59"/>
      <c r="J29" s="57"/>
      <c r="K29" s="75"/>
      <c r="L29" s="75"/>
      <c r="M29" s="75"/>
      <c r="N29" s="57"/>
      <c r="O29" s="57"/>
      <c r="P29" s="57"/>
      <c r="Q29" s="57"/>
      <c r="R29" s="57"/>
      <c r="S29" s="57"/>
      <c r="T29" s="57"/>
      <c r="U29" s="57"/>
      <c r="V29" s="57"/>
      <c r="W29" s="57"/>
      <c r="X29" s="57"/>
      <c r="Y29" s="57"/>
      <c r="Z29" s="60"/>
      <c r="AA29" s="60"/>
      <c r="AB29" s="60"/>
    </row>
    <row r="30" spans="1:29" s="1" customFormat="1" ht="409.5">
      <c r="A30" s="37">
        <v>9</v>
      </c>
      <c r="B30"/>
      <c r="C30" s="37"/>
      <c r="D30" s="77" t="s">
        <v>61</v>
      </c>
      <c r="E30" s="32" t="s">
        <v>39</v>
      </c>
      <c r="F30" s="31" t="s">
        <v>86</v>
      </c>
      <c r="G30" s="72" t="s">
        <v>49</v>
      </c>
      <c r="H30" s="72" t="s">
        <v>87</v>
      </c>
      <c r="I30" s="79" t="s">
        <v>59</v>
      </c>
      <c r="J30" s="51" t="s">
        <v>43</v>
      </c>
      <c r="K30" s="75" t="s">
        <v>13</v>
      </c>
      <c r="L30" s="75"/>
      <c r="M30" s="75"/>
      <c r="N30" s="75" t="s">
        <v>14</v>
      </c>
      <c r="O30" s="75"/>
      <c r="P30" s="75"/>
      <c r="Q30" s="75"/>
      <c r="R30" s="75"/>
      <c r="S30" s="75"/>
      <c r="T30" s="75"/>
      <c r="U30" s="75"/>
      <c r="V30" s="75"/>
      <c r="W30" s="140" t="s">
        <v>294</v>
      </c>
      <c r="X30" s="109" t="s">
        <v>237</v>
      </c>
      <c r="Y30" s="142" t="s">
        <v>316</v>
      </c>
      <c r="Z30" s="150">
        <v>12</v>
      </c>
      <c r="AA30" s="150">
        <v>8</v>
      </c>
      <c r="AB30" s="150">
        <f>SUM(Z30:AA30)</f>
        <v>20</v>
      </c>
    </row>
    <row r="31" spans="1:29" s="1" customFormat="1" ht="146.25">
      <c r="A31" s="74">
        <v>10</v>
      </c>
      <c r="B31" s="96"/>
      <c r="C31" s="48"/>
      <c r="D31" s="50" t="s">
        <v>128</v>
      </c>
      <c r="E31" s="32" t="s">
        <v>39</v>
      </c>
      <c r="F31" s="31" t="s">
        <v>51</v>
      </c>
      <c r="G31" s="31" t="s">
        <v>50</v>
      </c>
      <c r="H31" s="72" t="s">
        <v>60</v>
      </c>
      <c r="I31" s="79" t="s">
        <v>63</v>
      </c>
      <c r="J31" s="51" t="s">
        <v>43</v>
      </c>
      <c r="K31" s="75" t="s">
        <v>13</v>
      </c>
      <c r="L31" s="75"/>
      <c r="M31" s="75"/>
      <c r="N31" s="75" t="s">
        <v>14</v>
      </c>
      <c r="O31" s="75"/>
      <c r="P31" s="114"/>
      <c r="Q31" s="75"/>
      <c r="R31" s="75"/>
      <c r="S31" s="75"/>
      <c r="T31" s="75"/>
      <c r="U31" s="75"/>
      <c r="V31" s="75"/>
      <c r="W31" s="142"/>
      <c r="X31" s="109" t="s">
        <v>237</v>
      </c>
      <c r="Y31" s="142" t="s">
        <v>316</v>
      </c>
      <c r="Z31" s="150">
        <v>6</v>
      </c>
      <c r="AA31" s="150">
        <v>2</v>
      </c>
      <c r="AB31" s="150">
        <f>SUM(Z31:AA31)</f>
        <v>8</v>
      </c>
    </row>
    <row r="32" spans="1:29" s="1" customFormat="1" ht="123.75">
      <c r="A32" s="74">
        <v>11</v>
      </c>
      <c r="B32" s="96"/>
      <c r="C32" s="37"/>
      <c r="D32" s="51" t="s">
        <v>54</v>
      </c>
      <c r="E32" s="32" t="s">
        <v>39</v>
      </c>
      <c r="F32" s="31" t="s">
        <v>58</v>
      </c>
      <c r="G32" s="31" t="s">
        <v>55</v>
      </c>
      <c r="H32" s="76" t="s">
        <v>65</v>
      </c>
      <c r="I32" s="32" t="s">
        <v>63</v>
      </c>
      <c r="J32" s="51" t="s">
        <v>43</v>
      </c>
      <c r="K32" s="75" t="s">
        <v>13</v>
      </c>
      <c r="L32" s="75"/>
      <c r="M32" s="75"/>
      <c r="N32" s="75" t="s">
        <v>14</v>
      </c>
      <c r="O32" s="75"/>
      <c r="P32" s="114"/>
      <c r="Q32" s="75"/>
      <c r="R32" s="75"/>
      <c r="S32" s="75"/>
      <c r="T32" s="75"/>
      <c r="U32" s="75"/>
      <c r="V32" s="75"/>
      <c r="W32" s="142"/>
      <c r="X32" s="109" t="s">
        <v>237</v>
      </c>
      <c r="Y32" s="142" t="s">
        <v>316</v>
      </c>
      <c r="Z32" s="150">
        <v>4</v>
      </c>
      <c r="AA32" s="150">
        <v>2</v>
      </c>
      <c r="AB32" s="150">
        <f t="shared" ref="AB32:AB35" si="4">SUM(Z32:AA32)</f>
        <v>6</v>
      </c>
    </row>
    <row r="33" spans="1:28" s="108" customFormat="1" ht="78.75">
      <c r="A33" s="132">
        <v>11.1</v>
      </c>
      <c r="B33" s="133"/>
      <c r="C33" s="132"/>
      <c r="D33" s="124" t="s">
        <v>54</v>
      </c>
      <c r="E33" s="125" t="s">
        <v>39</v>
      </c>
      <c r="F33" s="125" t="s">
        <v>236</v>
      </c>
      <c r="G33" s="125" t="s">
        <v>223</v>
      </c>
      <c r="H33" s="131" t="s">
        <v>221</v>
      </c>
      <c r="I33" s="125" t="s">
        <v>230</v>
      </c>
      <c r="J33" s="77" t="s">
        <v>43</v>
      </c>
      <c r="K33" s="75" t="s">
        <v>13</v>
      </c>
      <c r="L33" s="75"/>
      <c r="M33" s="75"/>
      <c r="N33" s="75" t="s">
        <v>13</v>
      </c>
      <c r="O33" s="75"/>
      <c r="P33" s="114"/>
      <c r="Q33" s="75"/>
      <c r="R33" s="75"/>
      <c r="S33" s="75"/>
      <c r="T33" s="75"/>
      <c r="U33" s="75"/>
      <c r="V33" s="75"/>
      <c r="W33" s="142" t="s">
        <v>235</v>
      </c>
      <c r="X33" s="79"/>
      <c r="Y33" s="78"/>
      <c r="Z33" s="150">
        <v>4</v>
      </c>
      <c r="AA33" s="150">
        <v>1</v>
      </c>
      <c r="AB33" s="150">
        <f t="shared" si="4"/>
        <v>5</v>
      </c>
    </row>
    <row r="34" spans="1:28" s="108" customFormat="1" ht="78.75">
      <c r="A34" s="132">
        <v>11.2</v>
      </c>
      <c r="B34" s="133"/>
      <c r="C34" s="132"/>
      <c r="D34" s="124" t="s">
        <v>54</v>
      </c>
      <c r="E34" s="125" t="s">
        <v>39</v>
      </c>
      <c r="F34" s="125" t="s">
        <v>222</v>
      </c>
      <c r="G34" s="125" t="s">
        <v>225</v>
      </c>
      <c r="H34" s="131" t="s">
        <v>224</v>
      </c>
      <c r="I34" s="125" t="s">
        <v>228</v>
      </c>
      <c r="J34" s="119" t="s">
        <v>43</v>
      </c>
      <c r="K34" s="75" t="s">
        <v>13</v>
      </c>
      <c r="L34" s="75"/>
      <c r="M34" s="75"/>
      <c r="N34" s="75" t="s">
        <v>13</v>
      </c>
      <c r="O34" s="75"/>
      <c r="P34" s="114"/>
      <c r="Q34" s="75"/>
      <c r="R34" s="75"/>
      <c r="S34" s="75"/>
      <c r="T34" s="75"/>
      <c r="U34" s="75"/>
      <c r="V34" s="75"/>
      <c r="W34" s="142" t="s">
        <v>235</v>
      </c>
      <c r="X34" s="79"/>
      <c r="Y34" s="146"/>
      <c r="Z34" s="150">
        <v>3</v>
      </c>
      <c r="AA34" s="150">
        <v>1</v>
      </c>
      <c r="AB34" s="150">
        <f t="shared" si="4"/>
        <v>4</v>
      </c>
    </row>
    <row r="35" spans="1:28" s="1" customFormat="1" ht="135">
      <c r="A35" s="74">
        <v>12</v>
      </c>
      <c r="B35" s="96"/>
      <c r="C35" s="37"/>
      <c r="D35" s="119" t="s">
        <v>57</v>
      </c>
      <c r="E35" s="32" t="s">
        <v>39</v>
      </c>
      <c r="F35" s="72" t="s">
        <v>58</v>
      </c>
      <c r="G35" s="31" t="s">
        <v>84</v>
      </c>
      <c r="H35" s="76" t="s">
        <v>66</v>
      </c>
      <c r="I35" s="79" t="s">
        <v>63</v>
      </c>
      <c r="J35" s="51" t="s">
        <v>43</v>
      </c>
      <c r="K35" s="75" t="s">
        <v>13</v>
      </c>
      <c r="L35" s="75"/>
      <c r="M35" s="75"/>
      <c r="N35" s="75" t="s">
        <v>14</v>
      </c>
      <c r="O35" s="75"/>
      <c r="P35" s="114"/>
      <c r="Q35" s="75"/>
      <c r="R35" s="75"/>
      <c r="S35" s="75"/>
      <c r="T35" s="75"/>
      <c r="U35" s="75"/>
      <c r="V35" s="75"/>
      <c r="W35" s="142"/>
      <c r="X35" s="109" t="s">
        <v>237</v>
      </c>
      <c r="Y35" s="142" t="s">
        <v>316</v>
      </c>
      <c r="Z35" s="150">
        <v>4</v>
      </c>
      <c r="AA35" s="150">
        <v>1</v>
      </c>
      <c r="AB35" s="150">
        <f t="shared" si="4"/>
        <v>5</v>
      </c>
    </row>
    <row r="36" spans="1:28" s="71" customFormat="1" ht="90">
      <c r="A36" s="74">
        <v>13</v>
      </c>
      <c r="B36" s="96" t="s">
        <v>64</v>
      </c>
      <c r="C36" s="74"/>
      <c r="D36" s="119" t="s">
        <v>122</v>
      </c>
      <c r="E36" s="79" t="s">
        <v>39</v>
      </c>
      <c r="F36" s="72" t="s">
        <v>58</v>
      </c>
      <c r="G36" s="72" t="s">
        <v>123</v>
      </c>
      <c r="H36" s="72" t="s">
        <v>125</v>
      </c>
      <c r="I36" s="79" t="s">
        <v>123</v>
      </c>
      <c r="J36" s="77"/>
      <c r="K36" s="75" t="s">
        <v>13</v>
      </c>
      <c r="L36" s="75"/>
      <c r="M36" s="75"/>
      <c r="N36" s="75" t="s">
        <v>17</v>
      </c>
      <c r="O36" s="75"/>
      <c r="P36" s="114"/>
      <c r="Q36" s="75"/>
      <c r="R36" s="75"/>
      <c r="S36" s="75"/>
      <c r="T36" s="75"/>
      <c r="U36" s="75"/>
      <c r="V36" s="75"/>
      <c r="W36" s="142"/>
      <c r="X36" s="109" t="s">
        <v>237</v>
      </c>
      <c r="Y36" s="78"/>
      <c r="Z36" s="160" t="s">
        <v>285</v>
      </c>
      <c r="AA36" s="150"/>
      <c r="AB36" s="150"/>
    </row>
    <row r="37" spans="1:28" s="108" customFormat="1" ht="180">
      <c r="A37" s="74">
        <v>13.1</v>
      </c>
      <c r="B37" s="96"/>
      <c r="C37" s="74"/>
      <c r="D37" s="124" t="s">
        <v>57</v>
      </c>
      <c r="E37" s="125" t="s">
        <v>202</v>
      </c>
      <c r="F37" s="125" t="s">
        <v>58</v>
      </c>
      <c r="G37" s="125" t="s">
        <v>210</v>
      </c>
      <c r="H37" s="125" t="s">
        <v>198</v>
      </c>
      <c r="I37" s="125" t="s">
        <v>197</v>
      </c>
      <c r="J37" s="77"/>
      <c r="K37" s="75" t="s">
        <v>13</v>
      </c>
      <c r="L37" s="75"/>
      <c r="M37" s="75"/>
      <c r="N37" s="75" t="s">
        <v>17</v>
      </c>
      <c r="O37" s="75"/>
      <c r="P37" s="114"/>
      <c r="Q37" s="75"/>
      <c r="R37" s="75"/>
      <c r="S37" s="75"/>
      <c r="T37" s="75"/>
      <c r="U37" s="75"/>
      <c r="V37" s="75"/>
      <c r="W37" s="143" t="s">
        <v>245</v>
      </c>
      <c r="X37" s="102"/>
      <c r="Y37" s="78"/>
      <c r="Z37" s="160" t="s">
        <v>285</v>
      </c>
      <c r="AA37" s="150"/>
      <c r="AB37" s="150"/>
    </row>
    <row r="38" spans="1:28" s="108" customFormat="1" ht="101.25">
      <c r="A38" s="74">
        <v>13.2</v>
      </c>
      <c r="B38" s="96"/>
      <c r="C38" s="74"/>
      <c r="D38" s="124" t="s">
        <v>57</v>
      </c>
      <c r="E38" s="125" t="s">
        <v>203</v>
      </c>
      <c r="F38" s="125" t="s">
        <v>58</v>
      </c>
      <c r="G38" s="125" t="s">
        <v>211</v>
      </c>
      <c r="H38" s="125" t="s">
        <v>216</v>
      </c>
      <c r="I38" s="125" t="s">
        <v>199</v>
      </c>
      <c r="J38" s="77"/>
      <c r="K38" s="75" t="s">
        <v>13</v>
      </c>
      <c r="L38" s="75"/>
      <c r="M38" s="75"/>
      <c r="N38" s="75" t="s">
        <v>17</v>
      </c>
      <c r="O38" s="75"/>
      <c r="P38" s="114"/>
      <c r="Q38" s="75"/>
      <c r="R38" s="75"/>
      <c r="S38" s="75"/>
      <c r="T38" s="75"/>
      <c r="U38" s="75"/>
      <c r="V38" s="75"/>
      <c r="W38" s="143" t="s">
        <v>246</v>
      </c>
      <c r="X38" s="102"/>
      <c r="Y38" s="78"/>
      <c r="Z38" s="160" t="s">
        <v>285</v>
      </c>
      <c r="AA38" s="150"/>
      <c r="AB38" s="150"/>
    </row>
    <row r="39" spans="1:28" s="108" customFormat="1" ht="101.25">
      <c r="A39" s="75">
        <v>13.3</v>
      </c>
      <c r="B39" s="111"/>
      <c r="C39" s="75"/>
      <c r="D39" s="124" t="s">
        <v>57</v>
      </c>
      <c r="E39" s="125" t="s">
        <v>204</v>
      </c>
      <c r="F39" s="125" t="s">
        <v>58</v>
      </c>
      <c r="G39" s="125" t="s">
        <v>212</v>
      </c>
      <c r="H39" s="125" t="s">
        <v>216</v>
      </c>
      <c r="I39" s="125" t="s">
        <v>200</v>
      </c>
      <c r="J39" s="119"/>
      <c r="K39" s="75" t="s">
        <v>13</v>
      </c>
      <c r="L39" s="75"/>
      <c r="M39" s="75"/>
      <c r="N39" s="75" t="s">
        <v>17</v>
      </c>
      <c r="O39" s="75"/>
      <c r="P39" s="114"/>
      <c r="Q39" s="75"/>
      <c r="R39" s="75"/>
      <c r="S39" s="75"/>
      <c r="T39" s="75"/>
      <c r="U39" s="75"/>
      <c r="V39" s="75"/>
      <c r="W39" s="143" t="s">
        <v>246</v>
      </c>
      <c r="X39" s="79"/>
      <c r="Y39" s="79"/>
      <c r="Z39" s="160" t="s">
        <v>285</v>
      </c>
      <c r="AA39" s="150"/>
      <c r="AB39" s="150"/>
    </row>
    <row r="40" spans="1:28" s="108" customFormat="1" ht="135">
      <c r="A40" s="74">
        <v>13.4</v>
      </c>
      <c r="B40" s="96"/>
      <c r="C40" s="74"/>
      <c r="D40" s="124" t="s">
        <v>57</v>
      </c>
      <c r="E40" s="125" t="s">
        <v>205</v>
      </c>
      <c r="F40" s="125" t="s">
        <v>58</v>
      </c>
      <c r="G40" s="125" t="s">
        <v>201</v>
      </c>
      <c r="H40" s="125" t="s">
        <v>198</v>
      </c>
      <c r="I40" s="125" t="s">
        <v>201</v>
      </c>
      <c r="J40" s="77"/>
      <c r="K40" s="75" t="s">
        <v>13</v>
      </c>
      <c r="L40" s="75"/>
      <c r="M40" s="75"/>
      <c r="N40" s="75" t="s">
        <v>17</v>
      </c>
      <c r="O40" s="75"/>
      <c r="P40" s="114"/>
      <c r="Q40" s="75"/>
      <c r="R40" s="75"/>
      <c r="S40" s="75"/>
      <c r="T40" s="75"/>
      <c r="U40" s="75"/>
      <c r="V40" s="75"/>
      <c r="W40" s="142" t="s">
        <v>247</v>
      </c>
      <c r="X40" s="102"/>
      <c r="Y40" s="78"/>
      <c r="Z40" s="160" t="s">
        <v>285</v>
      </c>
      <c r="AA40" s="150"/>
      <c r="AB40" s="150"/>
    </row>
    <row r="41" spans="1:28" s="108" customFormat="1" ht="101.25">
      <c r="A41" s="74">
        <v>13.5</v>
      </c>
      <c r="B41" s="96"/>
      <c r="C41" s="74"/>
      <c r="D41" s="125" t="s">
        <v>206</v>
      </c>
      <c r="E41" s="125" t="s">
        <v>206</v>
      </c>
      <c r="F41" s="125" t="s">
        <v>185</v>
      </c>
      <c r="G41" s="125" t="s">
        <v>213</v>
      </c>
      <c r="H41" s="125" t="s">
        <v>209</v>
      </c>
      <c r="I41" s="125" t="s">
        <v>207</v>
      </c>
      <c r="J41" s="77"/>
      <c r="K41" s="75" t="s">
        <v>13</v>
      </c>
      <c r="L41" s="75"/>
      <c r="M41" s="75"/>
      <c r="N41" s="75" t="s">
        <v>17</v>
      </c>
      <c r="O41" s="75"/>
      <c r="P41" s="114"/>
      <c r="Q41" s="75"/>
      <c r="R41" s="75"/>
      <c r="S41" s="75"/>
      <c r="T41" s="75"/>
      <c r="U41" s="75"/>
      <c r="V41" s="75"/>
      <c r="W41" s="143" t="s">
        <v>246</v>
      </c>
      <c r="X41" s="72"/>
      <c r="Y41" s="72"/>
      <c r="Z41" s="160" t="s">
        <v>285</v>
      </c>
      <c r="AA41" s="150"/>
      <c r="AB41" s="150"/>
    </row>
    <row r="42" spans="1:28" s="108" customFormat="1" ht="56.25">
      <c r="A42" s="74">
        <v>13.6</v>
      </c>
      <c r="B42" s="96"/>
      <c r="C42" s="74"/>
      <c r="D42" s="125" t="s">
        <v>206</v>
      </c>
      <c r="E42" s="125" t="s">
        <v>208</v>
      </c>
      <c r="F42" s="125" t="s">
        <v>185</v>
      </c>
      <c r="G42" s="125" t="s">
        <v>214</v>
      </c>
      <c r="H42" s="125" t="s">
        <v>209</v>
      </c>
      <c r="I42" s="125" t="s">
        <v>231</v>
      </c>
      <c r="J42" s="77"/>
      <c r="K42" s="75" t="s">
        <v>13</v>
      </c>
      <c r="L42" s="75"/>
      <c r="M42" s="75"/>
      <c r="N42" s="75" t="s">
        <v>17</v>
      </c>
      <c r="O42" s="75"/>
      <c r="P42" s="114"/>
      <c r="Q42" s="75"/>
      <c r="R42" s="75"/>
      <c r="S42" s="75"/>
      <c r="T42" s="75"/>
      <c r="U42" s="75"/>
      <c r="V42" s="75"/>
      <c r="W42" s="142" t="s">
        <v>248</v>
      </c>
      <c r="X42" s="102"/>
      <c r="Y42" s="78"/>
      <c r="Z42" s="160" t="s">
        <v>285</v>
      </c>
      <c r="AA42" s="150"/>
      <c r="AB42" s="150"/>
    </row>
    <row r="43" spans="1:28" s="108" customFormat="1" ht="67.5">
      <c r="A43" s="74">
        <v>13.7</v>
      </c>
      <c r="B43" s="96"/>
      <c r="C43" s="74"/>
      <c r="D43" s="119" t="s">
        <v>184</v>
      </c>
      <c r="E43" s="79" t="s">
        <v>39</v>
      </c>
      <c r="F43" s="79" t="s">
        <v>185</v>
      </c>
      <c r="G43" s="79" t="s">
        <v>186</v>
      </c>
      <c r="H43" s="79" t="s">
        <v>187</v>
      </c>
      <c r="I43" s="79" t="s">
        <v>186</v>
      </c>
      <c r="J43" s="119" t="s">
        <v>43</v>
      </c>
      <c r="K43" s="75" t="s">
        <v>13</v>
      </c>
      <c r="L43" s="75"/>
      <c r="M43" s="75"/>
      <c r="N43" s="75" t="s">
        <v>17</v>
      </c>
      <c r="O43" s="75"/>
      <c r="P43" s="114"/>
      <c r="Q43" s="75"/>
      <c r="R43" s="75"/>
      <c r="S43" s="75"/>
      <c r="T43" s="75"/>
      <c r="U43" s="75"/>
      <c r="V43" s="75"/>
      <c r="W43" s="143" t="s">
        <v>250</v>
      </c>
      <c r="X43" s="109" t="s">
        <v>252</v>
      </c>
      <c r="Y43" s="78"/>
      <c r="Z43" s="160" t="s">
        <v>285</v>
      </c>
      <c r="AA43" s="150"/>
      <c r="AB43" s="150"/>
    </row>
    <row r="44" spans="1:28" s="71" customFormat="1" ht="112.5">
      <c r="A44" s="74">
        <v>14</v>
      </c>
      <c r="B44" s="96"/>
      <c r="C44" s="74"/>
      <c r="D44" s="77" t="s">
        <v>254</v>
      </c>
      <c r="E44" s="79" t="s">
        <v>39</v>
      </c>
      <c r="F44" s="72" t="s">
        <v>58</v>
      </c>
      <c r="G44" s="72" t="s">
        <v>124</v>
      </c>
      <c r="H44" s="72" t="s">
        <v>126</v>
      </c>
      <c r="I44" s="79"/>
      <c r="J44" s="77"/>
      <c r="K44" s="75" t="s">
        <v>13</v>
      </c>
      <c r="L44" s="75"/>
      <c r="M44" s="75"/>
      <c r="N44" s="75" t="s">
        <v>17</v>
      </c>
      <c r="O44" s="75"/>
      <c r="P44" s="75"/>
      <c r="Q44" s="75"/>
      <c r="R44" s="75"/>
      <c r="S44" s="75"/>
      <c r="T44" s="75"/>
      <c r="U44" s="75"/>
      <c r="V44" s="75"/>
      <c r="W44" s="142"/>
      <c r="X44" s="109" t="s">
        <v>255</v>
      </c>
      <c r="Y44" s="78"/>
      <c r="Z44" s="160" t="s">
        <v>285</v>
      </c>
      <c r="AA44" s="150"/>
      <c r="AB44" s="150"/>
    </row>
    <row r="45" spans="1:28" s="71" customFormat="1" ht="202.5">
      <c r="A45" s="74">
        <v>15</v>
      </c>
      <c r="B45" s="96"/>
      <c r="C45" s="74"/>
      <c r="D45" s="77" t="s">
        <v>139</v>
      </c>
      <c r="E45" s="79" t="s">
        <v>39</v>
      </c>
      <c r="F45" s="72" t="s">
        <v>140</v>
      </c>
      <c r="G45" s="79" t="s">
        <v>141</v>
      </c>
      <c r="H45" s="72"/>
      <c r="I45" s="79"/>
      <c r="J45" s="77"/>
      <c r="K45" s="75" t="s">
        <v>13</v>
      </c>
      <c r="L45" s="75"/>
      <c r="M45" s="75"/>
      <c r="N45" s="75" t="s">
        <v>13</v>
      </c>
      <c r="O45" s="75"/>
      <c r="P45" s="75"/>
      <c r="Q45" s="75"/>
      <c r="R45" s="75"/>
      <c r="S45" s="75"/>
      <c r="T45" s="75"/>
      <c r="U45" s="75"/>
      <c r="V45" s="75"/>
      <c r="W45" s="72" t="s">
        <v>335</v>
      </c>
      <c r="X45" s="72"/>
      <c r="Y45" s="134"/>
      <c r="Z45" s="161">
        <v>4</v>
      </c>
      <c r="AA45" s="150">
        <v>1</v>
      </c>
      <c r="AB45" s="150">
        <f>SUM(Z45:AA45)</f>
        <v>5</v>
      </c>
    </row>
    <row r="46" spans="1:28" s="1" customFormat="1">
      <c r="A46" s="86"/>
      <c r="B46" s="94"/>
      <c r="C46" s="57" t="s">
        <v>36</v>
      </c>
      <c r="D46" s="58" t="s">
        <v>62</v>
      </c>
      <c r="E46" s="59"/>
      <c r="F46" s="59"/>
      <c r="G46" s="59"/>
      <c r="H46" s="59"/>
      <c r="I46" s="59"/>
      <c r="J46" s="57"/>
      <c r="K46" s="75"/>
      <c r="L46" s="75"/>
      <c r="M46" s="75"/>
      <c r="N46" s="57"/>
      <c r="O46" s="57"/>
      <c r="P46" s="57"/>
      <c r="Q46" s="57"/>
      <c r="R46" s="57"/>
      <c r="S46" s="57"/>
      <c r="T46" s="57"/>
      <c r="U46" s="57"/>
      <c r="V46" s="57"/>
      <c r="W46" s="57"/>
      <c r="X46" s="57"/>
      <c r="Y46" s="57"/>
      <c r="Z46" s="60"/>
      <c r="AA46" s="60"/>
      <c r="AB46" s="60"/>
    </row>
    <row r="47" spans="1:28" s="1" customFormat="1" ht="78.75">
      <c r="A47" s="61">
        <v>16</v>
      </c>
      <c r="B47" s="96"/>
      <c r="C47" s="61"/>
      <c r="D47" s="77" t="s">
        <v>77</v>
      </c>
      <c r="E47" s="63" t="s">
        <v>39</v>
      </c>
      <c r="F47" s="79" t="s">
        <v>136</v>
      </c>
      <c r="G47" s="65" t="s">
        <v>67</v>
      </c>
      <c r="H47" s="64" t="s">
        <v>68</v>
      </c>
      <c r="I47" s="79" t="s">
        <v>71</v>
      </c>
      <c r="J47" s="62" t="s">
        <v>43</v>
      </c>
      <c r="K47" s="136" t="s">
        <v>13</v>
      </c>
      <c r="L47" s="75"/>
      <c r="M47" s="75"/>
      <c r="N47" s="75"/>
      <c r="O47" s="75"/>
      <c r="P47" s="75"/>
      <c r="Q47" s="75"/>
      <c r="R47" s="75"/>
      <c r="S47" s="75"/>
      <c r="T47" s="75"/>
      <c r="U47" s="75"/>
      <c r="V47" s="75"/>
      <c r="W47" s="142" t="s">
        <v>327</v>
      </c>
      <c r="X47" s="142" t="s">
        <v>328</v>
      </c>
      <c r="Y47" s="78"/>
      <c r="Z47" s="150"/>
      <c r="AA47" s="150"/>
      <c r="AB47" s="150"/>
    </row>
    <row r="48" spans="1:28" s="1" customFormat="1" ht="101.25">
      <c r="A48" s="74">
        <v>17</v>
      </c>
      <c r="B48" s="96"/>
      <c r="C48" s="48"/>
      <c r="D48" s="77" t="s">
        <v>143</v>
      </c>
      <c r="E48" s="66" t="s">
        <v>39</v>
      </c>
      <c r="F48" s="79" t="s">
        <v>136</v>
      </c>
      <c r="G48" s="69" t="s">
        <v>69</v>
      </c>
      <c r="H48" s="66" t="s">
        <v>70</v>
      </c>
      <c r="I48" s="66" t="s">
        <v>145</v>
      </c>
      <c r="J48" s="51" t="s">
        <v>43</v>
      </c>
      <c r="K48" s="75" t="s">
        <v>13</v>
      </c>
      <c r="L48" s="75"/>
      <c r="M48" s="75"/>
      <c r="N48" s="75"/>
      <c r="O48" s="75"/>
      <c r="P48" s="75"/>
      <c r="Q48" s="75"/>
      <c r="R48" s="75"/>
      <c r="S48" s="75"/>
      <c r="T48" s="75"/>
      <c r="U48" s="75"/>
      <c r="V48" s="75"/>
      <c r="W48" s="142" t="s">
        <v>253</v>
      </c>
      <c r="X48" s="102"/>
      <c r="Y48" s="78"/>
      <c r="Z48" s="150"/>
      <c r="AA48" s="150"/>
      <c r="AB48" s="150"/>
    </row>
    <row r="49" spans="1:28" s="71" customFormat="1" ht="78.75">
      <c r="A49" s="74">
        <v>18</v>
      </c>
      <c r="B49" s="99" t="s">
        <v>64</v>
      </c>
      <c r="C49" s="48"/>
      <c r="D49" s="77" t="s">
        <v>142</v>
      </c>
      <c r="E49" s="79" t="s">
        <v>39</v>
      </c>
      <c r="F49" s="79" t="s">
        <v>144</v>
      </c>
      <c r="G49" s="69" t="s">
        <v>137</v>
      </c>
      <c r="H49" s="79" t="s">
        <v>146</v>
      </c>
      <c r="I49" s="79" t="s">
        <v>138</v>
      </c>
      <c r="J49" s="77"/>
      <c r="K49" s="75" t="s">
        <v>13</v>
      </c>
      <c r="L49" s="75"/>
      <c r="M49" s="75"/>
      <c r="N49" s="75"/>
      <c r="O49" s="75"/>
      <c r="P49" s="75"/>
      <c r="Q49" s="75"/>
      <c r="R49" s="75"/>
      <c r="S49" s="75"/>
      <c r="T49" s="75"/>
      <c r="U49" s="75"/>
      <c r="V49" s="75"/>
      <c r="W49" s="142" t="s">
        <v>251</v>
      </c>
      <c r="X49" s="147" t="s">
        <v>249</v>
      </c>
      <c r="Y49" s="78"/>
      <c r="Z49" s="150"/>
      <c r="AA49" s="150"/>
      <c r="AB49" s="150"/>
    </row>
    <row r="50" spans="1:28" s="71" customFormat="1">
      <c r="A50" s="74"/>
      <c r="B50" s="99"/>
      <c r="C50" s="48"/>
      <c r="D50" s="77"/>
      <c r="E50" s="79"/>
      <c r="F50" s="79"/>
      <c r="G50" s="69"/>
      <c r="H50" s="79"/>
      <c r="I50" s="79"/>
      <c r="J50" s="77"/>
      <c r="K50" s="75"/>
      <c r="L50" s="75"/>
      <c r="M50" s="75"/>
      <c r="N50" s="75"/>
      <c r="O50" s="75"/>
      <c r="P50" s="75"/>
      <c r="Q50" s="75"/>
      <c r="R50" s="75"/>
      <c r="S50" s="75"/>
      <c r="T50" s="75"/>
      <c r="U50" s="75"/>
      <c r="V50" s="75"/>
      <c r="W50" s="142"/>
      <c r="X50" s="102"/>
      <c r="Y50" s="78"/>
      <c r="Z50" s="150"/>
      <c r="AA50" s="150"/>
      <c r="AB50" s="150"/>
    </row>
    <row r="51" spans="1:28" s="71" customFormat="1">
      <c r="A51" s="86"/>
      <c r="B51" s="94"/>
      <c r="C51" s="57" t="s">
        <v>36</v>
      </c>
      <c r="D51" s="58" t="s">
        <v>158</v>
      </c>
      <c r="E51" s="59"/>
      <c r="F51" s="59"/>
      <c r="G51" s="59"/>
      <c r="H51" s="59"/>
      <c r="I51" s="59"/>
      <c r="J51" s="57"/>
      <c r="K51" s="75"/>
      <c r="L51" s="75"/>
      <c r="M51" s="75"/>
      <c r="N51" s="57"/>
      <c r="O51" s="57"/>
      <c r="P51" s="57"/>
      <c r="Q51" s="57"/>
      <c r="R51" s="57"/>
      <c r="S51" s="57"/>
      <c r="T51" s="57"/>
      <c r="U51" s="57"/>
      <c r="V51" s="57"/>
      <c r="W51" s="57"/>
      <c r="X51" s="57"/>
      <c r="Y51" s="57"/>
      <c r="Z51" s="60"/>
      <c r="AA51" s="60"/>
      <c r="AB51" s="60"/>
    </row>
    <row r="52" spans="1:28" s="71" customFormat="1" ht="168.75">
      <c r="A52" s="103">
        <v>19</v>
      </c>
      <c r="B52" s="104"/>
      <c r="C52" s="105"/>
      <c r="D52" s="106" t="s">
        <v>159</v>
      </c>
      <c r="E52" s="79" t="s">
        <v>39</v>
      </c>
      <c r="F52" s="72" t="s">
        <v>160</v>
      </c>
      <c r="G52" s="69" t="s">
        <v>161</v>
      </c>
      <c r="H52" s="79" t="s">
        <v>68</v>
      </c>
      <c r="I52" s="79" t="s">
        <v>71</v>
      </c>
      <c r="J52" s="105"/>
      <c r="K52" s="75" t="s">
        <v>13</v>
      </c>
      <c r="L52" s="75"/>
      <c r="M52" s="75"/>
      <c r="N52" s="75"/>
      <c r="O52" s="75"/>
      <c r="P52" s="75"/>
      <c r="Q52" s="75"/>
      <c r="R52" s="75"/>
      <c r="S52" s="75"/>
      <c r="T52" s="75"/>
      <c r="U52" s="75"/>
      <c r="V52" s="75"/>
      <c r="W52" s="142" t="s">
        <v>256</v>
      </c>
      <c r="X52" s="148" t="s">
        <v>257</v>
      </c>
      <c r="Y52" s="78"/>
      <c r="Z52" s="150"/>
      <c r="AA52" s="150"/>
      <c r="AB52" s="150"/>
    </row>
    <row r="53" spans="1:28" s="71" customFormat="1" ht="168.75">
      <c r="A53" s="103">
        <v>20</v>
      </c>
      <c r="B53" s="104"/>
      <c r="C53" s="105"/>
      <c r="D53" s="106" t="s">
        <v>162</v>
      </c>
      <c r="E53" s="79" t="s">
        <v>39</v>
      </c>
      <c r="F53" s="72" t="s">
        <v>160</v>
      </c>
      <c r="G53" s="69" t="s">
        <v>163</v>
      </c>
      <c r="H53" s="79" t="s">
        <v>164</v>
      </c>
      <c r="I53" s="79" t="s">
        <v>165</v>
      </c>
      <c r="J53" s="105"/>
      <c r="K53" s="75" t="s">
        <v>13</v>
      </c>
      <c r="L53" s="75"/>
      <c r="M53" s="75"/>
      <c r="N53" s="75"/>
      <c r="O53" s="75"/>
      <c r="P53" s="75"/>
      <c r="Q53" s="75"/>
      <c r="R53" s="75"/>
      <c r="S53" s="75"/>
      <c r="T53" s="75"/>
      <c r="U53" s="75"/>
      <c r="V53" s="75"/>
      <c r="W53" s="142"/>
      <c r="X53" s="142" t="s">
        <v>261</v>
      </c>
      <c r="Y53" s="78"/>
      <c r="Z53" s="150"/>
      <c r="AA53" s="150"/>
      <c r="AB53" s="150"/>
    </row>
    <row r="54" spans="1:28" s="71" customFormat="1">
      <c r="A54" s="86"/>
      <c r="B54" s="94"/>
      <c r="C54" s="57" t="s">
        <v>36</v>
      </c>
      <c r="D54" s="58" t="s">
        <v>154</v>
      </c>
      <c r="E54" s="59"/>
      <c r="F54" s="59"/>
      <c r="G54" s="59"/>
      <c r="H54" s="59"/>
      <c r="I54" s="59"/>
      <c r="J54" s="57"/>
      <c r="K54" s="75" t="s">
        <v>13</v>
      </c>
      <c r="L54" s="75"/>
      <c r="M54" s="75"/>
      <c r="N54" s="57"/>
      <c r="O54" s="57"/>
      <c r="P54" s="57"/>
      <c r="Q54" s="57"/>
      <c r="R54" s="57"/>
      <c r="S54" s="57"/>
      <c r="T54" s="57"/>
      <c r="U54" s="57"/>
      <c r="V54" s="57"/>
      <c r="W54" s="57"/>
      <c r="X54" s="57"/>
      <c r="Y54" s="57"/>
      <c r="Z54" s="60"/>
      <c r="AA54" s="60"/>
      <c r="AB54" s="60"/>
    </row>
    <row r="55" spans="1:28" s="71" customFormat="1" ht="168.75">
      <c r="A55" s="103">
        <v>21</v>
      </c>
      <c r="B55" s="104"/>
      <c r="C55" s="105"/>
      <c r="D55" s="106" t="s">
        <v>155</v>
      </c>
      <c r="E55" s="107" t="s">
        <v>76</v>
      </c>
      <c r="F55" s="70" t="s">
        <v>75</v>
      </c>
      <c r="G55" s="107" t="s">
        <v>156</v>
      </c>
      <c r="H55" s="107" t="s">
        <v>157</v>
      </c>
      <c r="I55" s="107" t="s">
        <v>167</v>
      </c>
      <c r="J55" s="105"/>
      <c r="K55" s="75" t="s">
        <v>13</v>
      </c>
      <c r="L55" s="75"/>
      <c r="M55" s="75"/>
      <c r="N55" s="75"/>
      <c r="O55" s="75"/>
      <c r="P55" s="75"/>
      <c r="Q55" s="75"/>
      <c r="R55" s="75"/>
      <c r="S55" s="75"/>
      <c r="T55" s="75"/>
      <c r="U55" s="75"/>
      <c r="V55" s="75"/>
      <c r="W55" s="142" t="s">
        <v>317</v>
      </c>
      <c r="X55" s="142"/>
      <c r="Y55" s="142" t="s">
        <v>316</v>
      </c>
      <c r="Z55" s="150"/>
      <c r="AA55" s="150"/>
      <c r="AB55" s="150"/>
    </row>
    <row r="56" spans="1:28" s="1" customFormat="1">
      <c r="A56" s="86"/>
      <c r="B56" s="94"/>
      <c r="C56" s="57" t="s">
        <v>36</v>
      </c>
      <c r="D56" s="58" t="s">
        <v>52</v>
      </c>
      <c r="E56" s="59"/>
      <c r="F56" s="59"/>
      <c r="G56" s="59"/>
      <c r="H56" s="59"/>
      <c r="I56" s="59"/>
      <c r="J56" s="57"/>
      <c r="K56" s="75"/>
      <c r="L56" s="75"/>
      <c r="M56" s="75"/>
      <c r="N56" s="57"/>
      <c r="O56" s="57"/>
      <c r="P56" s="57"/>
      <c r="Q56" s="57"/>
      <c r="R56" s="57"/>
      <c r="S56" s="57"/>
      <c r="T56" s="57"/>
      <c r="U56" s="57"/>
      <c r="V56" s="57"/>
      <c r="W56" s="57"/>
      <c r="X56" s="57"/>
      <c r="Y56" s="57"/>
      <c r="Z56" s="60"/>
      <c r="AA56" s="60"/>
      <c r="AB56" s="60"/>
    </row>
    <row r="57" spans="1:28" s="1" customFormat="1" ht="123.75">
      <c r="A57" s="67">
        <v>22</v>
      </c>
      <c r="B57" s="96"/>
      <c r="C57" s="67"/>
      <c r="D57" s="77" t="s">
        <v>78</v>
      </c>
      <c r="E57" s="66" t="s">
        <v>76</v>
      </c>
      <c r="G57" s="79" t="s">
        <v>72</v>
      </c>
      <c r="H57" s="79" t="s">
        <v>73</v>
      </c>
      <c r="I57" s="79" t="s">
        <v>74</v>
      </c>
      <c r="J57" s="68" t="s">
        <v>43</v>
      </c>
      <c r="K57" s="75" t="s">
        <v>13</v>
      </c>
      <c r="L57" s="75"/>
      <c r="M57" s="75"/>
      <c r="N57" s="75" t="s">
        <v>13</v>
      </c>
      <c r="O57" s="75"/>
      <c r="P57" s="75"/>
      <c r="Q57" s="75"/>
      <c r="R57" s="75"/>
      <c r="S57" s="75"/>
      <c r="T57" s="75"/>
      <c r="U57" s="75"/>
      <c r="V57" s="75"/>
      <c r="W57" s="143" t="s">
        <v>280</v>
      </c>
      <c r="X57" s="102"/>
      <c r="Y57" s="78"/>
      <c r="Z57" s="150">
        <v>4</v>
      </c>
      <c r="AA57" s="150">
        <v>4</v>
      </c>
      <c r="AB57" s="150">
        <f>SUM(Z57:AA57)</f>
        <v>8</v>
      </c>
    </row>
    <row r="58" spans="1:28" s="71" customFormat="1" ht="101.25">
      <c r="A58" s="126">
        <v>23</v>
      </c>
      <c r="B58" s="127"/>
      <c r="C58" s="126"/>
      <c r="D58" s="128" t="s">
        <v>79</v>
      </c>
      <c r="E58" s="129" t="s">
        <v>76</v>
      </c>
      <c r="F58" s="129" t="s">
        <v>75</v>
      </c>
      <c r="G58" s="129" t="s">
        <v>229</v>
      </c>
      <c r="H58" s="129" t="s">
        <v>217</v>
      </c>
      <c r="I58" s="129" t="s">
        <v>227</v>
      </c>
      <c r="J58" s="77" t="s">
        <v>43</v>
      </c>
      <c r="K58" s="75" t="s">
        <v>13</v>
      </c>
      <c r="L58" s="75"/>
      <c r="M58" s="75"/>
      <c r="N58" s="75" t="s">
        <v>13</v>
      </c>
      <c r="O58" s="75"/>
      <c r="P58" s="75"/>
      <c r="Q58" s="75"/>
      <c r="R58" s="75"/>
      <c r="S58" s="75"/>
      <c r="T58" s="75"/>
      <c r="U58" s="75"/>
      <c r="V58" s="75"/>
      <c r="W58" s="79" t="s">
        <v>292</v>
      </c>
      <c r="X58" s="79"/>
      <c r="Y58" s="78"/>
      <c r="Z58" s="150">
        <v>4</v>
      </c>
      <c r="AA58" s="150">
        <v>4</v>
      </c>
      <c r="AB58" s="150">
        <f t="shared" ref="AB58:AB67" si="5">SUM(Z58:AA58)</f>
        <v>8</v>
      </c>
    </row>
    <row r="59" spans="1:28" s="71" customFormat="1" ht="168.75">
      <c r="A59" s="74">
        <v>24</v>
      </c>
      <c r="B59" s="96"/>
      <c r="C59" s="74"/>
      <c r="D59" s="77" t="s">
        <v>80</v>
      </c>
      <c r="E59" s="73" t="s">
        <v>76</v>
      </c>
      <c r="F59" s="72" t="s">
        <v>75</v>
      </c>
      <c r="G59" s="79" t="s">
        <v>88</v>
      </c>
      <c r="H59" s="79" t="s">
        <v>81</v>
      </c>
      <c r="I59" s="79" t="s">
        <v>89</v>
      </c>
      <c r="J59" s="77" t="s">
        <v>43</v>
      </c>
      <c r="K59" s="75" t="s">
        <v>13</v>
      </c>
      <c r="L59" s="75"/>
      <c r="M59" s="75"/>
      <c r="N59" s="75" t="s">
        <v>13</v>
      </c>
      <c r="O59" s="75"/>
      <c r="P59" s="75"/>
      <c r="Q59" s="75"/>
      <c r="R59" s="75"/>
      <c r="S59" s="75"/>
      <c r="T59" s="75"/>
      <c r="U59" s="75"/>
      <c r="V59" s="75"/>
      <c r="W59" s="142" t="s">
        <v>305</v>
      </c>
      <c r="X59" s="102"/>
      <c r="Y59" s="78"/>
      <c r="Z59" s="150">
        <v>2</v>
      </c>
      <c r="AA59" s="150">
        <v>2</v>
      </c>
      <c r="AB59" s="150">
        <f t="shared" si="5"/>
        <v>4</v>
      </c>
    </row>
    <row r="60" spans="1:28" s="1" customFormat="1" ht="112.5">
      <c r="A60" s="74">
        <v>25</v>
      </c>
      <c r="B60" s="96"/>
      <c r="C60" s="74"/>
      <c r="D60" s="77" t="s">
        <v>82</v>
      </c>
      <c r="E60" s="73" t="s">
        <v>76</v>
      </c>
      <c r="F60" s="72" t="s">
        <v>75</v>
      </c>
      <c r="G60" s="73" t="s">
        <v>83</v>
      </c>
      <c r="H60" s="73" t="s">
        <v>121</v>
      </c>
      <c r="I60" s="73" t="s">
        <v>120</v>
      </c>
      <c r="J60" s="77" t="s">
        <v>43</v>
      </c>
      <c r="K60" s="75" t="s">
        <v>13</v>
      </c>
      <c r="L60" s="75"/>
      <c r="M60" s="75"/>
      <c r="N60" s="75" t="s">
        <v>13</v>
      </c>
      <c r="O60" s="75"/>
      <c r="P60" s="75"/>
      <c r="Q60" s="75"/>
      <c r="R60" s="75"/>
      <c r="S60" s="75"/>
      <c r="T60" s="75"/>
      <c r="U60" s="75"/>
      <c r="V60" s="75"/>
      <c r="W60" s="142" t="s">
        <v>306</v>
      </c>
      <c r="X60" s="110"/>
      <c r="Y60" s="78"/>
      <c r="Z60" s="150">
        <v>2</v>
      </c>
      <c r="AA60" s="150">
        <v>2</v>
      </c>
      <c r="AB60" s="150">
        <f t="shared" si="5"/>
        <v>4</v>
      </c>
    </row>
    <row r="61" spans="1:28" s="1" customFormat="1" ht="78.75">
      <c r="A61" s="126">
        <v>26</v>
      </c>
      <c r="B61" s="127"/>
      <c r="C61" s="126"/>
      <c r="D61" s="128" t="s">
        <v>132</v>
      </c>
      <c r="E61" s="129" t="s">
        <v>76</v>
      </c>
      <c r="F61" s="129" t="s">
        <v>75</v>
      </c>
      <c r="G61" s="129" t="s">
        <v>219</v>
      </c>
      <c r="H61" s="129" t="s">
        <v>218</v>
      </c>
      <c r="I61" s="129" t="s">
        <v>227</v>
      </c>
      <c r="J61" s="77" t="s">
        <v>43</v>
      </c>
      <c r="K61" s="75" t="s">
        <v>13</v>
      </c>
      <c r="L61" s="75"/>
      <c r="M61" s="75"/>
      <c r="N61" s="75" t="s">
        <v>13</v>
      </c>
      <c r="O61" s="75"/>
      <c r="P61" s="115"/>
      <c r="Q61" s="75"/>
      <c r="R61" s="75"/>
      <c r="S61" s="75"/>
      <c r="T61" s="75"/>
      <c r="U61" s="75"/>
      <c r="V61" s="75"/>
      <c r="W61" s="165" t="s">
        <v>307</v>
      </c>
      <c r="X61" s="79"/>
      <c r="Y61" s="79"/>
      <c r="Z61" s="150">
        <v>4</v>
      </c>
      <c r="AA61" s="150">
        <v>4</v>
      </c>
      <c r="AB61" s="150">
        <f t="shared" si="5"/>
        <v>8</v>
      </c>
    </row>
    <row r="62" spans="1:28" s="1" customFormat="1" ht="168.75">
      <c r="A62" s="74">
        <v>27</v>
      </c>
      <c r="B62" s="96"/>
      <c r="C62" s="74"/>
      <c r="D62" s="77" t="s">
        <v>129</v>
      </c>
      <c r="E62" s="73" t="s">
        <v>76</v>
      </c>
      <c r="F62" s="72" t="s">
        <v>75</v>
      </c>
      <c r="G62" s="79" t="s">
        <v>119</v>
      </c>
      <c r="H62" s="79" t="s">
        <v>90</v>
      </c>
      <c r="I62" s="79" t="s">
        <v>89</v>
      </c>
      <c r="J62" s="77" t="s">
        <v>43</v>
      </c>
      <c r="K62" s="75" t="s">
        <v>13</v>
      </c>
      <c r="L62" s="75"/>
      <c r="M62" s="75"/>
      <c r="N62" s="75" t="s">
        <v>13</v>
      </c>
      <c r="O62" s="75"/>
      <c r="P62" s="115"/>
      <c r="Q62" s="75"/>
      <c r="R62" s="75"/>
      <c r="S62" s="75"/>
      <c r="T62" s="75"/>
      <c r="U62" s="75"/>
      <c r="V62" s="75"/>
      <c r="W62" s="79" t="s">
        <v>308</v>
      </c>
      <c r="X62" s="79"/>
      <c r="Y62" s="79"/>
      <c r="Z62" s="150">
        <v>2</v>
      </c>
      <c r="AA62" s="150">
        <v>2</v>
      </c>
      <c r="AB62" s="150">
        <f t="shared" si="5"/>
        <v>4</v>
      </c>
    </row>
    <row r="63" spans="1:28" s="1" customFormat="1" ht="101.25">
      <c r="A63" s="126">
        <v>28</v>
      </c>
      <c r="B63" s="127"/>
      <c r="C63" s="130"/>
      <c r="D63" s="128" t="s">
        <v>91</v>
      </c>
      <c r="E63" s="129" t="s">
        <v>76</v>
      </c>
      <c r="F63" s="129" t="s">
        <v>75</v>
      </c>
      <c r="G63" s="129" t="s">
        <v>220</v>
      </c>
      <c r="H63" s="129" t="s">
        <v>226</v>
      </c>
      <c r="I63" s="129" t="s">
        <v>227</v>
      </c>
      <c r="J63" s="77" t="s">
        <v>43</v>
      </c>
      <c r="K63" s="75" t="s">
        <v>13</v>
      </c>
      <c r="L63" s="75"/>
      <c r="M63" s="75"/>
      <c r="N63" s="75" t="s">
        <v>13</v>
      </c>
      <c r="O63" s="75"/>
      <c r="P63" s="75"/>
      <c r="Q63" s="75"/>
      <c r="R63" s="75"/>
      <c r="S63" s="75"/>
      <c r="T63" s="75"/>
      <c r="U63" s="75"/>
      <c r="V63" s="75"/>
      <c r="W63" s="79" t="s">
        <v>291</v>
      </c>
      <c r="X63" s="79"/>
      <c r="Y63" s="78"/>
      <c r="Z63" s="150">
        <v>4</v>
      </c>
      <c r="AA63" s="150">
        <v>4</v>
      </c>
      <c r="AB63" s="150">
        <f t="shared" si="5"/>
        <v>8</v>
      </c>
    </row>
    <row r="64" spans="1:28" s="1" customFormat="1" ht="67.5">
      <c r="A64" s="74">
        <v>29</v>
      </c>
      <c r="B64" s="96" t="s">
        <v>64</v>
      </c>
      <c r="C64" s="48"/>
      <c r="D64" s="50" t="s">
        <v>93</v>
      </c>
      <c r="E64" s="32" t="s">
        <v>92</v>
      </c>
      <c r="F64" s="72" t="s">
        <v>94</v>
      </c>
      <c r="G64" s="72" t="s">
        <v>97</v>
      </c>
      <c r="H64" s="72" t="s">
        <v>168</v>
      </c>
      <c r="I64" s="79" t="s">
        <v>95</v>
      </c>
      <c r="J64" s="51" t="s">
        <v>43</v>
      </c>
      <c r="K64" s="75" t="s">
        <v>13</v>
      </c>
      <c r="L64" s="75"/>
      <c r="M64" s="75"/>
      <c r="N64" s="75" t="s">
        <v>14</v>
      </c>
      <c r="O64" s="75"/>
      <c r="P64" s="75"/>
      <c r="Q64" s="75"/>
      <c r="R64" s="75"/>
      <c r="S64" s="75"/>
      <c r="T64" s="75"/>
      <c r="U64" s="75"/>
      <c r="V64" s="75"/>
      <c r="W64" s="142" t="s">
        <v>309</v>
      </c>
      <c r="X64" s="102" t="s">
        <v>313</v>
      </c>
      <c r="Y64" s="78"/>
      <c r="Z64" s="150">
        <v>4</v>
      </c>
      <c r="AA64" s="150">
        <v>4</v>
      </c>
      <c r="AB64" s="150">
        <f t="shared" si="5"/>
        <v>8</v>
      </c>
    </row>
    <row r="65" spans="1:28" s="71" customFormat="1" ht="45">
      <c r="A65" s="74">
        <v>30</v>
      </c>
      <c r="B65" s="96" t="s">
        <v>64</v>
      </c>
      <c r="C65" s="48"/>
      <c r="D65" s="50" t="s">
        <v>96</v>
      </c>
      <c r="E65" s="79" t="s">
        <v>92</v>
      </c>
      <c r="F65" s="72" t="s">
        <v>94</v>
      </c>
      <c r="G65" s="72" t="s">
        <v>98</v>
      </c>
      <c r="H65" s="72" t="s">
        <v>99</v>
      </c>
      <c r="I65" s="79" t="s">
        <v>100</v>
      </c>
      <c r="J65" s="77" t="s">
        <v>43</v>
      </c>
      <c r="K65" s="75" t="s">
        <v>13</v>
      </c>
      <c r="L65" s="75"/>
      <c r="M65" s="75"/>
      <c r="N65" s="75" t="s">
        <v>13</v>
      </c>
      <c r="O65" s="75"/>
      <c r="P65" s="75"/>
      <c r="Q65" s="75"/>
      <c r="R65" s="75"/>
      <c r="S65" s="75"/>
      <c r="T65" s="75"/>
      <c r="U65" s="75"/>
      <c r="V65" s="75"/>
      <c r="W65" s="143" t="s">
        <v>310</v>
      </c>
      <c r="X65" s="102"/>
      <c r="Y65" s="78"/>
      <c r="Z65" s="150">
        <v>4</v>
      </c>
      <c r="AA65" s="150">
        <v>4</v>
      </c>
      <c r="AB65" s="150">
        <f t="shared" si="5"/>
        <v>8</v>
      </c>
    </row>
    <row r="66" spans="1:28" s="71" customFormat="1" ht="67.5">
      <c r="A66" s="74">
        <v>31</v>
      </c>
      <c r="B66" s="96" t="s">
        <v>64</v>
      </c>
      <c r="C66" s="48"/>
      <c r="D66" s="50" t="s">
        <v>130</v>
      </c>
      <c r="E66" s="79" t="s">
        <v>92</v>
      </c>
      <c r="F66" s="72" t="s">
        <v>94</v>
      </c>
      <c r="G66" s="72" t="s">
        <v>133</v>
      </c>
      <c r="H66" s="72" t="s">
        <v>134</v>
      </c>
      <c r="I66" s="79" t="s">
        <v>135</v>
      </c>
      <c r="J66" s="77"/>
      <c r="K66" s="75" t="s">
        <v>13</v>
      </c>
      <c r="L66" s="75"/>
      <c r="M66" s="75"/>
      <c r="N66" s="75" t="s">
        <v>13</v>
      </c>
      <c r="O66" s="75"/>
      <c r="P66" s="75"/>
      <c r="Q66" s="75"/>
      <c r="R66" s="75"/>
      <c r="S66" s="75"/>
      <c r="T66" s="75"/>
      <c r="U66" s="75"/>
      <c r="V66" s="75"/>
      <c r="W66" s="143" t="s">
        <v>312</v>
      </c>
      <c r="X66" s="102"/>
      <c r="Y66" s="78"/>
      <c r="Z66" s="150">
        <v>2</v>
      </c>
      <c r="AA66" s="150">
        <v>2</v>
      </c>
      <c r="AB66" s="150">
        <f t="shared" si="5"/>
        <v>4</v>
      </c>
    </row>
    <row r="67" spans="1:28" s="71" customFormat="1" ht="33.75">
      <c r="A67" s="74">
        <v>32</v>
      </c>
      <c r="B67" s="96"/>
      <c r="C67" s="48"/>
      <c r="D67" s="50" t="s">
        <v>148</v>
      </c>
      <c r="E67" s="79" t="s">
        <v>92</v>
      </c>
      <c r="F67" s="72" t="s">
        <v>94</v>
      </c>
      <c r="G67" s="79" t="s">
        <v>149</v>
      </c>
      <c r="H67" s="72" t="s">
        <v>150</v>
      </c>
      <c r="I67" s="79" t="s">
        <v>194</v>
      </c>
      <c r="J67" s="77"/>
      <c r="K67" s="75" t="s">
        <v>13</v>
      </c>
      <c r="L67" s="75"/>
      <c r="M67" s="75"/>
      <c r="N67" s="75" t="s">
        <v>13</v>
      </c>
      <c r="O67" s="75"/>
      <c r="P67" s="75"/>
      <c r="Q67" s="75"/>
      <c r="R67" s="75"/>
      <c r="S67" s="75"/>
      <c r="T67" s="75"/>
      <c r="U67" s="75"/>
      <c r="V67" s="75"/>
      <c r="W67" s="143" t="s">
        <v>311</v>
      </c>
      <c r="X67" s="102"/>
      <c r="Y67" s="78"/>
      <c r="Z67" s="150">
        <v>2</v>
      </c>
      <c r="AA67" s="150">
        <v>2</v>
      </c>
      <c r="AB67" s="150">
        <f t="shared" si="5"/>
        <v>4</v>
      </c>
    </row>
    <row r="68" spans="1:28" s="108" customFormat="1">
      <c r="A68" s="86"/>
      <c r="B68" s="94"/>
      <c r="C68" s="57" t="s">
        <v>36</v>
      </c>
      <c r="D68" s="58" t="s">
        <v>169</v>
      </c>
      <c r="E68" s="59"/>
      <c r="F68" s="59"/>
      <c r="G68" s="59"/>
      <c r="H68" s="59"/>
      <c r="I68" s="59"/>
      <c r="J68" s="57"/>
      <c r="K68" s="75"/>
      <c r="L68" s="75"/>
      <c r="M68" s="75"/>
      <c r="N68" s="57"/>
      <c r="O68" s="57"/>
      <c r="P68" s="57"/>
      <c r="Q68" s="57"/>
      <c r="R68" s="57"/>
      <c r="S68" s="57"/>
      <c r="T68" s="57"/>
      <c r="U68" s="57"/>
      <c r="V68" s="57"/>
      <c r="W68" s="57"/>
      <c r="X68" s="57"/>
      <c r="Y68" s="57"/>
      <c r="Z68" s="60"/>
      <c r="AA68" s="60"/>
      <c r="AB68" s="60"/>
    </row>
    <row r="69" spans="1:28" s="108" customFormat="1" ht="33.75">
      <c r="A69" s="75">
        <v>33</v>
      </c>
      <c r="B69" s="111"/>
      <c r="C69" s="48"/>
      <c r="D69" s="50" t="s">
        <v>169</v>
      </c>
      <c r="E69" s="79" t="s">
        <v>92</v>
      </c>
      <c r="F69" s="79" t="s">
        <v>94</v>
      </c>
      <c r="G69" s="79" t="s">
        <v>170</v>
      </c>
      <c r="H69" s="79" t="s">
        <v>172</v>
      </c>
      <c r="I69" s="79" t="s">
        <v>176</v>
      </c>
      <c r="J69" s="77"/>
      <c r="K69" s="75" t="s">
        <v>13</v>
      </c>
      <c r="L69" s="75"/>
      <c r="M69" s="75"/>
      <c r="N69" s="75"/>
      <c r="O69" s="75"/>
      <c r="P69" s="75"/>
      <c r="Q69" s="75"/>
      <c r="R69" s="75"/>
      <c r="S69" s="75"/>
      <c r="T69" s="75"/>
      <c r="U69" s="75"/>
      <c r="V69" s="75"/>
      <c r="W69" s="142"/>
      <c r="X69" s="102"/>
      <c r="Y69" s="78"/>
      <c r="Z69" s="150"/>
      <c r="AA69" s="150"/>
      <c r="AB69" s="150"/>
    </row>
    <row r="70" spans="1:28" s="108" customFormat="1" ht="56.25">
      <c r="A70" s="75">
        <v>34</v>
      </c>
      <c r="B70" s="111"/>
      <c r="C70" s="48"/>
      <c r="D70" s="50" t="s">
        <v>169</v>
      </c>
      <c r="E70" s="79" t="s">
        <v>92</v>
      </c>
      <c r="F70" s="79" t="s">
        <v>94</v>
      </c>
      <c r="G70" s="79" t="s">
        <v>171</v>
      </c>
      <c r="H70" s="79" t="s">
        <v>173</v>
      </c>
      <c r="I70" s="79" t="s">
        <v>175</v>
      </c>
      <c r="J70" s="77"/>
      <c r="K70" s="75" t="s">
        <v>14</v>
      </c>
      <c r="L70" s="74"/>
      <c r="M70" s="75"/>
      <c r="N70" s="113"/>
      <c r="O70" s="75"/>
      <c r="P70" s="75"/>
      <c r="Q70" s="75"/>
      <c r="R70" s="75"/>
      <c r="S70" s="113"/>
      <c r="T70" s="75"/>
      <c r="U70" s="74"/>
      <c r="V70" s="75"/>
      <c r="W70" s="72" t="s">
        <v>195</v>
      </c>
      <c r="X70" s="72"/>
      <c r="Y70" s="72" t="s">
        <v>196</v>
      </c>
      <c r="Z70" s="150"/>
      <c r="AA70" s="150"/>
      <c r="AB70" s="150"/>
    </row>
    <row r="71" spans="1:28" s="108" customFormat="1">
      <c r="A71" s="86"/>
      <c r="B71" s="94"/>
      <c r="C71" s="57" t="s">
        <v>36</v>
      </c>
      <c r="D71" s="58" t="s">
        <v>178</v>
      </c>
      <c r="E71" s="59"/>
      <c r="F71" s="59"/>
      <c r="G71" s="59"/>
      <c r="H71" s="59"/>
      <c r="I71" s="59"/>
      <c r="J71" s="117"/>
      <c r="K71" s="75"/>
      <c r="L71" s="75"/>
      <c r="M71" s="75"/>
      <c r="N71" s="117"/>
      <c r="O71" s="117"/>
      <c r="P71" s="117"/>
      <c r="Q71" s="117"/>
      <c r="R71" s="117"/>
      <c r="S71" s="117"/>
      <c r="T71" s="117"/>
      <c r="U71" s="117"/>
      <c r="V71" s="117"/>
      <c r="W71" s="117"/>
      <c r="X71" s="117"/>
      <c r="Y71" s="117"/>
      <c r="Z71" s="60"/>
      <c r="AA71" s="60"/>
      <c r="AB71" s="60"/>
    </row>
    <row r="72" spans="1:28" s="108" customFormat="1" ht="90">
      <c r="A72" s="75">
        <v>35</v>
      </c>
      <c r="B72" s="111"/>
      <c r="C72" s="48"/>
      <c r="D72" s="50"/>
      <c r="E72" s="79" t="s">
        <v>92</v>
      </c>
      <c r="F72" s="79" t="s">
        <v>94</v>
      </c>
      <c r="G72" s="79" t="s">
        <v>192</v>
      </c>
      <c r="H72" s="79" t="s">
        <v>183</v>
      </c>
      <c r="I72" s="79" t="s">
        <v>193</v>
      </c>
      <c r="J72" s="77"/>
      <c r="K72" s="75" t="s">
        <v>13</v>
      </c>
      <c r="L72" s="75"/>
      <c r="M72" s="75"/>
      <c r="N72" s="75"/>
      <c r="O72" s="75"/>
      <c r="P72" s="75"/>
      <c r="Q72" s="75"/>
      <c r="R72" s="75"/>
      <c r="S72" s="113"/>
      <c r="T72" s="122"/>
      <c r="U72" s="75"/>
      <c r="V72" s="121"/>
      <c r="W72" s="142"/>
      <c r="X72" s="109"/>
      <c r="Y72" s="102"/>
      <c r="Z72" s="150"/>
      <c r="AA72" s="150"/>
      <c r="AB72" s="150"/>
    </row>
    <row r="73" spans="1:28" s="108" customFormat="1">
      <c r="A73" s="86"/>
      <c r="B73" s="94"/>
      <c r="C73" s="57" t="s">
        <v>36</v>
      </c>
      <c r="D73" s="58" t="s">
        <v>182</v>
      </c>
      <c r="E73" s="59"/>
      <c r="F73" s="59"/>
      <c r="G73" s="59"/>
      <c r="H73" s="59"/>
      <c r="I73" s="59"/>
      <c r="J73" s="117"/>
      <c r="K73" s="75"/>
      <c r="L73" s="75"/>
      <c r="M73" s="75"/>
      <c r="N73" s="117"/>
      <c r="O73" s="117"/>
      <c r="P73" s="117"/>
      <c r="Q73" s="117"/>
      <c r="R73" s="117"/>
      <c r="S73" s="117"/>
      <c r="T73" s="117"/>
      <c r="U73" s="117"/>
      <c r="V73" s="117"/>
      <c r="W73" s="117"/>
      <c r="X73" s="117"/>
      <c r="Y73" s="117"/>
      <c r="Z73" s="60"/>
      <c r="AA73" s="60"/>
      <c r="AB73" s="60"/>
    </row>
    <row r="74" spans="1:28" s="108" customFormat="1" ht="180">
      <c r="A74" s="75">
        <v>36</v>
      </c>
      <c r="B74" s="111"/>
      <c r="C74" s="48"/>
      <c r="D74" s="50"/>
      <c r="E74" s="79" t="s">
        <v>92</v>
      </c>
      <c r="F74" s="79" t="s">
        <v>94</v>
      </c>
      <c r="G74" s="79" t="s">
        <v>181</v>
      </c>
      <c r="H74" s="79" t="s">
        <v>179</v>
      </c>
      <c r="I74" s="79" t="s">
        <v>180</v>
      </c>
      <c r="J74" s="77"/>
      <c r="K74" s="75" t="s">
        <v>13</v>
      </c>
      <c r="L74" s="75"/>
      <c r="M74" s="75"/>
      <c r="N74" s="75"/>
      <c r="O74" s="75"/>
      <c r="P74" s="75"/>
      <c r="Q74" s="75"/>
      <c r="R74" s="75"/>
      <c r="S74" s="113"/>
      <c r="T74" s="122"/>
      <c r="U74" s="75"/>
      <c r="V74" s="121"/>
      <c r="W74" s="142" t="s">
        <v>326</v>
      </c>
      <c r="X74" s="148" t="s">
        <v>325</v>
      </c>
      <c r="Y74" s="102"/>
      <c r="Z74" s="150"/>
      <c r="AA74" s="150"/>
      <c r="AB74" s="150"/>
    </row>
    <row r="75" spans="1:28" s="108" customFormat="1">
      <c r="A75" s="86"/>
      <c r="B75" s="94"/>
      <c r="C75" s="57" t="s">
        <v>36</v>
      </c>
      <c r="D75" s="58" t="s">
        <v>188</v>
      </c>
      <c r="E75" s="59"/>
      <c r="F75" s="59"/>
      <c r="G75" s="59"/>
      <c r="H75" s="59"/>
      <c r="I75" s="59"/>
      <c r="J75" s="117"/>
      <c r="K75" s="75"/>
      <c r="L75" s="74"/>
      <c r="M75" s="118"/>
      <c r="N75" s="117"/>
      <c r="O75" s="117"/>
      <c r="P75" s="117"/>
      <c r="Q75" s="117"/>
      <c r="R75" s="117"/>
      <c r="S75" s="117"/>
      <c r="T75" s="117"/>
      <c r="U75" s="117"/>
      <c r="V75" s="117"/>
      <c r="W75" s="117"/>
      <c r="X75" s="117"/>
      <c r="Y75" s="117"/>
      <c r="Z75" s="60"/>
      <c r="AA75" s="60"/>
      <c r="AB75" s="60"/>
    </row>
    <row r="76" spans="1:28" s="108" customFormat="1" ht="157.5">
      <c r="A76" s="75">
        <v>37</v>
      </c>
      <c r="B76" s="111"/>
      <c r="C76" s="48"/>
      <c r="D76" s="50"/>
      <c r="E76" s="79" t="s">
        <v>92</v>
      </c>
      <c r="F76" s="79" t="s">
        <v>190</v>
      </c>
      <c r="G76" s="168" t="s">
        <v>189</v>
      </c>
      <c r="H76" s="100" t="s">
        <v>191</v>
      </c>
      <c r="I76" s="120" t="s">
        <v>189</v>
      </c>
      <c r="J76" s="77"/>
      <c r="K76" s="75"/>
      <c r="L76" s="74"/>
      <c r="M76" s="118"/>
      <c r="N76" s="75"/>
      <c r="O76" s="75"/>
      <c r="P76" s="75"/>
      <c r="Q76" s="75"/>
      <c r="R76" s="75"/>
      <c r="S76" s="113"/>
      <c r="T76" s="123"/>
      <c r="U76" s="116"/>
      <c r="V76" s="121"/>
      <c r="W76" s="142" t="s">
        <v>333</v>
      </c>
      <c r="X76" s="148" t="s">
        <v>332</v>
      </c>
      <c r="Y76" s="102"/>
      <c r="Z76" s="150"/>
      <c r="AA76" s="150"/>
      <c r="AB76" s="150"/>
    </row>
    <row r="77" spans="1:28">
      <c r="A77" s="85" t="s">
        <v>33</v>
      </c>
      <c r="B77" s="93"/>
      <c r="C77" s="33" t="s">
        <v>34</v>
      </c>
      <c r="D77" s="53" t="s">
        <v>37</v>
      </c>
      <c r="E77" s="34"/>
      <c r="F77" s="34"/>
      <c r="G77" s="34"/>
      <c r="H77" s="34"/>
      <c r="I77" s="34"/>
      <c r="J77" s="33"/>
      <c r="K77" s="33"/>
      <c r="L77" s="33"/>
      <c r="M77" s="33"/>
      <c r="N77" s="39"/>
      <c r="O77" s="39"/>
      <c r="P77" s="39"/>
      <c r="Q77" s="33"/>
      <c r="R77" s="33"/>
      <c r="S77" s="33"/>
      <c r="T77" s="39"/>
      <c r="U77" s="39"/>
      <c r="V77" s="39"/>
      <c r="W77" s="39"/>
      <c r="X77" s="39"/>
      <c r="Y77" s="39"/>
      <c r="Z77" s="39"/>
      <c r="AA77" s="39"/>
      <c r="AB77" s="39"/>
    </row>
    <row r="78" spans="1:28">
      <c r="A78" s="1"/>
      <c r="C78" s="1"/>
      <c r="D78" s="1"/>
      <c r="E78" s="1"/>
      <c r="F78" s="1"/>
      <c r="G78" s="1"/>
      <c r="H78" s="1"/>
      <c r="I78" s="1"/>
      <c r="J78" s="1"/>
      <c r="K78" s="1"/>
      <c r="L78" s="1"/>
      <c r="M78" s="1"/>
      <c r="N78" s="1"/>
      <c r="O78" s="1"/>
      <c r="P78" s="1"/>
      <c r="Q78" s="1"/>
      <c r="R78" s="1"/>
      <c r="S78" s="1"/>
      <c r="T78" s="1"/>
      <c r="U78" s="1"/>
      <c r="V78" s="1"/>
    </row>
    <row r="79" spans="1:28">
      <c r="A79" s="1"/>
      <c r="C79" s="1"/>
      <c r="D79" s="1"/>
      <c r="E79" s="1"/>
      <c r="F79" s="1"/>
      <c r="G79" s="1"/>
      <c r="H79" s="1"/>
      <c r="I79" s="1"/>
      <c r="J79" s="48"/>
      <c r="K79" s="1"/>
      <c r="L79" s="1"/>
      <c r="M79" s="1"/>
      <c r="N79" s="1"/>
      <c r="O79" s="1"/>
      <c r="P79" s="1"/>
      <c r="Q79" s="1"/>
      <c r="R79" s="1"/>
      <c r="S79" s="1"/>
      <c r="T79" s="1"/>
      <c r="U79" s="1"/>
      <c r="V79" s="1"/>
    </row>
  </sheetData>
  <customSheetViews>
    <customSheetView guid="{9382E708-7EA3-449D-937A-EBEC7D1A94FB}" scale="85" hiddenRows="1" hiddenColumns="1" topLeftCell="A73">
      <selection activeCell="U86" sqref="U86:U87"/>
      <pageMargins left="0.7" right="0.7" top="0.75" bottom="0.75" header="0.3" footer="0.3"/>
      <pageSetup orientation="portrait"/>
    </customSheetView>
    <customSheetView guid="{30890C96-EAC2-4694-B9E1-8479E80ECB44}" scale="85" hiddenRows="1" hiddenColumns="1">
      <selection activeCell="W63" sqref="W63"/>
      <pageMargins left="0.7" right="0.7" top="0.75" bottom="0.75" header="0.3" footer="0.3"/>
      <pageSetup orientation="portrait"/>
    </customSheetView>
    <customSheetView guid="{92183AB6-D7AF-400D-96A2-03088014FF03}" hiddenRows="1" hiddenColumns="1" topLeftCell="H58">
      <selection activeCell="W63" sqref="W63"/>
      <pageMargins left="0.7" right="0.7" top="0.75" bottom="0.75" header="0.3" footer="0.3"/>
      <pageSetup orientation="portrait"/>
    </customSheetView>
    <customSheetView guid="{B4762BBA-A8B5-41B8-8EC0-7B30B01447D3}" hiddenRows="1" hiddenColumns="1" topLeftCell="C1">
      <selection activeCell="L8" sqref="L8"/>
      <pageMargins left="0.7" right="0.7" top="0.75" bottom="0.75" header="0.3" footer="0.3"/>
      <pageSetup orientation="portrait"/>
    </customSheetView>
    <customSheetView guid="{F4C7CE4B-E707-4B03-BA2E-08A350478CB4}" hiddenRows="1" hiddenColumns="1" topLeftCell="C17">
      <pane ySplit="4" topLeftCell="A21" activePane="bottomLeft" state="frozenSplit"/>
      <selection pane="bottomLeft" activeCell="W22" sqref="W22"/>
      <pageMargins left="0.7" right="0.7" top="0.75" bottom="0.75" header="0.3" footer="0.3"/>
      <pageSetup orientation="portrait"/>
    </customSheetView>
    <customSheetView guid="{BE66871D-65BE-446B-A949-611FD76E57C2}" hiddenRows="1" hiddenColumns="1" topLeftCell="E51">
      <selection activeCell="T59" sqref="T59"/>
      <pageMargins left="0.7" right="0.7" top="0.75" bottom="0.75" header="0.3" footer="0.3"/>
      <pageSetup orientation="portrait"/>
    </customSheetView>
    <customSheetView guid="{9317A97C-97C5-43C3-9C17-C0D36DB88710}" scale="80" hiddenRows="1" hiddenColumns="1" topLeftCell="C36">
      <selection activeCell="X45" sqref="X45"/>
      <pageMargins left="0.7" right="0.7" top="0.75" bottom="0.75" header="0.3" footer="0.3"/>
      <pageSetup orientation="portrait"/>
    </customSheetView>
    <customSheetView guid="{D23FD27B-5B9B-41CF-9790-D72A5B28C5D7}" hiddenRows="1" hiddenColumns="1" topLeftCell="D34">
      <selection activeCell="L35" sqref="L35"/>
      <pageMargins left="0.7" right="0.7" top="0.75" bottom="0.75" header="0.3" footer="0.3"/>
      <pageSetup orientation="portrait"/>
    </customSheetView>
    <customSheetView guid="{8C636903-6918-4894-A363-BE13F262B779}" scale="85" hiddenRows="1" hiddenColumns="1" topLeftCell="B49">
      <selection activeCell="M61" sqref="M61"/>
      <pageMargins left="0.7" right="0.7" top="0.75" bottom="0.75" header="0.3" footer="0.3"/>
      <pageSetup orientation="portrait"/>
    </customSheetView>
    <customSheetView guid="{C7DD88F6-3A71-493D-B0BC-A58F0BE5C850}" scale="85" hiddenRows="1" topLeftCell="J54">
      <selection activeCell="P62" sqref="P62"/>
      <pageMargins left="0.7" right="0.7" top="0.75" bottom="0.75" header="0.3" footer="0.3"/>
      <pageSetup orientation="portrait"/>
    </customSheetView>
    <customSheetView guid="{30F7300C-5BE6-44D8-82AF-2530903A8F9B}" hiddenRows="1" hiddenColumns="1" topLeftCell="A15">
      <selection activeCell="N56" sqref="N56"/>
      <pageMargins left="0.7" right="0.7" top="0.75" bottom="0.75" header="0.3" footer="0.3"/>
      <pageSetup orientation="portrait"/>
    </customSheetView>
    <customSheetView guid="{7E45A6BA-7F71-47B4-A82F-7683CC35390A}" scale="85" hiddenRows="1" hiddenColumns="1" topLeftCell="A59">
      <selection activeCell="W63" sqref="W63"/>
      <pageMargins left="0.7" right="0.7" top="0.75" bottom="0.75" header="0.3" footer="0.3"/>
      <pageSetup orientation="portrait"/>
    </customSheetView>
    <customSheetView guid="{8A67D6AF-200E-4001-A070-9D30DF863211}" scale="85" hiddenRows="1" hiddenColumns="1" topLeftCell="A20">
      <selection activeCell="W35" sqref="W35"/>
      <pageMargins left="0.7" right="0.7" top="0.75" bottom="0.75" header="0.3" footer="0.3"/>
      <pageSetup orientation="portrait"/>
    </customSheetView>
    <customSheetView guid="{2D2E3ED2-6202-3A4A-BBB0-43FD8DEA6E76}" scale="85" hiddenRows="1" hiddenColumns="1" topLeftCell="A62">
      <selection activeCell="U86" sqref="U86:U87"/>
      <pageMargins left="0.7" right="0.7" top="0.75" bottom="0.75" header="0.3" footer="0.3"/>
      <pageSetup orientation="portrait"/>
    </customSheetView>
    <customSheetView guid="{995BA400-AA7A-41A5-85B3-634EB9F69B9D}" hiddenRows="1" hiddenColumns="1" topLeftCell="H4">
      <pane ySplit="16" topLeftCell="A56" activePane="bottomLeft" state="frozen"/>
      <selection pane="bottomLeft" activeCell="W59" sqref="W59"/>
      <pageMargins left="0.7" right="0.7" top="0.75" bottom="0.75" header="0.3" footer="0.3"/>
      <pageSetup orientation="portrait" r:id="rId1"/>
    </customSheetView>
    <customSheetView guid="{18B2C5AD-667E-457D-9D3B-7F79E50DD86E}" hiddenRows="1" hiddenColumns="1" topLeftCell="G69">
      <selection activeCell="X74" sqref="X74"/>
      <pageMargins left="0.7" right="0.7" top="0.75" bottom="0.75" header="0.3" footer="0.3"/>
      <pageSetup orientation="portrait" r:id="rId2"/>
    </customSheetView>
    <customSheetView guid="{D250D720-5810-48A7-9654-B83896B586D0}" hiddenRows="1" hiddenColumns="1" topLeftCell="G4">
      <pane ySplit="16" topLeftCell="A73" activePane="bottomLeft" state="frozen"/>
      <selection pane="bottomLeft" activeCell="W74" sqref="W74"/>
      <pageMargins left="0.7" right="0.7" top="0.75" bottom="0.75" header="0.3" footer="0.3"/>
      <pageSetup orientation="portrait" r:id="rId3"/>
    </customSheetView>
    <customSheetView guid="{5E57EB6C-10C8-4E58-84A7-FA385B5AE56F}" showPageBreaks="1" hiddenRows="1" hiddenColumns="1" topLeftCell="G43">
      <selection activeCell="W46" sqref="W46"/>
      <pageMargins left="0.7" right="0.7" top="0.75" bottom="0.75" header="0.3" footer="0.3"/>
      <pageSetup orientation="portrait" r:id="rId4"/>
    </customSheetView>
  </customSheetViews>
  <mergeCells count="1">
    <mergeCell ref="G4:H7"/>
  </mergeCells>
  <conditionalFormatting sqref="N76:T76 V30:V45 L21:M76 V76 N74:V74 U30:U35 U43:U45 U47:V49 N52:V53 N55:V55 N69:V70 N72:V72 N21:V28 N30:T50 N57:V67">
    <cfRule type="cellIs" dxfId="30" priority="243" operator="equal">
      <formula>"Fail"</formula>
    </cfRule>
    <cfRule type="cellIs" dxfId="29" priority="244" operator="equal">
      <formula>"Fail"</formula>
    </cfRule>
    <cfRule type="cellIs" dxfId="28" priority="245" operator="equal">
      <formula>"Pass"</formula>
    </cfRule>
  </conditionalFormatting>
  <conditionalFormatting sqref="N76:T76 V30:V45 L21:M76 V76 N74:V74 U30:U35 U43:U45 U47:V49 N52:V53 N55:V55 N69:V70 N72:V72 N21:V28 N30:T50 N57:V67">
    <cfRule type="cellIs" dxfId="27" priority="230" operator="equal">
      <formula>"Blocked"</formula>
    </cfRule>
  </conditionalFormatting>
  <conditionalFormatting sqref="K21:K76 U76:U1048576 U74 U72 U69:U70 U57:U67 U55 U52:U53 U1:U28 U30:U50">
    <cfRule type="cellIs" dxfId="26" priority="12" operator="equal">
      <formula>"Pass"</formula>
    </cfRule>
    <cfRule type="cellIs" dxfId="25" priority="13" operator="equal">
      <formula>"Fail"</formula>
    </cfRule>
  </conditionalFormatting>
  <pageMargins left="0.7" right="0.7" top="0.75" bottom="0.75" header="0.3" footer="0.3"/>
  <pageSetup orientation="portrait"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2:H96"/>
  <sheetViews>
    <sheetView zoomScaleNormal="115" workbookViewId="0">
      <selection activeCell="H4" sqref="H4"/>
    </sheetView>
  </sheetViews>
  <sheetFormatPr defaultRowHeight="15"/>
  <cols>
    <col min="1" max="1" width="5" style="151" bestFit="1" customWidth="1"/>
    <col min="2" max="2" width="41" style="154" customWidth="1"/>
    <col min="3" max="3" width="48.140625" style="154" customWidth="1"/>
    <col min="4" max="4" width="24" style="153" customWidth="1"/>
    <col min="5" max="5" width="11.28515625" style="151" customWidth="1"/>
    <col min="6" max="6" width="9" style="151" customWidth="1"/>
    <col min="7" max="7" width="10" style="151" customWidth="1"/>
    <col min="8" max="8" width="11.140625" style="167" customWidth="1"/>
  </cols>
  <sheetData>
    <row r="2" spans="1:8" s="151" customFormat="1" ht="22.5">
      <c r="A2" s="16" t="s">
        <v>24</v>
      </c>
      <c r="B2" s="16" t="s">
        <v>26</v>
      </c>
      <c r="C2" s="16" t="s">
        <v>29</v>
      </c>
      <c r="D2" s="16" t="s">
        <v>266</v>
      </c>
      <c r="E2" s="16" t="s">
        <v>262</v>
      </c>
      <c r="F2" s="16" t="s">
        <v>263</v>
      </c>
      <c r="G2" s="16" t="s">
        <v>286</v>
      </c>
      <c r="H2" s="16" t="s">
        <v>234</v>
      </c>
    </row>
    <row r="3" spans="1:8" s="108" customFormat="1">
      <c r="A3" s="155"/>
      <c r="B3" s="156" t="str">
        <f>Smoketest!D20</f>
        <v>Account Management</v>
      </c>
      <c r="C3" s="156"/>
      <c r="D3" s="157"/>
      <c r="E3" s="155"/>
      <c r="F3" s="155"/>
      <c r="G3" s="155"/>
      <c r="H3" s="155"/>
    </row>
    <row r="4" spans="1:8" s="108" customFormat="1" ht="22.5">
      <c r="A4" s="158">
        <f>Smoketest!A21</f>
        <v>1</v>
      </c>
      <c r="B4" s="142" t="str">
        <f>Smoketest!D21</f>
        <v>New User Registration - Registration page</v>
      </c>
      <c r="C4" s="142" t="str">
        <f>Smoketest!G21</f>
        <v>Ensure that User registers on leapfrog.com as new user via Log in/Register link in the header of leapfrog.com</v>
      </c>
      <c r="D4" s="159" t="s">
        <v>267</v>
      </c>
      <c r="E4" s="158" t="s">
        <v>264</v>
      </c>
      <c r="F4" s="158" t="s">
        <v>14</v>
      </c>
      <c r="G4" s="162">
        <v>8</v>
      </c>
      <c r="H4" s="142" t="s">
        <v>314</v>
      </c>
    </row>
    <row r="5" spans="1:8" s="108" customFormat="1">
      <c r="A5" s="158">
        <f>Smoketest!A22</f>
        <v>2</v>
      </c>
      <c r="B5" s="142" t="str">
        <f>Smoketest!D22</f>
        <v>Register at Checkout</v>
      </c>
      <c r="C5" s="142" t="str">
        <f>Smoketest!G22</f>
        <v>Ensure that User can register at checkout</v>
      </c>
      <c r="D5" s="159" t="s">
        <v>268</v>
      </c>
      <c r="E5" s="158" t="s">
        <v>264</v>
      </c>
      <c r="F5" s="158" t="s">
        <v>13</v>
      </c>
      <c r="G5" s="162">
        <v>16</v>
      </c>
      <c r="H5" s="159"/>
    </row>
    <row r="6" spans="1:8" s="108" customFormat="1">
      <c r="A6" s="158">
        <f>Smoketest!A23</f>
        <v>3</v>
      </c>
      <c r="B6" s="142" t="str">
        <f>Smoketest!D23</f>
        <v>Use Case Name: Add Address</v>
      </c>
      <c r="C6" s="142" t="str">
        <f>Smoketest!G23</f>
        <v>Ensure that User can add an addess in account management</v>
      </c>
      <c r="D6" s="159" t="s">
        <v>269</v>
      </c>
      <c r="E6" s="158" t="s">
        <v>264</v>
      </c>
      <c r="F6" s="158" t="s">
        <v>13</v>
      </c>
      <c r="G6" s="162">
        <v>8</v>
      </c>
      <c r="H6" s="159"/>
    </row>
    <row r="7" spans="1:8" s="108" customFormat="1">
      <c r="A7" s="158">
        <f>Smoketest!A24</f>
        <v>4</v>
      </c>
      <c r="B7" s="142" t="str">
        <f>Smoketest!D24</f>
        <v>Add Address that needs to be checked</v>
      </c>
      <c r="C7" s="142" t="str">
        <f>Smoketest!G24</f>
        <v>Ensure that address check call is made for bad address</v>
      </c>
      <c r="D7" s="159" t="s">
        <v>281</v>
      </c>
      <c r="E7" s="158" t="s">
        <v>264</v>
      </c>
      <c r="F7" s="158" t="s">
        <v>13</v>
      </c>
      <c r="G7" s="162">
        <v>4</v>
      </c>
      <c r="H7" s="166"/>
    </row>
    <row r="8" spans="1:8" s="108" customFormat="1">
      <c r="A8" s="158">
        <f>Smoketest!A25</f>
        <v>5</v>
      </c>
      <c r="B8" s="142" t="str">
        <f>Smoketest!D25</f>
        <v>Add Billing Method and associated Billing Address</v>
      </c>
      <c r="C8" s="142"/>
      <c r="D8" s="159" t="s">
        <v>270</v>
      </c>
      <c r="E8" s="158" t="s">
        <v>264</v>
      </c>
      <c r="F8" s="158" t="s">
        <v>13</v>
      </c>
      <c r="G8" s="162">
        <v>8</v>
      </c>
      <c r="H8" s="166"/>
    </row>
    <row r="9" spans="1:8" s="108" customFormat="1">
      <c r="A9" s="158">
        <f>Smoketest!A26</f>
        <v>6</v>
      </c>
      <c r="B9" s="142" t="str">
        <f>Smoketest!D26</f>
        <v>Log into Site</v>
      </c>
      <c r="C9" s="142"/>
      <c r="D9" s="159" t="s">
        <v>273</v>
      </c>
      <c r="E9" s="158" t="s">
        <v>264</v>
      </c>
      <c r="F9" s="158" t="s">
        <v>13</v>
      </c>
      <c r="G9" s="162">
        <v>4</v>
      </c>
      <c r="H9" s="166"/>
    </row>
    <row r="10" spans="1:8" s="108" customFormat="1">
      <c r="A10" s="158">
        <f>Smoketest!A27</f>
        <v>7</v>
      </c>
      <c r="B10" s="142" t="str">
        <f>Smoketest!D27</f>
        <v>Logout of Site</v>
      </c>
      <c r="C10" s="142" t="str">
        <f>Smoketest!G27</f>
        <v>Ensure that User can logout</v>
      </c>
      <c r="D10" s="159" t="s">
        <v>274</v>
      </c>
      <c r="E10" s="158" t="s">
        <v>264</v>
      </c>
      <c r="F10" s="158" t="s">
        <v>13</v>
      </c>
      <c r="G10" s="162">
        <v>4</v>
      </c>
      <c r="H10" s="166"/>
    </row>
    <row r="11" spans="1:8" s="108" customFormat="1" ht="22.5">
      <c r="A11" s="158">
        <f>Smoketest!A28</f>
        <v>8</v>
      </c>
      <c r="B11" s="142" t="str">
        <f>Smoketest!D28</f>
        <v>Log into Site</v>
      </c>
      <c r="C11" s="142" t="str">
        <f>Smoketest!G28</f>
        <v xml:space="preserve">Ensure that user is able to review order on Account Management page </v>
      </c>
      <c r="D11" s="159"/>
      <c r="E11" s="158" t="s">
        <v>17</v>
      </c>
      <c r="F11" s="158"/>
      <c r="G11" s="159"/>
      <c r="H11" s="166"/>
    </row>
    <row r="12" spans="1:8" s="108" customFormat="1">
      <c r="A12" s="155"/>
      <c r="B12" s="156" t="str">
        <f>Smoketest!D56</f>
        <v xml:space="preserve">Catalog </v>
      </c>
      <c r="C12" s="156"/>
      <c r="D12" s="157"/>
      <c r="E12" s="155"/>
      <c r="F12" s="155"/>
      <c r="G12" s="155"/>
      <c r="H12" s="157"/>
    </row>
    <row r="13" spans="1:8" s="108" customFormat="1" ht="22.5">
      <c r="A13" s="158">
        <f>Smoketest!A57</f>
        <v>22</v>
      </c>
      <c r="B13" s="142" t="str">
        <f>Smoketest!D57</f>
        <v>Bring Up PDP Page</v>
      </c>
      <c r="C13" s="142" t="str">
        <f>Smoketest!G57</f>
        <v>Ensure system presents the appropriate PDP after clicking the product image or title.</v>
      </c>
      <c r="D13" s="159" t="s">
        <v>282</v>
      </c>
      <c r="E13" s="158" t="s">
        <v>264</v>
      </c>
      <c r="F13" s="158" t="s">
        <v>13</v>
      </c>
      <c r="G13" s="162">
        <v>8</v>
      </c>
      <c r="H13" s="166"/>
    </row>
    <row r="14" spans="1:8" s="108" customFormat="1">
      <c r="A14" s="158">
        <f>Smoketest!A58</f>
        <v>23</v>
      </c>
      <c r="B14" s="142" t="str">
        <f>Smoketest!D58</f>
        <v>Add to cart from PDP Page</v>
      </c>
      <c r="C14" s="142" t="str">
        <f>Smoketest!G58</f>
        <v>System adds the item to the cart from PDP. Record transaction</v>
      </c>
      <c r="D14" s="159" t="s">
        <v>283</v>
      </c>
      <c r="E14" s="158" t="s">
        <v>264</v>
      </c>
      <c r="F14" s="158" t="s">
        <v>13</v>
      </c>
      <c r="G14" s="162">
        <v>8</v>
      </c>
      <c r="H14" s="166"/>
    </row>
    <row r="15" spans="1:8" s="108" customFormat="1">
      <c r="A15" s="158">
        <f>Smoketest!A59</f>
        <v>24</v>
      </c>
      <c r="B15" s="142" t="str">
        <f>Smoketest!D59</f>
        <v>Add to wishlist from PDP Page</v>
      </c>
      <c r="C15" s="142" t="str">
        <f>Smoketest!G59</f>
        <v>Ensure User can add to wishlist from the PDP page</v>
      </c>
      <c r="D15" s="159" t="s">
        <v>284</v>
      </c>
      <c r="E15" s="158" t="s">
        <v>264</v>
      </c>
      <c r="F15" s="158" t="s">
        <v>13</v>
      </c>
      <c r="G15" s="162">
        <v>4</v>
      </c>
      <c r="H15" s="166"/>
    </row>
    <row r="16" spans="1:8" s="108" customFormat="1">
      <c r="A16" s="158">
        <f>Smoketest!A60</f>
        <v>25</v>
      </c>
      <c r="B16" s="142" t="str">
        <f>Smoketest!D60</f>
        <v>Bring Up Quick View Overlay</v>
      </c>
      <c r="C16" s="142" t="str">
        <f>Smoketest!G60</f>
        <v>Ensure system presents the quick View  the product image or title.</v>
      </c>
      <c r="D16" s="159" t="s">
        <v>290</v>
      </c>
      <c r="E16" s="158" t="s">
        <v>264</v>
      </c>
      <c r="F16" s="158" t="s">
        <v>13</v>
      </c>
      <c r="G16" s="162">
        <v>4</v>
      </c>
      <c r="H16" s="166"/>
    </row>
    <row r="17" spans="1:8" s="108" customFormat="1" ht="22.5">
      <c r="A17" s="158">
        <f>Smoketest!A61</f>
        <v>26</v>
      </c>
      <c r="B17" s="142" t="str">
        <f>Smoketest!D61</f>
        <v>Add to cart from Quick View Overlay</v>
      </c>
      <c r="C17" s="142" t="str">
        <f>Smoketest!G61</f>
        <v>Ensure User can add to cart from the Quickview  page. Record transaction</v>
      </c>
      <c r="D17" s="159" t="s">
        <v>288</v>
      </c>
      <c r="E17" s="158" t="s">
        <v>264</v>
      </c>
      <c r="F17" s="158" t="s">
        <v>13</v>
      </c>
      <c r="G17" s="162">
        <v>8</v>
      </c>
      <c r="H17" s="166"/>
    </row>
    <row r="18" spans="1:8" s="108" customFormat="1">
      <c r="A18" s="158">
        <f>Smoketest!A62</f>
        <v>27</v>
      </c>
      <c r="B18" s="142" t="str">
        <f>Smoketest!D62</f>
        <v>Add to wishlist from Quick View Page</v>
      </c>
      <c r="C18" s="142" t="str">
        <f>Smoketest!G62</f>
        <v>Ensure User can add to wishlist from the  Quickview page</v>
      </c>
      <c r="D18" s="159" t="s">
        <v>301</v>
      </c>
      <c r="E18" s="158" t="s">
        <v>264</v>
      </c>
      <c r="F18" s="158" t="s">
        <v>13</v>
      </c>
      <c r="G18" s="162">
        <v>4</v>
      </c>
      <c r="H18" s="166"/>
    </row>
    <row r="19" spans="1:8" s="108" customFormat="1">
      <c r="A19" s="158">
        <f>Smoketest!A63</f>
        <v>28</v>
      </c>
      <c r="B19" s="142" t="str">
        <f>Smoketest!D63</f>
        <v>Add to cart directly from the Catalog page</v>
      </c>
      <c r="C19" s="142" t="str">
        <f>Smoketest!G63</f>
        <v>Ensure User can add to cart on the catalog page. Record transaction</v>
      </c>
      <c r="D19" s="159" t="s">
        <v>293</v>
      </c>
      <c r="E19" s="158" t="s">
        <v>264</v>
      </c>
      <c r="F19" s="158" t="s">
        <v>13</v>
      </c>
      <c r="G19" s="162">
        <v>8</v>
      </c>
      <c r="H19" s="166"/>
    </row>
    <row r="20" spans="1:8" s="108" customFormat="1">
      <c r="A20" s="158">
        <f>Smoketest!A64</f>
        <v>29</v>
      </c>
      <c r="B20" s="142" t="str">
        <f>Smoketest!D64</f>
        <v>Sort on Catalog Page</v>
      </c>
      <c r="C20" s="142" t="str">
        <f>Smoketest!G64</f>
        <v>Ensure User can sort results on the catalog page</v>
      </c>
      <c r="D20" s="159" t="s">
        <v>295</v>
      </c>
      <c r="E20" s="158" t="s">
        <v>264</v>
      </c>
      <c r="F20" s="158" t="s">
        <v>14</v>
      </c>
      <c r="G20" s="162">
        <v>8</v>
      </c>
      <c r="H20" s="166" t="s">
        <v>315</v>
      </c>
    </row>
    <row r="21" spans="1:8" s="108" customFormat="1">
      <c r="A21" s="158">
        <f>Smoketest!A65</f>
        <v>30</v>
      </c>
      <c r="B21" s="142" t="str">
        <f>Smoketest!D65</f>
        <v>Filter by on Catalog page</v>
      </c>
      <c r="C21" s="142" t="str">
        <f>Smoketest!G65</f>
        <v>Ensure User can apply filters to results on the catalog page</v>
      </c>
      <c r="D21" s="159" t="s">
        <v>298</v>
      </c>
      <c r="E21" s="158" t="s">
        <v>264</v>
      </c>
      <c r="F21" s="158" t="s">
        <v>13</v>
      </c>
      <c r="G21" s="162">
        <v>8</v>
      </c>
      <c r="H21" s="166"/>
    </row>
    <row r="22" spans="1:8" s="108" customFormat="1" ht="22.5">
      <c r="A22" s="158">
        <f>Smoketest!A66</f>
        <v>31</v>
      </c>
      <c r="B22" s="142" t="str">
        <f>Smoketest!D66</f>
        <v>Add to Wishlist as Guest</v>
      </c>
      <c r="C22" s="142" t="str">
        <f>Smoketest!G66</f>
        <v>Ensure Guest user is returned to the login page to sign in as an existing user or sign up</v>
      </c>
      <c r="D22" s="159" t="s">
        <v>287</v>
      </c>
      <c r="E22" s="158" t="s">
        <v>264</v>
      </c>
      <c r="F22" s="158" t="s">
        <v>13</v>
      </c>
      <c r="G22" s="162">
        <v>4</v>
      </c>
      <c r="H22" s="166"/>
    </row>
    <row r="23" spans="1:8" s="108" customFormat="1">
      <c r="A23" s="158">
        <f>Smoketest!A67</f>
        <v>32</v>
      </c>
      <c r="B23" s="142" t="str">
        <f>Smoketest!D67</f>
        <v>Search on Catalog Page</v>
      </c>
      <c r="C23" s="142" t="str">
        <f>Smoketest!G67</f>
        <v>Ensure User can search any itme  on the catalog page</v>
      </c>
      <c r="D23" s="159" t="s">
        <v>289</v>
      </c>
      <c r="E23" s="158" t="s">
        <v>264</v>
      </c>
      <c r="F23" s="158" t="s">
        <v>13</v>
      </c>
      <c r="G23" s="162">
        <v>4</v>
      </c>
      <c r="H23" s="166"/>
    </row>
    <row r="24" spans="1:8" s="108" customFormat="1">
      <c r="A24" s="155"/>
      <c r="B24" s="156" t="str">
        <f>Smoketest!D29</f>
        <v>Checkout</v>
      </c>
      <c r="C24" s="156"/>
      <c r="D24" s="157"/>
      <c r="E24" s="155"/>
      <c r="F24" s="155"/>
      <c r="G24" s="155"/>
      <c r="H24" s="157"/>
    </row>
    <row r="25" spans="1:8" s="108" customFormat="1" ht="56.25">
      <c r="A25" s="158">
        <f>Smoketest!A30</f>
        <v>9</v>
      </c>
      <c r="B25" s="142" t="str">
        <f>Smoketest!D30</f>
        <v>Existing User checkout</v>
      </c>
      <c r="C25" s="142" t="str">
        <f>Smoketest!G30</f>
        <v xml:space="preserve">Ensure that an existing User can check out
</v>
      </c>
      <c r="D25" s="159" t="s">
        <v>276</v>
      </c>
      <c r="E25" s="158" t="s">
        <v>264</v>
      </c>
      <c r="F25" s="158" t="s">
        <v>14</v>
      </c>
      <c r="G25" s="162">
        <v>20</v>
      </c>
      <c r="H25" s="142" t="s">
        <v>336</v>
      </c>
    </row>
    <row r="26" spans="1:8" s="108" customFormat="1" ht="22.5">
      <c r="A26" s="158">
        <f>Smoketest!A31</f>
        <v>10</v>
      </c>
      <c r="B26" s="142" t="str">
        <f>Smoketest!D31</f>
        <v>New user checkout CC</v>
      </c>
      <c r="C26" s="142" t="str">
        <f>Smoketest!G31</f>
        <v xml:space="preserve">Ensure that an newly-created User can check out
</v>
      </c>
      <c r="D26" s="159" t="s">
        <v>297</v>
      </c>
      <c r="E26" s="158" t="s">
        <v>264</v>
      </c>
      <c r="F26" s="158" t="s">
        <v>14</v>
      </c>
      <c r="G26" s="162">
        <v>8</v>
      </c>
      <c r="H26" s="142" t="s">
        <v>314</v>
      </c>
    </row>
    <row r="27" spans="1:8" s="108" customFormat="1" ht="22.5">
      <c r="A27" s="158">
        <f>Smoketest!A32</f>
        <v>11</v>
      </c>
      <c r="B27" s="142" t="str">
        <f>Smoketest!D32</f>
        <v>Sign in during Checkout Flow</v>
      </c>
      <c r="C27" s="142" t="str">
        <f>Smoketest!G32</f>
        <v xml:space="preserve">Ensure that User can enter as guest and then use an existing login at checkout </v>
      </c>
      <c r="D27" s="159" t="s">
        <v>296</v>
      </c>
      <c r="E27" s="158" t="s">
        <v>264</v>
      </c>
      <c r="F27" s="158" t="s">
        <v>14</v>
      </c>
      <c r="G27" s="162">
        <v>6</v>
      </c>
      <c r="H27" s="142" t="s">
        <v>314</v>
      </c>
    </row>
    <row r="28" spans="1:8" s="108" customFormat="1" ht="22.5">
      <c r="A28" s="158">
        <f>Smoketest!A33</f>
        <v>11.1</v>
      </c>
      <c r="B28" s="142" t="str">
        <f>Smoketest!D33</f>
        <v>Sign in during Checkout Flow</v>
      </c>
      <c r="C28" s="142" t="str">
        <f>Smoketest!G33</f>
        <v xml:space="preserve">Ensure that user can add to card from Wishlist drop down  and Complete checkout - record transaction </v>
      </c>
      <c r="D28" s="159" t="s">
        <v>303</v>
      </c>
      <c r="E28" s="158" t="s">
        <v>264</v>
      </c>
      <c r="F28" s="158" t="s">
        <v>13</v>
      </c>
      <c r="G28" s="162">
        <v>5</v>
      </c>
      <c r="H28" s="166"/>
    </row>
    <row r="29" spans="1:8" s="108" customFormat="1" ht="22.5">
      <c r="A29" s="158">
        <f>Smoketest!A34</f>
        <v>11.2</v>
      </c>
      <c r="B29" s="142" t="str">
        <f>Smoketest!D34</f>
        <v>Sign in during Checkout Flow</v>
      </c>
      <c r="C29" s="142" t="str">
        <f>Smoketest!G34</f>
        <v xml:space="preserve">Ensure that user can add to card from from Wishlist page -  and Complete checkout - record transaction </v>
      </c>
      <c r="D29" s="159" t="s">
        <v>304</v>
      </c>
      <c r="E29" s="158" t="s">
        <v>264</v>
      </c>
      <c r="F29" s="158" t="s">
        <v>13</v>
      </c>
      <c r="G29" s="162">
        <v>4</v>
      </c>
      <c r="H29" s="166"/>
    </row>
    <row r="30" spans="1:8" s="108" customFormat="1">
      <c r="A30" s="158">
        <f>Smoketest!A35</f>
        <v>12</v>
      </c>
      <c r="B30" s="142" t="str">
        <f>Smoketest!D35</f>
        <v>Guest User Checkout</v>
      </c>
      <c r="C30" s="142" t="str">
        <f>Smoketest!G35</f>
        <v xml:space="preserve">Ensure that User can checkout  as guest </v>
      </c>
      <c r="D30" s="159" t="s">
        <v>299</v>
      </c>
      <c r="E30" s="158" t="s">
        <v>264</v>
      </c>
      <c r="F30" s="158" t="s">
        <v>14</v>
      </c>
      <c r="G30" s="162">
        <v>5</v>
      </c>
      <c r="H30" s="142" t="s">
        <v>314</v>
      </c>
    </row>
    <row r="31" spans="1:8" s="108" customFormat="1" ht="22.5">
      <c r="A31" s="158">
        <f>Smoketest!A36</f>
        <v>13</v>
      </c>
      <c r="B31" s="142" t="str">
        <f>Smoketest!D36</f>
        <v xml:space="preserve">Check Out as guest with Paypal
</v>
      </c>
      <c r="C31" s="142" t="str">
        <f>Smoketest!G36</f>
        <v xml:space="preserve">Ensure that a guest can check out with PayPal
</v>
      </c>
      <c r="D31" s="159"/>
      <c r="E31" s="163" t="s">
        <v>277</v>
      </c>
      <c r="F31" s="158"/>
      <c r="G31" s="158"/>
      <c r="H31" s="166"/>
    </row>
    <row r="32" spans="1:8" s="108" customFormat="1" ht="112.5">
      <c r="A32" s="158">
        <f>Smoketest!A37</f>
        <v>13.1</v>
      </c>
      <c r="B32" s="142" t="str">
        <f>Smoketest!D37</f>
        <v>Guest User Checkout</v>
      </c>
      <c r="C32" s="142" t="str">
        <f>Smoketest!G37</f>
        <v xml:space="preserve">Ensure that:
o User can be found in CS Tools app 
up to several minutes after an order moves from 'Submitted to Fulfillment' to 'Being Processed' in CSC
o User is not found in ATG CSC
o After the ID is found in CS Tools, a user can check out again as guest with that same guest user account
</v>
      </c>
      <c r="D32" s="159"/>
      <c r="E32" s="164" t="s">
        <v>277</v>
      </c>
      <c r="F32" s="158"/>
      <c r="G32" s="158"/>
      <c r="H32" s="166"/>
    </row>
    <row r="33" spans="1:8" s="108" customFormat="1" ht="45">
      <c r="A33" s="158">
        <f>Smoketest!A38</f>
        <v>13.2</v>
      </c>
      <c r="B33" s="142" t="str">
        <f>Smoketest!D38</f>
        <v>Guest User Checkout</v>
      </c>
      <c r="C33" s="142" t="str">
        <f>Smoketest!G38</f>
        <v xml:space="preserve">Ensure that: User can be found in CS Tools app after account creation
o User can be found in ATG CSC app shortly after account Creation
</v>
      </c>
      <c r="D33" s="159"/>
      <c r="E33" s="164" t="s">
        <v>277</v>
      </c>
      <c r="F33" s="158"/>
      <c r="G33" s="158"/>
      <c r="H33" s="166"/>
    </row>
    <row r="34" spans="1:8" s="108" customFormat="1" ht="56.25">
      <c r="A34" s="158">
        <f>Smoketest!A39</f>
        <v>13.3</v>
      </c>
      <c r="B34" s="142" t="str">
        <f>Smoketest!D39</f>
        <v>Guest User Checkout</v>
      </c>
      <c r="C34" s="142" t="str">
        <f>Smoketest!G39</f>
        <v xml:space="preserve">Ensure that:
o User can be found in CS Tools app after account creation
o User can be found in ATG CSC app shortly after account Creation
</v>
      </c>
      <c r="D34" s="159"/>
      <c r="E34" s="164" t="s">
        <v>277</v>
      </c>
      <c r="F34" s="158"/>
      <c r="G34" s="158"/>
      <c r="H34" s="166"/>
    </row>
    <row r="35" spans="1:8" s="108" customFormat="1" ht="45">
      <c r="A35" s="158">
        <f>Smoketest!A40</f>
        <v>13.4</v>
      </c>
      <c r="B35" s="142" t="str">
        <f>Smoketest!D40</f>
        <v>Guest User Checkout</v>
      </c>
      <c r="C35" s="142" t="str">
        <f>Smoketest!G40</f>
        <v xml:space="preserve">o User can be found in CS Tools app 
o User is not found in ATG CSC
</v>
      </c>
      <c r="D35" s="159"/>
      <c r="E35" s="164" t="s">
        <v>277</v>
      </c>
      <c r="F35" s="158"/>
      <c r="G35" s="158"/>
      <c r="H35" s="166"/>
    </row>
    <row r="36" spans="1:8" s="108" customFormat="1" ht="45">
      <c r="A36" s="158">
        <f>Smoketest!A41</f>
        <v>13.5</v>
      </c>
      <c r="B36" s="142" t="str">
        <f>Smoketest!D41</f>
        <v>Check out as a registered user</v>
      </c>
      <c r="C36" s="142" t="str">
        <f>Smoketest!G41</f>
        <v xml:space="preserve">Ensure that:
User can be found in CS Tools app after account creation
User can be found in ATG CSC app
</v>
      </c>
      <c r="D36" s="159"/>
      <c r="E36" s="164" t="s">
        <v>277</v>
      </c>
      <c r="F36" s="158"/>
      <c r="G36" s="158"/>
      <c r="H36" s="166"/>
    </row>
    <row r="37" spans="1:8" s="108" customFormat="1" ht="22.5">
      <c r="A37" s="158">
        <f>Smoketest!A42</f>
        <v>13.6</v>
      </c>
      <c r="B37" s="142" t="str">
        <f>Smoketest!D42</f>
        <v>Check out as a registered user</v>
      </c>
      <c r="C37" s="142" t="str">
        <f>Smoketest!G42</f>
        <v>Ensure that:
User should be unable to check out as guest with a registered user id</v>
      </c>
      <c r="D37" s="159"/>
      <c r="E37" s="164" t="s">
        <v>277</v>
      </c>
      <c r="F37" s="158"/>
      <c r="G37" s="158"/>
      <c r="H37" s="166"/>
    </row>
    <row r="38" spans="1:8" s="108" customFormat="1" ht="22.5">
      <c r="A38" s="158">
        <f>Smoketest!A43</f>
        <v>13.7</v>
      </c>
      <c r="B38" s="142" t="str">
        <f>Smoketest!D43</f>
        <v xml:space="preserve">Create orders with 2 or more virtual bundles in them </v>
      </c>
      <c r="C38" s="142" t="str">
        <f>Smoketest!G43</f>
        <v>Ensure that able orders with 2 or more virtual bundles in them (validations in CSC and Vindicia)</v>
      </c>
      <c r="D38" s="159"/>
      <c r="E38" s="164" t="s">
        <v>277</v>
      </c>
      <c r="F38" s="158"/>
      <c r="G38" s="158"/>
      <c r="H38" s="166"/>
    </row>
    <row r="39" spans="1:8" s="108" customFormat="1" ht="22.5">
      <c r="A39" s="158">
        <f>Smoketest!A44</f>
        <v>14</v>
      </c>
      <c r="B39" s="142" t="str">
        <f>Smoketest!D44</f>
        <v xml:space="preserve">Check Out as registered user with Paypal
</v>
      </c>
      <c r="C39" s="142" t="str">
        <f>Smoketest!G44</f>
        <v xml:space="preserve">Ensure that a  registered user can check out with PayPal
</v>
      </c>
      <c r="D39" s="159"/>
      <c r="E39" s="164" t="s">
        <v>277</v>
      </c>
      <c r="F39" s="158"/>
      <c r="G39" s="158"/>
      <c r="H39" s="166"/>
    </row>
    <row r="40" spans="1:8" s="108" customFormat="1" ht="22.5">
      <c r="A40" s="158">
        <f>Smoketest!A45</f>
        <v>15</v>
      </c>
      <c r="B40" s="142" t="str">
        <f>Smoketest!D45</f>
        <v>Address Check during checkout flow</v>
      </c>
      <c r="C40" s="142" t="str">
        <f>Smoketest!G45</f>
        <v>Ensure that an incorrect address is caught and the customer is notified and can easily correct</v>
      </c>
      <c r="D40" s="159" t="s">
        <v>300</v>
      </c>
      <c r="E40" s="158" t="s">
        <v>264</v>
      </c>
      <c r="F40" s="158" t="s">
        <v>13</v>
      </c>
      <c r="G40" s="162">
        <v>5</v>
      </c>
      <c r="H40" s="166"/>
    </row>
    <row r="41" spans="1:8" s="108" customFormat="1">
      <c r="A41" s="155"/>
      <c r="B41" s="156" t="str">
        <f>Smoketest!D51</f>
        <v>Vindicia</v>
      </c>
      <c r="C41" s="156"/>
      <c r="D41" s="157"/>
      <c r="E41" s="155"/>
      <c r="F41" s="155"/>
      <c r="G41" s="155"/>
      <c r="H41" s="157"/>
    </row>
    <row r="42" spans="1:8" s="108" customFormat="1">
      <c r="A42" s="158">
        <f>Smoketest!A52</f>
        <v>19</v>
      </c>
      <c r="B42" s="142" t="str">
        <f>Smoketest!D52</f>
        <v>Vindicia Look up user by email</v>
      </c>
      <c r="C42" s="142" t="str">
        <f>Smoketest!G52</f>
        <v>Ensure that user can access customer account using Account ID.</v>
      </c>
      <c r="D42" s="159"/>
      <c r="E42" s="158" t="s">
        <v>17</v>
      </c>
      <c r="F42" s="158"/>
      <c r="G42" s="158"/>
      <c r="H42" s="166"/>
    </row>
    <row r="43" spans="1:8" s="108" customFormat="1">
      <c r="A43" s="158">
        <f>Smoketest!A53</f>
        <v>20</v>
      </c>
      <c r="B43" s="142" t="str">
        <f>Smoketest!D53</f>
        <v>Status order</v>
      </c>
      <c r="C43" s="142" t="str">
        <f>Smoketest!G53</f>
        <v>Ensure that order status is cancel if order cancel by CSC</v>
      </c>
      <c r="D43" s="159"/>
      <c r="E43" s="158" t="s">
        <v>17</v>
      </c>
      <c r="F43" s="158"/>
      <c r="G43" s="158"/>
      <c r="H43" s="166"/>
    </row>
    <row r="44" spans="1:8" s="108" customFormat="1">
      <c r="A44" s="155"/>
      <c r="B44" s="156" t="str">
        <f>Smoketest!D54</f>
        <v xml:space="preserve">Email </v>
      </c>
      <c r="C44" s="156"/>
      <c r="D44" s="157"/>
      <c r="E44" s="155"/>
      <c r="F44" s="155"/>
      <c r="G44" s="155"/>
      <c r="H44" s="157"/>
    </row>
    <row r="45" spans="1:8" s="108" customFormat="1" ht="22.5">
      <c r="A45" s="158">
        <f>Smoketest!A55</f>
        <v>21</v>
      </c>
      <c r="B45" s="142" t="str">
        <f>Smoketest!D55</f>
        <v xml:space="preserve">Check received email </v>
      </c>
      <c r="C45" s="142" t="str">
        <f>Smoketest!G55</f>
        <v>Ensure that user is received the eamail when create account, place order and cancel order</v>
      </c>
      <c r="D45" s="159" t="s">
        <v>319</v>
      </c>
      <c r="E45" s="158" t="s">
        <v>318</v>
      </c>
      <c r="F45" s="158"/>
      <c r="G45" s="158">
        <v>8</v>
      </c>
      <c r="H45" s="169" t="s">
        <v>314</v>
      </c>
    </row>
    <row r="46" spans="1:8" s="108" customFormat="1">
      <c r="A46" s="155"/>
      <c r="B46" s="156" t="str">
        <f>Smoketest!D46</f>
        <v>CSC</v>
      </c>
      <c r="C46" s="156"/>
      <c r="D46" s="157"/>
      <c r="E46" s="155"/>
      <c r="F46" s="155"/>
      <c r="G46" s="155"/>
      <c r="H46" s="157"/>
    </row>
    <row r="47" spans="1:8" s="108" customFormat="1">
      <c r="A47" s="158">
        <f>Smoketest!A47</f>
        <v>16</v>
      </c>
      <c r="B47" s="142" t="str">
        <f>Smoketest!D47</f>
        <v>CSC Look up user by email</v>
      </c>
      <c r="C47" s="142" t="str">
        <f>Smoketest!G47</f>
        <v>Ensure that CSR can access customer account using Account ID.</v>
      </c>
      <c r="D47" s="159" t="s">
        <v>324</v>
      </c>
      <c r="E47" s="158" t="s">
        <v>264</v>
      </c>
      <c r="F47" s="158" t="s">
        <v>13</v>
      </c>
      <c r="G47" s="158">
        <v>4</v>
      </c>
      <c r="H47" s="166"/>
    </row>
    <row r="48" spans="1:8" s="108" customFormat="1">
      <c r="A48" s="158">
        <f>Smoketest!A48</f>
        <v>17</v>
      </c>
      <c r="B48" s="142" t="str">
        <f>Smoketest!D48</f>
        <v>CSC:  Look up order by order id</v>
      </c>
      <c r="C48" s="142" t="str">
        <f>Smoketest!G48</f>
        <v>Ensure that CSR can search for a placed order</v>
      </c>
      <c r="D48" s="159"/>
      <c r="E48" s="158" t="s">
        <v>318</v>
      </c>
      <c r="F48" s="158"/>
      <c r="G48" s="158">
        <v>4</v>
      </c>
      <c r="H48" s="169" t="s">
        <v>314</v>
      </c>
    </row>
    <row r="49" spans="1:8" s="108" customFormat="1" ht="22.5">
      <c r="A49" s="158">
        <f>Smoketest!A49</f>
        <v>18</v>
      </c>
      <c r="B49" s="142" t="str">
        <f>Smoketest!D49</f>
        <v>CSC:  Cancel order</v>
      </c>
      <c r="C49" s="142" t="str">
        <f>Smoketest!G49</f>
        <v>Ensure that CSR can cancel an order in 'submitted to fulfillment' state</v>
      </c>
      <c r="D49" s="159" t="s">
        <v>323</v>
      </c>
      <c r="E49" s="158" t="s">
        <v>318</v>
      </c>
      <c r="F49" s="158"/>
      <c r="G49" s="158">
        <v>8</v>
      </c>
      <c r="H49" s="169" t="s">
        <v>314</v>
      </c>
    </row>
    <row r="50" spans="1:8" s="108" customFormat="1">
      <c r="A50" s="155"/>
      <c r="B50" s="156" t="str">
        <f>Smoketest!D68</f>
        <v>order on CSC</v>
      </c>
      <c r="C50" s="156"/>
      <c r="D50" s="157"/>
      <c r="E50" s="155"/>
      <c r="F50" s="155"/>
      <c r="G50" s="155"/>
      <c r="H50" s="157"/>
    </row>
    <row r="51" spans="1:8" s="108" customFormat="1">
      <c r="A51" s="158">
        <f>Smoketest!A69</f>
        <v>33</v>
      </c>
      <c r="B51" s="142" t="str">
        <f>Smoketest!D69</f>
        <v>order on CSC</v>
      </c>
      <c r="C51" s="142" t="str">
        <f>Smoketest!G69</f>
        <v>Ensure that an existing user able to place order on CSC</v>
      </c>
      <c r="D51" s="159" t="s">
        <v>321</v>
      </c>
      <c r="E51" s="158" t="s">
        <v>264</v>
      </c>
      <c r="F51" s="158" t="s">
        <v>14</v>
      </c>
      <c r="G51" s="158">
        <v>16</v>
      </c>
      <c r="H51" s="166" t="s">
        <v>330</v>
      </c>
    </row>
    <row r="52" spans="1:8" s="108" customFormat="1" ht="78.75">
      <c r="A52" s="158">
        <f>Smoketest!A70</f>
        <v>34</v>
      </c>
      <c r="B52" s="142" t="str">
        <f>Smoketest!D70</f>
        <v>order on CSC</v>
      </c>
      <c r="C52" s="142" t="str">
        <f>Smoketest!G70</f>
        <v>Ensure that customer newly-created by a CSR able to place order on CSC</v>
      </c>
      <c r="D52" s="159" t="s">
        <v>329</v>
      </c>
      <c r="E52" s="158" t="s">
        <v>264</v>
      </c>
      <c r="F52" s="158" t="s">
        <v>14</v>
      </c>
      <c r="G52" s="158">
        <v>12</v>
      </c>
      <c r="H52" s="169" t="s">
        <v>334</v>
      </c>
    </row>
    <row r="53" spans="1:8" s="108" customFormat="1">
      <c r="A53" s="155"/>
      <c r="B53" s="156" t="str">
        <f>Smoketest!D71</f>
        <v> ORDER RETURNS</v>
      </c>
      <c r="C53" s="156"/>
      <c r="D53" s="157"/>
      <c r="E53" s="155"/>
      <c r="F53" s="155"/>
      <c r="G53" s="155"/>
      <c r="H53" s="157"/>
    </row>
    <row r="54" spans="1:8" s="108" customFormat="1" ht="22.5">
      <c r="A54" s="158">
        <f>Smoketest!A72</f>
        <v>35</v>
      </c>
      <c r="B54" s="142"/>
      <c r="C54" s="142" t="str">
        <f>Smoketest!G72</f>
        <v>Ensure that returns can be done wthin a physical return 
-validate on Vindicia</v>
      </c>
      <c r="D54" s="159"/>
      <c r="E54" s="158" t="s">
        <v>17</v>
      </c>
      <c r="F54" s="158"/>
      <c r="G54" s="158" t="s">
        <v>322</v>
      </c>
      <c r="H54" s="166"/>
    </row>
    <row r="55" spans="1:8" s="108" customFormat="1">
      <c r="A55" s="155"/>
      <c r="B55" s="156" t="str">
        <f>Smoketest!D73</f>
        <v>REFUNDS (appeasement)</v>
      </c>
      <c r="C55" s="156"/>
      <c r="D55" s="157"/>
      <c r="E55" s="155"/>
      <c r="F55" s="155"/>
      <c r="G55" s="155"/>
      <c r="H55" s="157"/>
    </row>
    <row r="56" spans="1:8" s="108" customFormat="1" ht="22.5">
      <c r="A56" s="158">
        <f>Smoketest!A74</f>
        <v>36</v>
      </c>
      <c r="B56" s="142"/>
      <c r="C56" s="142" t="str">
        <f>Smoketest!G74</f>
        <v>Ensure that Returns can be done Without a physical return (appeasement)</v>
      </c>
      <c r="D56" s="159" t="s">
        <v>331</v>
      </c>
      <c r="E56" s="158" t="s">
        <v>264</v>
      </c>
      <c r="F56" s="158" t="s">
        <v>13</v>
      </c>
      <c r="G56" s="158">
        <v>8</v>
      </c>
      <c r="H56" s="166"/>
    </row>
    <row r="57" spans="1:8" s="108" customFormat="1">
      <c r="A57" s="155"/>
      <c r="B57" s="156" t="str">
        <f>Smoketest!D75</f>
        <v xml:space="preserve">Change email account from name A to name B </v>
      </c>
      <c r="C57" s="156"/>
      <c r="D57" s="157"/>
      <c r="E57" s="155"/>
      <c r="F57" s="155"/>
      <c r="G57" s="155"/>
      <c r="H57" s="157"/>
    </row>
    <row r="58" spans="1:8" s="108" customFormat="1" ht="56.25">
      <c r="A58" s="158">
        <f>Smoketest!A76</f>
        <v>37</v>
      </c>
      <c r="B58" s="142"/>
      <c r="C58" s="142" t="str">
        <f>Smoketest!G76</f>
        <v xml:space="preserve">• Validate that order history follows the name change – i.e., thee order history is intact after changing the name
• Validate the user gets order confirmation/order shipped emails at the new (“B”) email address
</v>
      </c>
      <c r="D58" s="159" t="s">
        <v>320</v>
      </c>
      <c r="E58" s="158" t="s">
        <v>264</v>
      </c>
      <c r="F58" s="158" t="s">
        <v>13</v>
      </c>
      <c r="G58" s="158">
        <v>12</v>
      </c>
      <c r="H58" s="166"/>
    </row>
    <row r="59" spans="1:8" s="108" customFormat="1">
      <c r="A59" s="151"/>
      <c r="B59" s="154"/>
      <c r="C59" s="154"/>
      <c r="D59" s="153"/>
      <c r="E59" s="151"/>
      <c r="F59" s="151"/>
      <c r="G59" s="151"/>
      <c r="H59" s="167"/>
    </row>
    <row r="60" spans="1:8" s="108" customFormat="1">
      <c r="A60" s="151"/>
      <c r="B60" s="154"/>
      <c r="C60" s="154"/>
      <c r="D60" s="153"/>
      <c r="E60" s="151"/>
      <c r="F60" s="151"/>
      <c r="G60" s="151"/>
      <c r="H60" s="167"/>
    </row>
    <row r="61" spans="1:8" s="108" customFormat="1">
      <c r="A61" s="151"/>
      <c r="B61" s="154"/>
      <c r="C61" s="154"/>
      <c r="D61" s="153"/>
      <c r="E61" s="151"/>
      <c r="F61" s="151"/>
      <c r="G61" s="151"/>
      <c r="H61" s="167"/>
    </row>
    <row r="62" spans="1:8" s="108" customFormat="1">
      <c r="A62" s="151"/>
      <c r="B62" s="154"/>
      <c r="C62" s="154"/>
      <c r="D62" s="153"/>
      <c r="E62" s="151"/>
      <c r="F62" s="151"/>
      <c r="G62" s="151"/>
      <c r="H62" s="167"/>
    </row>
    <row r="63" spans="1:8" s="108" customFormat="1">
      <c r="A63" s="151"/>
      <c r="B63" s="154"/>
      <c r="C63" s="154"/>
      <c r="D63" s="153"/>
      <c r="E63" s="151"/>
      <c r="F63" s="151"/>
      <c r="G63" s="151"/>
      <c r="H63" s="167"/>
    </row>
    <row r="64" spans="1:8" s="108" customFormat="1">
      <c r="A64" s="151"/>
      <c r="B64" s="154"/>
      <c r="C64" s="154"/>
      <c r="D64" s="153"/>
      <c r="E64" s="151"/>
      <c r="F64" s="151"/>
      <c r="G64" s="151"/>
      <c r="H64" s="167"/>
    </row>
    <row r="65" spans="1:8" s="108" customFormat="1">
      <c r="A65" s="151"/>
      <c r="B65" s="154"/>
      <c r="C65" s="154"/>
      <c r="D65" s="153"/>
      <c r="E65" s="151"/>
      <c r="F65" s="151"/>
      <c r="G65" s="151"/>
      <c r="H65" s="167"/>
    </row>
    <row r="66" spans="1:8" s="108" customFormat="1">
      <c r="A66" s="151"/>
      <c r="B66" s="154"/>
      <c r="C66" s="154"/>
      <c r="D66" s="153"/>
      <c r="E66" s="151"/>
      <c r="F66" s="151"/>
      <c r="G66" s="151"/>
      <c r="H66" s="167"/>
    </row>
    <row r="67" spans="1:8" s="108" customFormat="1">
      <c r="A67" s="151"/>
      <c r="B67" s="154"/>
      <c r="C67" s="154"/>
      <c r="D67" s="153"/>
      <c r="E67" s="151"/>
      <c r="F67" s="151"/>
      <c r="G67" s="151"/>
      <c r="H67" s="167"/>
    </row>
    <row r="68" spans="1:8" s="108" customFormat="1">
      <c r="A68" s="151"/>
      <c r="B68" s="154"/>
      <c r="C68" s="154"/>
      <c r="D68" s="153"/>
      <c r="E68" s="151"/>
      <c r="F68" s="151"/>
      <c r="G68" s="151"/>
      <c r="H68" s="167"/>
    </row>
    <row r="69" spans="1:8" s="108" customFormat="1">
      <c r="A69" s="151"/>
      <c r="B69" s="154"/>
      <c r="C69" s="154"/>
      <c r="D69" s="153"/>
      <c r="E69" s="151"/>
      <c r="F69" s="151"/>
      <c r="G69" s="151"/>
      <c r="H69" s="167"/>
    </row>
    <row r="70" spans="1:8" s="108" customFormat="1">
      <c r="A70" s="151"/>
      <c r="B70" s="154"/>
      <c r="C70" s="154"/>
      <c r="D70" s="153"/>
      <c r="E70" s="151"/>
      <c r="F70" s="151"/>
      <c r="G70" s="151"/>
      <c r="H70" s="167"/>
    </row>
    <row r="71" spans="1:8" s="108" customFormat="1">
      <c r="A71" s="151"/>
      <c r="B71" s="154"/>
      <c r="C71" s="154"/>
      <c r="D71" s="153"/>
      <c r="E71" s="151"/>
      <c r="F71" s="151"/>
      <c r="G71" s="151"/>
      <c r="H71" s="167"/>
    </row>
    <row r="72" spans="1:8" s="108" customFormat="1">
      <c r="A72" s="151"/>
      <c r="B72" s="154"/>
      <c r="C72" s="154"/>
      <c r="D72" s="153"/>
      <c r="E72" s="151"/>
      <c r="F72" s="151"/>
      <c r="G72" s="151"/>
      <c r="H72" s="167"/>
    </row>
    <row r="73" spans="1:8" s="108" customFormat="1">
      <c r="A73" s="151"/>
      <c r="B73" s="154"/>
      <c r="C73" s="154"/>
      <c r="D73" s="153"/>
      <c r="E73" s="151"/>
      <c r="F73" s="151"/>
      <c r="G73" s="151"/>
      <c r="H73" s="167"/>
    </row>
    <row r="74" spans="1:8" s="108" customFormat="1">
      <c r="A74" s="151"/>
      <c r="B74" s="154"/>
      <c r="C74" s="154"/>
      <c r="D74" s="153"/>
      <c r="E74" s="151"/>
      <c r="F74" s="151"/>
      <c r="G74" s="151"/>
      <c r="H74" s="167"/>
    </row>
    <row r="75" spans="1:8" s="108" customFormat="1">
      <c r="A75" s="151"/>
      <c r="B75" s="154"/>
      <c r="C75" s="154"/>
      <c r="D75" s="153"/>
      <c r="E75" s="151"/>
      <c r="F75" s="151"/>
      <c r="G75" s="151"/>
      <c r="H75" s="167"/>
    </row>
    <row r="76" spans="1:8" s="108" customFormat="1">
      <c r="A76" s="151"/>
      <c r="B76" s="154"/>
      <c r="C76" s="154"/>
      <c r="D76" s="153"/>
      <c r="E76" s="151"/>
      <c r="F76" s="151"/>
      <c r="G76" s="151"/>
      <c r="H76" s="167"/>
    </row>
    <row r="77" spans="1:8" s="108" customFormat="1">
      <c r="A77" s="151"/>
      <c r="B77" s="154"/>
      <c r="C77" s="154"/>
      <c r="D77" s="153"/>
      <c r="E77" s="151"/>
      <c r="F77" s="151"/>
      <c r="G77" s="151"/>
      <c r="H77" s="167"/>
    </row>
    <row r="78" spans="1:8" s="108" customFormat="1">
      <c r="A78" s="151"/>
      <c r="B78" s="154"/>
      <c r="C78" s="154"/>
      <c r="D78" s="153"/>
      <c r="E78" s="151"/>
      <c r="F78" s="151"/>
      <c r="G78" s="151"/>
      <c r="H78" s="167"/>
    </row>
    <row r="79" spans="1:8" s="108" customFormat="1">
      <c r="A79" s="151"/>
      <c r="B79" s="154"/>
      <c r="C79" s="154"/>
      <c r="D79" s="153"/>
      <c r="E79" s="151"/>
      <c r="F79" s="151"/>
      <c r="G79" s="151"/>
      <c r="H79" s="167"/>
    </row>
    <row r="80" spans="1:8" s="108" customFormat="1">
      <c r="A80" s="151"/>
      <c r="B80" s="154"/>
      <c r="C80" s="154"/>
      <c r="D80" s="153"/>
      <c r="E80" s="151"/>
      <c r="F80" s="151"/>
      <c r="G80" s="151"/>
      <c r="H80" s="167"/>
    </row>
    <row r="81" spans="1:8" s="108" customFormat="1">
      <c r="A81" s="151"/>
      <c r="B81" s="154"/>
      <c r="C81" s="154"/>
      <c r="D81" s="153"/>
      <c r="E81" s="151"/>
      <c r="F81" s="151"/>
      <c r="G81" s="151"/>
      <c r="H81" s="167"/>
    </row>
    <row r="82" spans="1:8" s="108" customFormat="1">
      <c r="A82" s="151"/>
      <c r="B82" s="154"/>
      <c r="C82" s="154"/>
      <c r="D82" s="153"/>
      <c r="E82" s="151"/>
      <c r="F82" s="151"/>
      <c r="G82" s="151"/>
      <c r="H82" s="167"/>
    </row>
    <row r="83" spans="1:8" s="108" customFormat="1">
      <c r="A83" s="151"/>
      <c r="B83" s="154"/>
      <c r="C83" s="154"/>
      <c r="D83" s="153"/>
      <c r="E83" s="151"/>
      <c r="F83" s="151"/>
      <c r="G83" s="151"/>
      <c r="H83" s="167"/>
    </row>
    <row r="84" spans="1:8" s="108" customFormat="1">
      <c r="A84" s="151"/>
      <c r="B84" s="154"/>
      <c r="C84" s="154"/>
      <c r="D84" s="153"/>
      <c r="E84" s="151"/>
      <c r="F84" s="151"/>
      <c r="G84" s="151"/>
      <c r="H84" s="167"/>
    </row>
    <row r="85" spans="1:8" s="108" customFormat="1">
      <c r="A85" s="151"/>
      <c r="B85" s="154"/>
      <c r="C85" s="154"/>
      <c r="D85" s="153"/>
      <c r="E85" s="151"/>
      <c r="F85" s="151"/>
      <c r="G85" s="151"/>
      <c r="H85" s="167"/>
    </row>
    <row r="86" spans="1:8" s="108" customFormat="1">
      <c r="A86" s="151"/>
      <c r="B86" s="154"/>
      <c r="C86" s="154"/>
      <c r="D86" s="153"/>
      <c r="E86" s="151"/>
      <c r="F86" s="151"/>
      <c r="G86" s="151"/>
      <c r="H86" s="167"/>
    </row>
    <row r="87" spans="1:8" s="108" customFormat="1">
      <c r="A87" s="151"/>
      <c r="B87" s="154"/>
      <c r="C87" s="154"/>
      <c r="D87" s="153"/>
      <c r="E87" s="151"/>
      <c r="F87" s="151"/>
      <c r="G87" s="151"/>
      <c r="H87" s="167"/>
    </row>
    <row r="88" spans="1:8" s="108" customFormat="1">
      <c r="A88" s="151"/>
      <c r="B88" s="154"/>
      <c r="C88" s="154"/>
      <c r="D88" s="153"/>
      <c r="E88" s="151"/>
      <c r="F88" s="151"/>
      <c r="G88" s="151"/>
      <c r="H88" s="167"/>
    </row>
    <row r="89" spans="1:8" s="108" customFormat="1">
      <c r="A89" s="151"/>
      <c r="B89" s="154"/>
      <c r="C89" s="154"/>
      <c r="D89" s="153"/>
      <c r="E89" s="151"/>
      <c r="F89" s="151"/>
      <c r="G89" s="151"/>
      <c r="H89" s="167"/>
    </row>
    <row r="90" spans="1:8" s="108" customFormat="1">
      <c r="A90" s="151"/>
      <c r="B90" s="154"/>
      <c r="C90" s="154"/>
      <c r="D90" s="153"/>
      <c r="E90" s="151"/>
      <c r="F90" s="151"/>
      <c r="G90" s="151"/>
      <c r="H90" s="167"/>
    </row>
    <row r="91" spans="1:8" s="108" customFormat="1">
      <c r="A91" s="151"/>
      <c r="B91" s="154"/>
      <c r="C91" s="154"/>
      <c r="D91" s="153"/>
      <c r="E91" s="151"/>
      <c r="F91" s="151"/>
      <c r="G91" s="151"/>
      <c r="H91" s="167"/>
    </row>
    <row r="92" spans="1:8" s="108" customFormat="1">
      <c r="A92" s="151"/>
      <c r="B92" s="154"/>
      <c r="C92" s="154"/>
      <c r="D92" s="153"/>
      <c r="E92" s="151"/>
      <c r="F92" s="151"/>
      <c r="G92" s="151"/>
      <c r="H92" s="167"/>
    </row>
    <row r="93" spans="1:8" s="108" customFormat="1">
      <c r="A93" s="151"/>
      <c r="B93" s="154"/>
      <c r="C93" s="154"/>
      <c r="D93" s="153"/>
      <c r="E93" s="151"/>
      <c r="F93" s="151"/>
      <c r="G93" s="151"/>
      <c r="H93" s="167"/>
    </row>
    <row r="94" spans="1:8" s="108" customFormat="1">
      <c r="A94" s="151"/>
      <c r="B94" s="154"/>
      <c r="C94" s="154"/>
      <c r="D94" s="153"/>
      <c r="E94" s="151"/>
      <c r="F94" s="151"/>
      <c r="G94" s="151"/>
      <c r="H94" s="167"/>
    </row>
    <row r="95" spans="1:8" s="108" customFormat="1">
      <c r="A95" s="151"/>
      <c r="B95" s="154"/>
      <c r="C95" s="154"/>
      <c r="D95" s="153"/>
      <c r="E95" s="151"/>
      <c r="F95" s="151"/>
      <c r="G95" s="151"/>
      <c r="H95" s="167"/>
    </row>
    <row r="96" spans="1:8" s="108" customFormat="1">
      <c r="A96" s="151"/>
      <c r="B96" s="154"/>
      <c r="C96" s="154"/>
      <c r="D96" s="153"/>
      <c r="E96" s="151"/>
      <c r="F96" s="151"/>
      <c r="G96" s="151"/>
      <c r="H96" s="167"/>
    </row>
  </sheetData>
  <customSheetViews>
    <customSheetView guid="{995BA400-AA7A-41A5-85B3-634EB9F69B9D}">
      <selection activeCell="D8" sqref="D8"/>
      <pageMargins left="0.7" right="0.7" top="0.75" bottom="0.75" header="0.3" footer="0.3"/>
    </customSheetView>
    <customSheetView guid="{18B2C5AD-667E-457D-9D3B-7F79E50DD86E}" topLeftCell="A43">
      <selection activeCell="D57" sqref="D57"/>
      <pageMargins left="0.7" right="0.7" top="0.75" bottom="0.75" header="0.3" footer="0.3"/>
    </customSheetView>
    <customSheetView guid="{D250D720-5810-48A7-9654-B83896B586D0}" topLeftCell="B41">
      <selection activeCell="F63" sqref="F63"/>
      <pageMargins left="0.7" right="0.7" top="0.75" bottom="0.75" header="0.3" footer="0.3"/>
    </customSheetView>
    <customSheetView guid="{5E57EB6C-10C8-4E58-84A7-FA385B5AE56F}" showPageBreaks="1">
      <selection activeCell="H4" sqref="H4"/>
      <pageMargins left="0.7" right="0.7" top="0.75" bottom="0.75" header="0.3" footer="0.3"/>
      <pageSetup orientation="portrait" r:id="rId1"/>
    </customSheetView>
  </customSheetViews>
  <conditionalFormatting sqref="E1:E30 E40:E1048576">
    <cfRule type="cellIs" dxfId="24" priority="5" operator="equal">
      <formula>"Pending"</formula>
    </cfRule>
    <cfRule type="cellIs" dxfId="23" priority="6" operator="equal">
      <formula>"In progress"</formula>
    </cfRule>
    <cfRule type="cellIs" dxfId="22" priority="7" operator="equal">
      <formula>"Completed"</formula>
    </cfRule>
  </conditionalFormatting>
  <conditionalFormatting sqref="F1:F1048576 G1:G3 G12:G24 G31:G1048576">
    <cfRule type="cellIs" dxfId="21" priority="3" operator="equal">
      <formula>"Fail"</formula>
    </cfRule>
    <cfRule type="cellIs" dxfId="20" priority="4" operator="equal">
      <formula>"Pass"</formula>
    </cfRule>
  </conditionalFormatting>
  <conditionalFormatting sqref="F1:F1048576">
    <cfRule type="cellIs" dxfId="19" priority="1" operator="equal">
      <formula>"Fail"</formula>
    </cfRule>
    <cfRule type="cellIs" dxfId="18" priority="2" operator="equal">
      <formula>"Pass"</formula>
    </cfRule>
  </conditionalFormatting>
  <dataValidations count="2">
    <dataValidation type="list" allowBlank="1" showInputMessage="1" showErrorMessage="1" sqref="E40:E1048576 E1:E30">
      <formula1>"Completed,In progress,Pending,Not Start Yet,N/A,Defer"</formula1>
    </dataValidation>
    <dataValidation type="list" allowBlank="1" showInputMessage="1" showErrorMessage="1" sqref="F1:F1048576">
      <formula1>"Pass,Fail"</formula1>
    </dataValidation>
  </dataValidation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2:I58"/>
  <sheetViews>
    <sheetView tabSelected="1" zoomScaleNormal="115" workbookViewId="0"/>
  </sheetViews>
  <sheetFormatPr defaultRowHeight="15"/>
  <cols>
    <col min="1" max="1" width="5" style="151" bestFit="1" customWidth="1"/>
    <col min="2" max="2" width="41" style="154" customWidth="1"/>
    <col min="3" max="3" width="48.140625" style="154" customWidth="1"/>
    <col min="4" max="4" width="32.140625" style="153" customWidth="1"/>
    <col min="5" max="5" width="11.28515625" style="151" customWidth="1"/>
    <col min="6" max="7" width="9" style="151" customWidth="1"/>
    <col min="8" max="8" width="10" style="151" customWidth="1"/>
    <col min="9" max="9" width="19.42578125" style="167" customWidth="1"/>
    <col min="10" max="16384" width="9.140625" style="108"/>
  </cols>
  <sheetData>
    <row r="2" spans="1:9" s="151" customFormat="1" ht="22.5">
      <c r="A2" s="16" t="s">
        <v>24</v>
      </c>
      <c r="B2" s="16" t="s">
        <v>26</v>
      </c>
      <c r="C2" s="16" t="s">
        <v>29</v>
      </c>
      <c r="D2" s="16" t="s">
        <v>266</v>
      </c>
      <c r="E2" s="16" t="s">
        <v>262</v>
      </c>
      <c r="F2" s="16" t="s">
        <v>337</v>
      </c>
      <c r="G2" s="16" t="s">
        <v>338</v>
      </c>
      <c r="H2" s="16" t="s">
        <v>286</v>
      </c>
      <c r="I2" s="16" t="s">
        <v>234</v>
      </c>
    </row>
    <row r="3" spans="1:9">
      <c r="A3" s="155"/>
      <c r="B3" s="156" t="str">
        <f>Smoketest!D20</f>
        <v>Account Management</v>
      </c>
      <c r="C3" s="156"/>
      <c r="D3" s="157"/>
      <c r="E3" s="155"/>
      <c r="F3" s="155"/>
      <c r="G3" s="155"/>
      <c r="H3" s="155"/>
      <c r="I3" s="155"/>
    </row>
    <row r="4" spans="1:9" ht="22.5">
      <c r="A4" s="158">
        <f>Smoketest!A21</f>
        <v>1</v>
      </c>
      <c r="B4" s="142" t="str">
        <f>Smoketest!D21</f>
        <v>New User Registration - Registration page</v>
      </c>
      <c r="C4" s="142" t="str">
        <f>Smoketest!G21</f>
        <v>Ensure that User registers on leapfrog.com as new user via Log in/Register link in the header of leapfrog.com</v>
      </c>
      <c r="D4" s="159" t="s">
        <v>267</v>
      </c>
      <c r="E4" s="158" t="s">
        <v>264</v>
      </c>
      <c r="F4" s="158" t="s">
        <v>13</v>
      </c>
      <c r="G4" s="158" t="s">
        <v>13</v>
      </c>
      <c r="H4" s="162">
        <v>8</v>
      </c>
      <c r="I4" s="142" t="s">
        <v>314</v>
      </c>
    </row>
    <row r="5" spans="1:9">
      <c r="A5" s="158">
        <f>Smoketest!A22</f>
        <v>2</v>
      </c>
      <c r="B5" s="142" t="str">
        <f>Smoketest!D22</f>
        <v>Register at Checkout</v>
      </c>
      <c r="C5" s="142" t="str">
        <f>Smoketest!G22</f>
        <v>Ensure that User can register at checkout</v>
      </c>
      <c r="D5" s="159" t="s">
        <v>268</v>
      </c>
      <c r="E5" s="158" t="s">
        <v>264</v>
      </c>
      <c r="F5" s="158" t="s">
        <v>14</v>
      </c>
      <c r="G5" s="158" t="s">
        <v>14</v>
      </c>
      <c r="H5" s="162">
        <v>16</v>
      </c>
      <c r="I5" s="159" t="s">
        <v>348</v>
      </c>
    </row>
    <row r="6" spans="1:9">
      <c r="A6" s="158">
        <f>Smoketest!A23</f>
        <v>3</v>
      </c>
      <c r="B6" s="142" t="str">
        <f>Smoketest!D23</f>
        <v>Use Case Name: Add Address</v>
      </c>
      <c r="C6" s="142" t="str">
        <f>Smoketest!G23</f>
        <v>Ensure that User can add an addess in account management</v>
      </c>
      <c r="D6" s="159" t="s">
        <v>269</v>
      </c>
      <c r="E6" s="158" t="s">
        <v>264</v>
      </c>
      <c r="F6" s="158" t="s">
        <v>13</v>
      </c>
      <c r="G6" s="158" t="s">
        <v>13</v>
      </c>
      <c r="H6" s="162">
        <v>8</v>
      </c>
      <c r="I6" s="159"/>
    </row>
    <row r="7" spans="1:9">
      <c r="A7" s="158">
        <f>Smoketest!A24</f>
        <v>4</v>
      </c>
      <c r="B7" s="142" t="str">
        <f>Smoketest!D24</f>
        <v>Add Address that needs to be checked</v>
      </c>
      <c r="C7" s="142" t="str">
        <f>Smoketest!G24</f>
        <v>Ensure that address check call is made for bad address</v>
      </c>
      <c r="D7" s="159" t="s">
        <v>281</v>
      </c>
      <c r="E7" s="158" t="s">
        <v>264</v>
      </c>
      <c r="F7" s="158" t="s">
        <v>13</v>
      </c>
      <c r="G7" s="158" t="s">
        <v>13</v>
      </c>
      <c r="H7" s="162">
        <v>4</v>
      </c>
      <c r="I7" s="166"/>
    </row>
    <row r="8" spans="1:9">
      <c r="A8" s="158">
        <f>Smoketest!A25</f>
        <v>5</v>
      </c>
      <c r="B8" s="142" t="str">
        <f>Smoketest!D25</f>
        <v>Add Billing Method and associated Billing Address</v>
      </c>
      <c r="C8" s="142"/>
      <c r="D8" s="159" t="s">
        <v>270</v>
      </c>
      <c r="E8" s="158" t="s">
        <v>264</v>
      </c>
      <c r="F8" s="158" t="s">
        <v>14</v>
      </c>
      <c r="G8" s="158" t="s">
        <v>14</v>
      </c>
      <c r="H8" s="162">
        <v>8</v>
      </c>
      <c r="I8" s="170" t="s">
        <v>343</v>
      </c>
    </row>
    <row r="9" spans="1:9">
      <c r="A9" s="158">
        <f>Smoketest!A26</f>
        <v>6</v>
      </c>
      <c r="B9" s="142" t="str">
        <f>Smoketest!D26</f>
        <v>Log into Site</v>
      </c>
      <c r="C9" s="142"/>
      <c r="D9" s="159" t="s">
        <v>273</v>
      </c>
      <c r="E9" s="158" t="s">
        <v>264</v>
      </c>
      <c r="F9" s="158" t="s">
        <v>13</v>
      </c>
      <c r="G9" s="158" t="s">
        <v>13</v>
      </c>
      <c r="H9" s="162">
        <v>4</v>
      </c>
      <c r="I9" s="166"/>
    </row>
    <row r="10" spans="1:9">
      <c r="A10" s="158">
        <f>Smoketest!A27</f>
        <v>7</v>
      </c>
      <c r="B10" s="142" t="str">
        <f>Smoketest!D27</f>
        <v>Logout of Site</v>
      </c>
      <c r="C10" s="142" t="str">
        <f>Smoketest!G27</f>
        <v>Ensure that User can logout</v>
      </c>
      <c r="D10" s="159" t="s">
        <v>274</v>
      </c>
      <c r="E10" s="158" t="s">
        <v>264</v>
      </c>
      <c r="F10" s="158" t="s">
        <v>13</v>
      </c>
      <c r="G10" s="158" t="s">
        <v>13</v>
      </c>
      <c r="H10" s="162">
        <v>4</v>
      </c>
      <c r="I10" s="166"/>
    </row>
    <row r="11" spans="1:9" ht="22.5">
      <c r="A11" s="158">
        <f>Smoketest!A28</f>
        <v>8</v>
      </c>
      <c r="B11" s="142" t="str">
        <f>Smoketest!D28</f>
        <v>Log into Site</v>
      </c>
      <c r="C11" s="142" t="str">
        <f>Smoketest!G28</f>
        <v xml:space="preserve">Ensure that user is able to review order on Account Management page </v>
      </c>
      <c r="D11" s="159"/>
      <c r="E11" s="158" t="s">
        <v>17</v>
      </c>
      <c r="F11" s="158"/>
      <c r="G11" s="158"/>
      <c r="H11" s="159"/>
      <c r="I11" s="166"/>
    </row>
    <row r="12" spans="1:9">
      <c r="A12" s="155"/>
      <c r="B12" s="156" t="str">
        <f>Smoketest!D56</f>
        <v xml:space="preserve">Catalog </v>
      </c>
      <c r="C12" s="156"/>
      <c r="D12" s="157"/>
      <c r="E12" s="155"/>
      <c r="F12" s="155"/>
      <c r="G12" s="155"/>
      <c r="H12" s="155"/>
      <c r="I12" s="157"/>
    </row>
    <row r="13" spans="1:9" ht="22.5">
      <c r="A13" s="158">
        <f>Smoketest!A57</f>
        <v>22</v>
      </c>
      <c r="B13" s="142" t="str">
        <f>Smoketest!D57</f>
        <v>Bring Up PDP Page</v>
      </c>
      <c r="C13" s="142" t="str">
        <f>Smoketest!G57</f>
        <v>Ensure system presents the appropriate PDP after clicking the product image or title.</v>
      </c>
      <c r="D13" s="159" t="s">
        <v>282</v>
      </c>
      <c r="E13" s="158" t="s">
        <v>264</v>
      </c>
      <c r="F13" s="158" t="s">
        <v>13</v>
      </c>
      <c r="G13" s="158" t="s">
        <v>13</v>
      </c>
      <c r="H13" s="162">
        <v>8</v>
      </c>
      <c r="I13" s="166"/>
    </row>
    <row r="14" spans="1:9">
      <c r="A14" s="158">
        <f>Smoketest!A58</f>
        <v>23</v>
      </c>
      <c r="B14" s="142" t="str">
        <f>Smoketest!D58</f>
        <v>Add to cart from PDP Page</v>
      </c>
      <c r="C14" s="142" t="str">
        <f>Smoketest!G58</f>
        <v>System adds the item to the cart from PDP. Record transaction</v>
      </c>
      <c r="D14" s="159" t="s">
        <v>283</v>
      </c>
      <c r="E14" s="158" t="s">
        <v>264</v>
      </c>
      <c r="F14" s="158" t="s">
        <v>14</v>
      </c>
      <c r="G14" s="158" t="s">
        <v>14</v>
      </c>
      <c r="H14" s="162">
        <v>8</v>
      </c>
      <c r="I14" s="170" t="s">
        <v>343</v>
      </c>
    </row>
    <row r="15" spans="1:9">
      <c r="A15" s="158">
        <f>Smoketest!A59</f>
        <v>24</v>
      </c>
      <c r="B15" s="142" t="str">
        <f>Smoketest!D59</f>
        <v>Add to wishlist from PDP Page</v>
      </c>
      <c r="C15" s="142" t="str">
        <f>Smoketest!G59</f>
        <v>Ensure User can add to wishlist from the PDP page</v>
      </c>
      <c r="D15" s="159" t="s">
        <v>284</v>
      </c>
      <c r="E15" s="158" t="s">
        <v>264</v>
      </c>
      <c r="F15" s="158" t="s">
        <v>14</v>
      </c>
      <c r="G15" s="158" t="s">
        <v>14</v>
      </c>
      <c r="H15" s="162">
        <v>4</v>
      </c>
      <c r="I15" s="170" t="s">
        <v>343</v>
      </c>
    </row>
    <row r="16" spans="1:9">
      <c r="A16" s="158">
        <f>Smoketest!A60</f>
        <v>25</v>
      </c>
      <c r="B16" s="142" t="str">
        <f>Smoketest!D60</f>
        <v>Bring Up Quick View Overlay</v>
      </c>
      <c r="C16" s="142" t="str">
        <f>Smoketest!G60</f>
        <v>Ensure system presents the quick View  the product image or title.</v>
      </c>
      <c r="D16" s="159" t="s">
        <v>290</v>
      </c>
      <c r="E16" s="158" t="s">
        <v>264</v>
      </c>
      <c r="F16" s="158" t="s">
        <v>13</v>
      </c>
      <c r="G16" s="158" t="s">
        <v>13</v>
      </c>
      <c r="H16" s="162">
        <v>4</v>
      </c>
      <c r="I16" s="166"/>
    </row>
    <row r="17" spans="1:9" ht="22.5">
      <c r="A17" s="158">
        <f>Smoketest!A61</f>
        <v>26</v>
      </c>
      <c r="B17" s="142" t="str">
        <f>Smoketest!D61</f>
        <v>Add to cart from Quick View Overlay</v>
      </c>
      <c r="C17" s="142" t="str">
        <f>Smoketest!G61</f>
        <v>Ensure User can add to cart from the Quickview  page. Record transaction</v>
      </c>
      <c r="D17" s="159" t="s">
        <v>288</v>
      </c>
      <c r="E17" s="158" t="s">
        <v>264</v>
      </c>
      <c r="F17" s="158" t="s">
        <v>14</v>
      </c>
      <c r="G17" s="158" t="s">
        <v>14</v>
      </c>
      <c r="H17" s="162">
        <v>8</v>
      </c>
      <c r="I17" s="171" t="s">
        <v>345</v>
      </c>
    </row>
    <row r="18" spans="1:9">
      <c r="A18" s="158">
        <f>Smoketest!A62</f>
        <v>27</v>
      </c>
      <c r="B18" s="142" t="str">
        <f>Smoketest!D62</f>
        <v>Add to wishlist from Quick View Page</v>
      </c>
      <c r="C18" s="142" t="str">
        <f>Smoketest!G62</f>
        <v>Ensure User can add to wishlist from the  Quickview page</v>
      </c>
      <c r="D18" s="159" t="s">
        <v>301</v>
      </c>
      <c r="E18" s="158" t="s">
        <v>264</v>
      </c>
      <c r="F18" s="158" t="s">
        <v>14</v>
      </c>
      <c r="G18" s="158" t="s">
        <v>14</v>
      </c>
      <c r="H18" s="162">
        <v>4</v>
      </c>
      <c r="I18" s="166" t="s">
        <v>339</v>
      </c>
    </row>
    <row r="19" spans="1:9">
      <c r="A19" s="158">
        <f>Smoketest!A63</f>
        <v>28</v>
      </c>
      <c r="B19" s="142" t="str">
        <f>Smoketest!D63</f>
        <v>Add to cart directly from the Catalog page</v>
      </c>
      <c r="C19" s="142" t="str">
        <f>Smoketest!G63</f>
        <v>Ensure User can add to cart on the catalog page. Record transaction</v>
      </c>
      <c r="D19" s="159" t="s">
        <v>293</v>
      </c>
      <c r="E19" s="158" t="s">
        <v>264</v>
      </c>
      <c r="F19" s="158" t="s">
        <v>14</v>
      </c>
      <c r="G19" s="158" t="s">
        <v>14</v>
      </c>
      <c r="H19" s="162">
        <v>8</v>
      </c>
      <c r="I19" s="166" t="s">
        <v>339</v>
      </c>
    </row>
    <row r="20" spans="1:9" ht="101.25">
      <c r="A20" s="158">
        <f>Smoketest!A64</f>
        <v>29</v>
      </c>
      <c r="B20" s="142" t="str">
        <f>Smoketest!D64</f>
        <v>Sort on Catalog Page</v>
      </c>
      <c r="C20" s="142" t="str">
        <f>Smoketest!G64</f>
        <v>Ensure User can sort results on the catalog page</v>
      </c>
      <c r="D20" s="159" t="s">
        <v>295</v>
      </c>
      <c r="E20" s="158" t="s">
        <v>264</v>
      </c>
      <c r="F20" s="158" t="s">
        <v>14</v>
      </c>
      <c r="G20" s="158" t="s">
        <v>14</v>
      </c>
      <c r="H20" s="162">
        <v>8</v>
      </c>
      <c r="I20" s="169" t="s">
        <v>340</v>
      </c>
    </row>
    <row r="21" spans="1:9">
      <c r="A21" s="158">
        <f>Smoketest!A65</f>
        <v>30</v>
      </c>
      <c r="B21" s="142" t="str">
        <f>Smoketest!D65</f>
        <v>Filter by on Catalog page</v>
      </c>
      <c r="C21" s="142" t="str">
        <f>Smoketest!G65</f>
        <v>Ensure User can apply filters to results on the catalog page</v>
      </c>
      <c r="D21" s="159" t="s">
        <v>298</v>
      </c>
      <c r="E21" s="158" t="s">
        <v>264</v>
      </c>
      <c r="F21" s="158" t="s">
        <v>13</v>
      </c>
      <c r="G21" s="158" t="s">
        <v>13</v>
      </c>
      <c r="H21" s="162">
        <v>8</v>
      </c>
      <c r="I21" s="166"/>
    </row>
    <row r="22" spans="1:9" ht="22.5">
      <c r="A22" s="158">
        <f>Smoketest!A66</f>
        <v>31</v>
      </c>
      <c r="B22" s="142" t="str">
        <f>Smoketest!D66</f>
        <v>Add to Wishlist as Guest</v>
      </c>
      <c r="C22" s="142" t="str">
        <f>Smoketest!G66</f>
        <v>Ensure Guest user is returned to the login page to sign in as an existing user or sign up</v>
      </c>
      <c r="D22" s="159" t="s">
        <v>287</v>
      </c>
      <c r="E22" s="158" t="s">
        <v>264</v>
      </c>
      <c r="F22" s="158" t="s">
        <v>14</v>
      </c>
      <c r="G22" s="158" t="s">
        <v>14</v>
      </c>
      <c r="H22" s="162">
        <v>4</v>
      </c>
      <c r="I22" s="170" t="s">
        <v>341</v>
      </c>
    </row>
    <row r="23" spans="1:9">
      <c r="A23" s="158">
        <f>Smoketest!A67</f>
        <v>32</v>
      </c>
      <c r="B23" s="142" t="str">
        <f>Smoketest!D67</f>
        <v>Search on Catalog Page</v>
      </c>
      <c r="C23" s="142" t="str">
        <f>Smoketest!G67</f>
        <v>Ensure User can search any itme  on the catalog page</v>
      </c>
      <c r="D23" s="159" t="s">
        <v>289</v>
      </c>
      <c r="E23" s="158" t="s">
        <v>264</v>
      </c>
      <c r="F23" s="158" t="s">
        <v>13</v>
      </c>
      <c r="G23" s="158" t="s">
        <v>13</v>
      </c>
      <c r="H23" s="162">
        <v>4</v>
      </c>
      <c r="I23" s="166"/>
    </row>
    <row r="24" spans="1:9">
      <c r="A24" s="155"/>
      <c r="B24" s="156" t="str">
        <f>Smoketest!D29</f>
        <v>Checkout</v>
      </c>
      <c r="C24" s="156"/>
      <c r="D24" s="157"/>
      <c r="E24" s="155"/>
      <c r="F24" s="155"/>
      <c r="G24" s="155"/>
      <c r="H24" s="155"/>
      <c r="I24" s="157"/>
    </row>
    <row r="25" spans="1:9" ht="45">
      <c r="A25" s="158">
        <f>Smoketest!A30</f>
        <v>9</v>
      </c>
      <c r="B25" s="142" t="str">
        <f>Smoketest!D30</f>
        <v>Existing User checkout</v>
      </c>
      <c r="C25" s="142" t="str">
        <f>Smoketest!G30</f>
        <v xml:space="preserve">Ensure that an existing User can check out
</v>
      </c>
      <c r="D25" s="159" t="s">
        <v>276</v>
      </c>
      <c r="E25" s="158" t="s">
        <v>264</v>
      </c>
      <c r="F25" s="158" t="s">
        <v>14</v>
      </c>
      <c r="G25" s="158" t="s">
        <v>14</v>
      </c>
      <c r="H25" s="162">
        <v>20</v>
      </c>
      <c r="I25" s="142" t="s">
        <v>342</v>
      </c>
    </row>
    <row r="26" spans="1:9" ht="33.75">
      <c r="A26" s="158">
        <f>Smoketest!A31</f>
        <v>10</v>
      </c>
      <c r="B26" s="142" t="str">
        <f>Smoketest!D31</f>
        <v>New user checkout CC</v>
      </c>
      <c r="C26" s="142" t="str">
        <f>Smoketest!G31</f>
        <v xml:space="preserve">Ensure that an newly-created User can check out
</v>
      </c>
      <c r="D26" s="159" t="s">
        <v>297</v>
      </c>
      <c r="E26" s="158" t="s">
        <v>264</v>
      </c>
      <c r="F26" s="158" t="s">
        <v>14</v>
      </c>
      <c r="G26" s="158" t="s">
        <v>14</v>
      </c>
      <c r="H26" s="162">
        <v>8</v>
      </c>
      <c r="I26" s="142" t="s">
        <v>344</v>
      </c>
    </row>
    <row r="27" spans="1:9" ht="22.5">
      <c r="A27" s="158">
        <f>Smoketest!A32</f>
        <v>11</v>
      </c>
      <c r="B27" s="142" t="str">
        <f>Smoketest!D32</f>
        <v>Sign in during Checkout Flow</v>
      </c>
      <c r="C27" s="142" t="str">
        <f>Smoketest!G32</f>
        <v xml:space="preserve">Ensure that User can enter as guest and then use an existing login at checkout </v>
      </c>
      <c r="D27" s="159" t="s">
        <v>296</v>
      </c>
      <c r="E27" s="158" t="s">
        <v>264</v>
      </c>
      <c r="F27" s="158" t="s">
        <v>14</v>
      </c>
      <c r="G27" s="158" t="s">
        <v>14</v>
      </c>
      <c r="H27" s="162">
        <v>6</v>
      </c>
      <c r="I27" s="142" t="s">
        <v>346</v>
      </c>
    </row>
    <row r="28" spans="1:9" ht="22.5">
      <c r="A28" s="158">
        <f>Smoketest!A33</f>
        <v>11.1</v>
      </c>
      <c r="B28" s="142" t="str">
        <f>Smoketest!D33</f>
        <v>Sign in during Checkout Flow</v>
      </c>
      <c r="C28" s="142" t="str">
        <f>Smoketest!G33</f>
        <v xml:space="preserve">Ensure that user can add to card from Wishlist drop down  and Complete checkout - record transaction </v>
      </c>
      <c r="D28" s="159" t="s">
        <v>303</v>
      </c>
      <c r="E28" s="158" t="s">
        <v>264</v>
      </c>
      <c r="F28" s="158" t="s">
        <v>14</v>
      </c>
      <c r="G28" s="158" t="s">
        <v>14</v>
      </c>
      <c r="H28" s="162">
        <v>5</v>
      </c>
      <c r="I28" s="166" t="s">
        <v>339</v>
      </c>
    </row>
    <row r="29" spans="1:9" ht="22.5">
      <c r="A29" s="158">
        <f>Smoketest!A34</f>
        <v>11.2</v>
      </c>
      <c r="B29" s="142" t="str">
        <f>Smoketest!D34</f>
        <v>Sign in during Checkout Flow</v>
      </c>
      <c r="C29" s="142" t="str">
        <f>Smoketest!G34</f>
        <v xml:space="preserve">Ensure that user can add to card from from Wishlist page -  and Complete checkout - record transaction </v>
      </c>
      <c r="D29" s="159" t="s">
        <v>304</v>
      </c>
      <c r="E29" s="158" t="s">
        <v>264</v>
      </c>
      <c r="F29" s="158" t="s">
        <v>14</v>
      </c>
      <c r="G29" s="158" t="s">
        <v>14</v>
      </c>
      <c r="H29" s="162">
        <v>4</v>
      </c>
      <c r="I29" s="166" t="s">
        <v>339</v>
      </c>
    </row>
    <row r="30" spans="1:9" ht="56.25">
      <c r="A30" s="158">
        <f>Smoketest!A35</f>
        <v>12</v>
      </c>
      <c r="B30" s="142" t="str">
        <f>Smoketest!D35</f>
        <v>Guest User Checkout</v>
      </c>
      <c r="C30" s="142" t="str">
        <f>Smoketest!G35</f>
        <v xml:space="preserve">Ensure that User can checkout  as guest </v>
      </c>
      <c r="D30" s="159" t="s">
        <v>299</v>
      </c>
      <c r="E30" s="158" t="s">
        <v>264</v>
      </c>
      <c r="F30" s="158" t="s">
        <v>14</v>
      </c>
      <c r="G30" s="158" t="s">
        <v>14</v>
      </c>
      <c r="H30" s="162">
        <v>5</v>
      </c>
      <c r="I30" s="142" t="s">
        <v>347</v>
      </c>
    </row>
    <row r="31" spans="1:9" ht="22.5">
      <c r="A31" s="158">
        <f>Smoketest!A36</f>
        <v>13</v>
      </c>
      <c r="B31" s="142" t="str">
        <f>Smoketest!D36</f>
        <v xml:space="preserve">Check Out as guest with Paypal
</v>
      </c>
      <c r="C31" s="142" t="str">
        <f>Smoketest!G36</f>
        <v xml:space="preserve">Ensure that a guest can check out with PayPal
</v>
      </c>
      <c r="D31" s="159"/>
      <c r="E31" s="163" t="s">
        <v>277</v>
      </c>
      <c r="F31" s="158"/>
      <c r="G31" s="158"/>
      <c r="H31" s="158"/>
      <c r="I31" s="166"/>
    </row>
    <row r="32" spans="1:9" ht="112.5">
      <c r="A32" s="158">
        <f>Smoketest!A37</f>
        <v>13.1</v>
      </c>
      <c r="B32" s="142" t="str">
        <f>Smoketest!D37</f>
        <v>Guest User Checkout</v>
      </c>
      <c r="C32" s="142" t="str">
        <f>Smoketest!G37</f>
        <v xml:space="preserve">Ensure that:
o User can be found in CS Tools app 
up to several minutes after an order moves from 'Submitted to Fulfillment' to 'Being Processed' in CSC
o User is not found in ATG CSC
o After the ID is found in CS Tools, a user can check out again as guest with that same guest user account
</v>
      </c>
      <c r="D32" s="159"/>
      <c r="E32" s="164" t="s">
        <v>277</v>
      </c>
      <c r="F32" s="158"/>
      <c r="G32" s="158"/>
      <c r="H32" s="158"/>
      <c r="I32" s="166"/>
    </row>
    <row r="33" spans="1:9" ht="45">
      <c r="A33" s="158">
        <f>Smoketest!A38</f>
        <v>13.2</v>
      </c>
      <c r="B33" s="142" t="str">
        <f>Smoketest!D38</f>
        <v>Guest User Checkout</v>
      </c>
      <c r="C33" s="142" t="str">
        <f>Smoketest!G38</f>
        <v xml:space="preserve">Ensure that: User can be found in CS Tools app after account creation
o User can be found in ATG CSC app shortly after account Creation
</v>
      </c>
      <c r="D33" s="159"/>
      <c r="E33" s="164" t="s">
        <v>277</v>
      </c>
      <c r="F33" s="158"/>
      <c r="G33" s="158"/>
      <c r="H33" s="158"/>
      <c r="I33" s="166"/>
    </row>
    <row r="34" spans="1:9" ht="56.25">
      <c r="A34" s="158">
        <f>Smoketest!A39</f>
        <v>13.3</v>
      </c>
      <c r="B34" s="142" t="str">
        <f>Smoketest!D39</f>
        <v>Guest User Checkout</v>
      </c>
      <c r="C34" s="142" t="str">
        <f>Smoketest!G39</f>
        <v xml:space="preserve">Ensure that:
o User can be found in CS Tools app after account creation
o User can be found in ATG CSC app shortly after account Creation
</v>
      </c>
      <c r="D34" s="159"/>
      <c r="E34" s="164" t="s">
        <v>277</v>
      </c>
      <c r="F34" s="158"/>
      <c r="G34" s="158"/>
      <c r="H34" s="158"/>
      <c r="I34" s="166"/>
    </row>
    <row r="35" spans="1:9" ht="45">
      <c r="A35" s="158">
        <f>Smoketest!A40</f>
        <v>13.4</v>
      </c>
      <c r="B35" s="142" t="str">
        <f>Smoketest!D40</f>
        <v>Guest User Checkout</v>
      </c>
      <c r="C35" s="142" t="str">
        <f>Smoketest!G40</f>
        <v xml:space="preserve">o User can be found in CS Tools app 
o User is not found in ATG CSC
</v>
      </c>
      <c r="D35" s="159"/>
      <c r="E35" s="164" t="s">
        <v>277</v>
      </c>
      <c r="F35" s="158"/>
      <c r="G35" s="158"/>
      <c r="H35" s="158"/>
      <c r="I35" s="166"/>
    </row>
    <row r="36" spans="1:9" ht="45">
      <c r="A36" s="158">
        <f>Smoketest!A41</f>
        <v>13.5</v>
      </c>
      <c r="B36" s="142" t="str">
        <f>Smoketest!D41</f>
        <v>Check out as a registered user</v>
      </c>
      <c r="C36" s="142" t="str">
        <f>Smoketest!G41</f>
        <v xml:space="preserve">Ensure that:
User can be found in CS Tools app after account creation
User can be found in ATG CSC app
</v>
      </c>
      <c r="D36" s="159"/>
      <c r="E36" s="164" t="s">
        <v>277</v>
      </c>
      <c r="F36" s="158"/>
      <c r="G36" s="158"/>
      <c r="H36" s="158"/>
      <c r="I36" s="166"/>
    </row>
    <row r="37" spans="1:9" ht="22.5">
      <c r="A37" s="158">
        <f>Smoketest!A42</f>
        <v>13.6</v>
      </c>
      <c r="B37" s="142" t="str">
        <f>Smoketest!D42</f>
        <v>Check out as a registered user</v>
      </c>
      <c r="C37" s="142" t="str">
        <f>Smoketest!G42</f>
        <v>Ensure that:
User should be unable to check out as guest with a registered user id</v>
      </c>
      <c r="D37" s="159"/>
      <c r="E37" s="164" t="s">
        <v>277</v>
      </c>
      <c r="F37" s="158"/>
      <c r="G37" s="158"/>
      <c r="H37" s="158"/>
      <c r="I37" s="166"/>
    </row>
    <row r="38" spans="1:9" ht="22.5">
      <c r="A38" s="158">
        <f>Smoketest!A43</f>
        <v>13.7</v>
      </c>
      <c r="B38" s="142" t="str">
        <f>Smoketest!D43</f>
        <v xml:space="preserve">Create orders with 2 or more virtual bundles in them </v>
      </c>
      <c r="C38" s="142" t="str">
        <f>Smoketest!G43</f>
        <v>Ensure that able orders with 2 or more virtual bundles in them (validations in CSC and Vindicia)</v>
      </c>
      <c r="D38" s="159"/>
      <c r="E38" s="164" t="s">
        <v>277</v>
      </c>
      <c r="F38" s="158"/>
      <c r="G38" s="158"/>
      <c r="H38" s="158"/>
      <c r="I38" s="166"/>
    </row>
    <row r="39" spans="1:9" ht="22.5">
      <c r="A39" s="158">
        <f>Smoketest!A44</f>
        <v>14</v>
      </c>
      <c r="B39" s="142" t="str">
        <f>Smoketest!D44</f>
        <v xml:space="preserve">Check Out as registered user with Paypal
</v>
      </c>
      <c r="C39" s="142" t="str">
        <f>Smoketest!G44</f>
        <v xml:space="preserve">Ensure that a  registered user can check out with PayPal
</v>
      </c>
      <c r="D39" s="159"/>
      <c r="E39" s="164" t="s">
        <v>277</v>
      </c>
      <c r="F39" s="158"/>
      <c r="G39" s="158"/>
      <c r="H39" s="158"/>
      <c r="I39" s="166"/>
    </row>
    <row r="40" spans="1:9" ht="22.5">
      <c r="A40" s="158">
        <f>Smoketest!A45</f>
        <v>15</v>
      </c>
      <c r="B40" s="142" t="str">
        <f>Smoketest!D45</f>
        <v>Address Check during checkout flow</v>
      </c>
      <c r="C40" s="142" t="str">
        <f>Smoketest!G45</f>
        <v>Ensure that an incorrect address is caught and the customer is notified and can easily correct</v>
      </c>
      <c r="D40" s="159" t="s">
        <v>300</v>
      </c>
      <c r="E40" s="158" t="s">
        <v>264</v>
      </c>
      <c r="F40" s="158" t="s">
        <v>13</v>
      </c>
      <c r="G40" s="158" t="s">
        <v>13</v>
      </c>
      <c r="H40" s="162">
        <v>5</v>
      </c>
      <c r="I40" s="166"/>
    </row>
    <row r="41" spans="1:9">
      <c r="A41" s="155"/>
      <c r="B41" s="156" t="str">
        <f>Smoketest!D51</f>
        <v>Vindicia</v>
      </c>
      <c r="C41" s="156"/>
      <c r="D41" s="157"/>
      <c r="E41" s="155"/>
      <c r="F41" s="155"/>
      <c r="G41" s="155"/>
      <c r="H41" s="155"/>
      <c r="I41" s="157"/>
    </row>
    <row r="42" spans="1:9">
      <c r="A42" s="158">
        <f>Smoketest!A52</f>
        <v>19</v>
      </c>
      <c r="B42" s="142" t="str">
        <f>Smoketest!D52</f>
        <v>Vindicia Look up user by email</v>
      </c>
      <c r="C42" s="142" t="str">
        <f>Smoketest!G52</f>
        <v>Ensure that user can access customer account using Account ID.</v>
      </c>
      <c r="D42" s="159"/>
      <c r="E42" s="158" t="s">
        <v>17</v>
      </c>
      <c r="F42" s="158"/>
      <c r="G42" s="158"/>
      <c r="H42" s="158"/>
      <c r="I42" s="166"/>
    </row>
    <row r="43" spans="1:9">
      <c r="A43" s="158">
        <f>Smoketest!A53</f>
        <v>20</v>
      </c>
      <c r="B43" s="142" t="str">
        <f>Smoketest!D53</f>
        <v>Status order</v>
      </c>
      <c r="C43" s="142" t="str">
        <f>Smoketest!G53</f>
        <v>Ensure that order status is cancel if order cancel by CSC</v>
      </c>
      <c r="D43" s="159"/>
      <c r="E43" s="158" t="s">
        <v>17</v>
      </c>
      <c r="F43" s="158"/>
      <c r="G43" s="158"/>
      <c r="H43" s="158"/>
      <c r="I43" s="166"/>
    </row>
    <row r="44" spans="1:9">
      <c r="A44" s="155"/>
      <c r="B44" s="156" t="str">
        <f>Smoketest!D54</f>
        <v xml:space="preserve">Email </v>
      </c>
      <c r="C44" s="156"/>
      <c r="D44" s="157"/>
      <c r="E44" s="155"/>
      <c r="F44" s="155"/>
      <c r="G44" s="155"/>
      <c r="H44" s="155"/>
      <c r="I44" s="157"/>
    </row>
    <row r="45" spans="1:9" ht="22.5">
      <c r="A45" s="158">
        <f>Smoketest!A55</f>
        <v>21</v>
      </c>
      <c r="B45" s="142" t="str">
        <f>Smoketest!D55</f>
        <v xml:space="preserve">Check received email </v>
      </c>
      <c r="C45" s="142" t="str">
        <f>Smoketest!G55</f>
        <v>Ensure that user is received the eamail when create account, place order and cancel order</v>
      </c>
      <c r="D45" s="159" t="s">
        <v>319</v>
      </c>
      <c r="E45" s="158" t="s">
        <v>318</v>
      </c>
      <c r="F45" s="158"/>
      <c r="G45" s="158"/>
      <c r="H45" s="158">
        <v>8</v>
      </c>
      <c r="I45" s="169" t="s">
        <v>314</v>
      </c>
    </row>
    <row r="46" spans="1:9">
      <c r="A46" s="155"/>
      <c r="B46" s="156" t="str">
        <f>Smoketest!D46</f>
        <v>CSC</v>
      </c>
      <c r="C46" s="156"/>
      <c r="D46" s="157"/>
      <c r="E46" s="155"/>
      <c r="F46" s="155"/>
      <c r="G46" s="155"/>
      <c r="H46" s="155"/>
      <c r="I46" s="157"/>
    </row>
    <row r="47" spans="1:9">
      <c r="A47" s="158">
        <f>Smoketest!A47</f>
        <v>16</v>
      </c>
      <c r="B47" s="142" t="str">
        <f>Smoketest!D47</f>
        <v>CSC Look up user by email</v>
      </c>
      <c r="C47" s="142" t="str">
        <f>Smoketest!G47</f>
        <v>Ensure that CSR can access customer account using Account ID.</v>
      </c>
      <c r="D47" s="159" t="s">
        <v>324</v>
      </c>
      <c r="E47" s="158" t="s">
        <v>264</v>
      </c>
      <c r="F47" s="158" t="s">
        <v>13</v>
      </c>
      <c r="G47" s="158" t="s">
        <v>13</v>
      </c>
      <c r="H47" s="158">
        <v>4</v>
      </c>
      <c r="I47" s="166"/>
    </row>
    <row r="48" spans="1:9">
      <c r="A48" s="158">
        <f>Smoketest!A48</f>
        <v>17</v>
      </c>
      <c r="B48" s="142" t="str">
        <f>Smoketest!D48</f>
        <v>CSC:  Look up order by order id</v>
      </c>
      <c r="C48" s="142" t="str">
        <f>Smoketest!G48</f>
        <v>Ensure that CSR can search for a placed order</v>
      </c>
      <c r="D48" s="159"/>
      <c r="E48" s="158" t="s">
        <v>318</v>
      </c>
      <c r="F48" s="158"/>
      <c r="G48" s="158"/>
      <c r="H48" s="158">
        <v>4</v>
      </c>
      <c r="I48" s="169" t="s">
        <v>314</v>
      </c>
    </row>
    <row r="49" spans="1:9" ht="22.5">
      <c r="A49" s="158">
        <f>Smoketest!A49</f>
        <v>18</v>
      </c>
      <c r="B49" s="142" t="str">
        <f>Smoketest!D49</f>
        <v>CSC:  Cancel order</v>
      </c>
      <c r="C49" s="142" t="str">
        <f>Smoketest!G49</f>
        <v>Ensure that CSR can cancel an order in 'submitted to fulfillment' state</v>
      </c>
      <c r="D49" s="159" t="s">
        <v>323</v>
      </c>
      <c r="E49" s="158" t="s">
        <v>318</v>
      </c>
      <c r="F49" s="158"/>
      <c r="G49" s="158"/>
      <c r="H49" s="158">
        <v>8</v>
      </c>
      <c r="I49" s="169" t="s">
        <v>314</v>
      </c>
    </row>
    <row r="50" spans="1:9">
      <c r="A50" s="155"/>
      <c r="B50" s="156" t="str">
        <f>Smoketest!D68</f>
        <v>order on CSC</v>
      </c>
      <c r="C50" s="156"/>
      <c r="D50" s="157"/>
      <c r="E50" s="155"/>
      <c r="F50" s="155"/>
      <c r="G50" s="155"/>
      <c r="H50" s="155"/>
      <c r="I50" s="157"/>
    </row>
    <row r="51" spans="1:9" ht="33.75">
      <c r="A51" s="158">
        <f>Smoketest!A69</f>
        <v>33</v>
      </c>
      <c r="B51" s="142" t="str">
        <f>Smoketest!D69</f>
        <v>order on CSC</v>
      </c>
      <c r="C51" s="142" t="str">
        <f>Smoketest!G69</f>
        <v>Ensure that an existing user able to place order on CSC</v>
      </c>
      <c r="D51" s="159" t="s">
        <v>321</v>
      </c>
      <c r="E51" s="158" t="s">
        <v>264</v>
      </c>
      <c r="F51" s="158" t="s">
        <v>14</v>
      </c>
      <c r="G51" s="158" t="s">
        <v>14</v>
      </c>
      <c r="H51" s="158">
        <v>16</v>
      </c>
      <c r="I51" s="169" t="s">
        <v>349</v>
      </c>
    </row>
    <row r="52" spans="1:9" ht="90">
      <c r="A52" s="158">
        <f>Smoketest!A70</f>
        <v>34</v>
      </c>
      <c r="B52" s="142" t="str">
        <f>Smoketest!D70</f>
        <v>order on CSC</v>
      </c>
      <c r="C52" s="142" t="str">
        <f>Smoketest!G70</f>
        <v>Ensure that customer newly-created by a CSR able to place order on CSC</v>
      </c>
      <c r="D52" s="159" t="s">
        <v>329</v>
      </c>
      <c r="E52" s="158" t="s">
        <v>264</v>
      </c>
      <c r="F52" s="158" t="s">
        <v>14</v>
      </c>
      <c r="G52" s="158" t="s">
        <v>14</v>
      </c>
      <c r="H52" s="158">
        <v>12</v>
      </c>
      <c r="I52" s="169" t="s">
        <v>350</v>
      </c>
    </row>
    <row r="53" spans="1:9">
      <c r="A53" s="155"/>
      <c r="B53" s="156" t="str">
        <f>Smoketest!D71</f>
        <v> ORDER RETURNS</v>
      </c>
      <c r="C53" s="156"/>
      <c r="D53" s="157"/>
      <c r="E53" s="155"/>
      <c r="F53" s="155"/>
      <c r="G53" s="155"/>
      <c r="H53" s="155"/>
      <c r="I53" s="157"/>
    </row>
    <row r="54" spans="1:9" ht="22.5">
      <c r="A54" s="158">
        <f>Smoketest!A72</f>
        <v>35</v>
      </c>
      <c r="B54" s="142"/>
      <c r="C54" s="142" t="str">
        <f>Smoketest!G72</f>
        <v>Ensure that returns can be done wthin a physical return 
-validate on Vindicia</v>
      </c>
      <c r="D54" s="159"/>
      <c r="E54" s="158" t="s">
        <v>17</v>
      </c>
      <c r="F54" s="158"/>
      <c r="G54" s="158"/>
      <c r="H54" s="158" t="s">
        <v>322</v>
      </c>
      <c r="I54" s="166"/>
    </row>
    <row r="55" spans="1:9">
      <c r="A55" s="155"/>
      <c r="B55" s="156" t="str">
        <f>Smoketest!D73</f>
        <v>REFUNDS (appeasement)</v>
      </c>
      <c r="C55" s="156"/>
      <c r="D55" s="157"/>
      <c r="E55" s="155"/>
      <c r="F55" s="155"/>
      <c r="G55" s="155"/>
      <c r="H55" s="155"/>
      <c r="I55" s="157"/>
    </row>
    <row r="56" spans="1:9" ht="22.5">
      <c r="A56" s="158">
        <f>Smoketest!A74</f>
        <v>36</v>
      </c>
      <c r="B56" s="142"/>
      <c r="C56" s="142" t="str">
        <f>Smoketest!G74</f>
        <v>Ensure that Returns can be done Without a physical return (appeasement)</v>
      </c>
      <c r="D56" s="159" t="s">
        <v>331</v>
      </c>
      <c r="E56" s="158" t="s">
        <v>264</v>
      </c>
      <c r="F56" s="158" t="s">
        <v>14</v>
      </c>
      <c r="G56" s="158" t="s">
        <v>14</v>
      </c>
      <c r="H56" s="158">
        <v>8</v>
      </c>
      <c r="I56" s="166" t="s">
        <v>351</v>
      </c>
    </row>
    <row r="57" spans="1:9">
      <c r="A57" s="155"/>
      <c r="B57" s="156" t="str">
        <f>Smoketest!D75</f>
        <v xml:space="preserve">Change email account from name A to name B </v>
      </c>
      <c r="C57" s="156"/>
      <c r="D57" s="157"/>
      <c r="E57" s="155"/>
      <c r="F57" s="155"/>
      <c r="G57" s="155"/>
      <c r="H57" s="155"/>
      <c r="I57" s="157"/>
    </row>
    <row r="58" spans="1:9" ht="56.25">
      <c r="A58" s="158">
        <f>Smoketest!A76</f>
        <v>37</v>
      </c>
      <c r="B58" s="142"/>
      <c r="C58" s="142" t="str">
        <f>Smoketest!G76</f>
        <v xml:space="preserve">• Validate that order history follows the name change – i.e., thee order history is intact after changing the name
• Validate the user gets order confirmation/order shipped emails at the new (“B”) email address
</v>
      </c>
      <c r="D58" s="159" t="s">
        <v>320</v>
      </c>
      <c r="E58" s="158" t="s">
        <v>264</v>
      </c>
      <c r="F58" s="158" t="s">
        <v>14</v>
      </c>
      <c r="G58" s="158" t="s">
        <v>14</v>
      </c>
      <c r="H58" s="158">
        <v>12</v>
      </c>
      <c r="I58" s="171" t="s">
        <v>345</v>
      </c>
    </row>
  </sheetData>
  <conditionalFormatting sqref="E40:F1048576 E1:F30">
    <cfRule type="cellIs" dxfId="17" priority="16" operator="equal">
      <formula>"Pending"</formula>
    </cfRule>
    <cfRule type="cellIs" dxfId="16" priority="17" operator="equal">
      <formula>"In progress"</formula>
    </cfRule>
    <cfRule type="cellIs" dxfId="15" priority="18" operator="equal">
      <formula>"Completed"</formula>
    </cfRule>
  </conditionalFormatting>
  <conditionalFormatting sqref="G1:G1048576 H1:H3 H12:H24 H31:H1048576">
    <cfRule type="cellIs" dxfId="14" priority="14" operator="equal">
      <formula>"Fail"</formula>
    </cfRule>
    <cfRule type="cellIs" dxfId="13" priority="15" operator="equal">
      <formula>"Pass"</formula>
    </cfRule>
  </conditionalFormatting>
  <conditionalFormatting sqref="G1:G1048576">
    <cfRule type="cellIs" dxfId="12" priority="12" operator="equal">
      <formula>"Fail"</formula>
    </cfRule>
    <cfRule type="cellIs" dxfId="11" priority="13" operator="equal">
      <formula>"Pass"</formula>
    </cfRule>
  </conditionalFormatting>
  <conditionalFormatting sqref="F1:F1048576">
    <cfRule type="cellIs" dxfId="10" priority="10" operator="equal">
      <formula>"Fail"</formula>
    </cfRule>
    <cfRule type="cellIs" dxfId="9" priority="11" operator="equal">
      <formula>"Pass"</formula>
    </cfRule>
  </conditionalFormatting>
  <conditionalFormatting sqref="F1:F1048576">
    <cfRule type="cellIs" dxfId="8" priority="8" operator="equal">
      <formula>"Fail"</formula>
    </cfRule>
    <cfRule type="cellIs" dxfId="7" priority="9" operator="equal">
      <formula>"Pass"</formula>
    </cfRule>
  </conditionalFormatting>
  <conditionalFormatting sqref="G40:G58 G4:G30">
    <cfRule type="cellIs" dxfId="6" priority="5" operator="equal">
      <formula>"Pending"</formula>
    </cfRule>
    <cfRule type="cellIs" dxfId="5" priority="6" operator="equal">
      <formula>"In progress"</formula>
    </cfRule>
    <cfRule type="cellIs" dxfId="4" priority="7" operator="equal">
      <formula>"Completed"</formula>
    </cfRule>
  </conditionalFormatting>
  <conditionalFormatting sqref="G4:G58">
    <cfRule type="cellIs" dxfId="3" priority="3" operator="equal">
      <formula>"Fail"</formula>
    </cfRule>
    <cfRule type="cellIs" dxfId="2" priority="4" operator="equal">
      <formula>"Pass"</formula>
    </cfRule>
  </conditionalFormatting>
  <conditionalFormatting sqref="G4:G58">
    <cfRule type="cellIs" dxfId="1" priority="1" operator="equal">
      <formula>"Fail"</formula>
    </cfRule>
    <cfRule type="cellIs" dxfId="0" priority="2" operator="equal">
      <formula>"Pass"</formula>
    </cfRule>
  </conditionalFormatting>
  <dataValidations count="2">
    <dataValidation type="list" allowBlank="1" showInputMessage="1" showErrorMessage="1" sqref="F1:G1 F3:G1048576">
      <formula1>"Pass,Fail"</formula1>
    </dataValidation>
    <dataValidation type="list" allowBlank="1" showInputMessage="1" showErrorMessage="1" sqref="E1:E30 E40:E1048576">
      <formula1>"Completed,In progress,Pending,Not Start Yet,N/A,Defer"</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Smoketest</vt:lpstr>
      <vt:lpstr>Smoketest Tracking</vt:lpstr>
      <vt:lpstr>Regression</vt:lpstr>
    </vt:vector>
  </TitlesOfParts>
  <Company>Leapfrog Enterprises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tin.trinh</cp:lastModifiedBy>
  <dcterms:created xsi:type="dcterms:W3CDTF">2013-08-02T22:30:16Z</dcterms:created>
  <dcterms:modified xsi:type="dcterms:W3CDTF">2014-06-11T10:44:40Z</dcterms:modified>
</cp:coreProperties>
</file>