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3_ncr:1_{E053FC6C-C9F8-4921-B3BC-DA5B81E6C02A}" xr6:coauthVersionLast="47" xr6:coauthVersionMax="47" xr10:uidLastSave="{00000000-0000-0000-0000-000000000000}"/>
  <bookViews>
    <workbookView xWindow="-116" yWindow="-116" windowWidth="24917" windowHeight="13513" firstSheet="2" activeTab="3" xr2:uid="{46127539-7AEE-4604-88CF-4FD23C7919A9}"/>
  </bookViews>
  <sheets>
    <sheet name="BASE_FRESA " sheetId="4" state="hidden" r:id="rId1"/>
    <sheet name="BASE_CAMES" sheetId="6" state="hidden" r:id="rId2"/>
    <sheet name="BASE_RETIFICA" sheetId="2" r:id="rId3"/>
    <sheet name="Planilha1" sheetId="10" r:id="rId4"/>
    <sheet name="CAMES" sheetId="7" r:id="rId5"/>
    <sheet name="RETIFICA" sheetId="1" r:id="rId6"/>
    <sheet name="FRESA" sheetId="5" r:id="rId7"/>
    <sheet name="MAQUINAS" sheetId="9" r:id="rId8"/>
    <sheet name="BASE_MAQ" sheetId="8" state="hidden" r:id="rId9"/>
  </sheets>
  <definedNames>
    <definedName name="_xlnm._FilterDatabase" localSheetId="0" hidden="1">'BASE_FRESA '!$A$1:$F$30</definedName>
    <definedName name="_xlnm._FilterDatabase" localSheetId="8" hidden="1">BASE_MAQ!$A$1:$AZ$356</definedName>
    <definedName name="_xlnm._FilterDatabase" localSheetId="2" hidden="1">BASE_RETIFICA!$A$1:$F$30</definedName>
  </definedNames>
  <calcPr calcId="191029"/>
  <pivotCaches>
    <pivotCache cacheId="19" r:id="rId10"/>
    <pivotCache cacheId="20" r:id="rId11"/>
    <pivotCache cacheId="21" r:id="rId12"/>
    <pivotCache cacheId="2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8" l="1"/>
  <c r="R2" i="8"/>
  <c r="Q3" i="8"/>
  <c r="R3" i="8"/>
  <c r="Q4" i="8"/>
  <c r="R4" i="8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Q25" i="8"/>
  <c r="R25" i="8"/>
  <c r="Q26" i="8"/>
  <c r="R26" i="8"/>
  <c r="Q27" i="8"/>
  <c r="R27" i="8"/>
  <c r="Q28" i="8"/>
  <c r="R28" i="8"/>
  <c r="Q29" i="8"/>
  <c r="R29" i="8"/>
  <c r="Q30" i="8"/>
  <c r="R30" i="8"/>
  <c r="Q31" i="8"/>
  <c r="R31" i="8"/>
  <c r="Q32" i="8"/>
  <c r="R32" i="8"/>
  <c r="Q33" i="8"/>
  <c r="R33" i="8"/>
  <c r="Q34" i="8"/>
  <c r="R34" i="8"/>
  <c r="Q35" i="8"/>
  <c r="R35" i="8"/>
  <c r="Q36" i="8"/>
  <c r="R36" i="8"/>
  <c r="Q37" i="8"/>
  <c r="R37" i="8"/>
  <c r="Q38" i="8"/>
  <c r="R38" i="8"/>
  <c r="Q39" i="8"/>
  <c r="R39" i="8"/>
  <c r="Q40" i="8"/>
  <c r="R40" i="8"/>
  <c r="Q41" i="8"/>
  <c r="R41" i="8"/>
  <c r="Q42" i="8"/>
  <c r="R42" i="8"/>
  <c r="Q43" i="8"/>
  <c r="R43" i="8"/>
  <c r="Q44" i="8"/>
  <c r="R44" i="8"/>
  <c r="Q45" i="8"/>
  <c r="R45" i="8"/>
  <c r="Q46" i="8"/>
  <c r="R46" i="8"/>
  <c r="Q47" i="8"/>
  <c r="R47" i="8"/>
  <c r="Q48" i="8"/>
  <c r="R48" i="8"/>
  <c r="Q49" i="8"/>
  <c r="R49" i="8"/>
  <c r="Q50" i="8"/>
  <c r="R50" i="8"/>
  <c r="Q51" i="8"/>
  <c r="R51" i="8"/>
  <c r="Q52" i="8"/>
  <c r="R52" i="8"/>
  <c r="Q53" i="8"/>
  <c r="R53" i="8"/>
  <c r="Q54" i="8"/>
  <c r="R54" i="8"/>
  <c r="Q55" i="8"/>
  <c r="R55" i="8"/>
  <c r="Q56" i="8"/>
  <c r="R56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Q74" i="8"/>
  <c r="R74" i="8"/>
  <c r="Q75" i="8"/>
  <c r="R75" i="8"/>
  <c r="Q76" i="8"/>
  <c r="R76" i="8"/>
  <c r="Q77" i="8"/>
  <c r="R77" i="8"/>
  <c r="Q78" i="8"/>
  <c r="R78" i="8"/>
  <c r="Q79" i="8"/>
  <c r="R79" i="8"/>
  <c r="Q80" i="8"/>
  <c r="R80" i="8"/>
  <c r="Q81" i="8"/>
  <c r="R81" i="8"/>
  <c r="Q82" i="8"/>
  <c r="R82" i="8"/>
  <c r="Q83" i="8"/>
  <c r="R83" i="8"/>
  <c r="Q84" i="8"/>
  <c r="R84" i="8"/>
  <c r="Q85" i="8"/>
  <c r="R85" i="8"/>
  <c r="Q86" i="8"/>
  <c r="R86" i="8"/>
  <c r="Q87" i="8"/>
  <c r="R87" i="8"/>
  <c r="Q88" i="8"/>
  <c r="R88" i="8"/>
  <c r="Q89" i="8"/>
  <c r="R89" i="8"/>
  <c r="Q90" i="8"/>
  <c r="R90" i="8"/>
  <c r="Q91" i="8"/>
  <c r="R91" i="8"/>
  <c r="Q92" i="8"/>
  <c r="R92" i="8"/>
  <c r="Q93" i="8"/>
  <c r="R93" i="8"/>
  <c r="Q94" i="8"/>
  <c r="R94" i="8"/>
  <c r="Q95" i="8"/>
  <c r="R95" i="8"/>
  <c r="Q96" i="8"/>
  <c r="R96" i="8"/>
  <c r="Q97" i="8"/>
  <c r="R97" i="8"/>
  <c r="Q98" i="8"/>
  <c r="R98" i="8"/>
  <c r="Q99" i="8"/>
  <c r="R99" i="8"/>
  <c r="Q100" i="8"/>
  <c r="R100" i="8"/>
  <c r="Q101" i="8"/>
  <c r="R101" i="8"/>
  <c r="Q102" i="8"/>
  <c r="R102" i="8"/>
  <c r="Q103" i="8"/>
  <c r="R103" i="8"/>
  <c r="Q104" i="8"/>
  <c r="R104" i="8"/>
  <c r="Q105" i="8"/>
  <c r="R105" i="8"/>
  <c r="Q106" i="8"/>
  <c r="R106" i="8"/>
  <c r="Q107" i="8"/>
  <c r="R107" i="8"/>
  <c r="Q108" i="8"/>
  <c r="R108" i="8"/>
  <c r="Q109" i="8"/>
  <c r="R109" i="8"/>
  <c r="Q110" i="8"/>
  <c r="R110" i="8"/>
  <c r="Q111" i="8"/>
  <c r="R111" i="8"/>
  <c r="Q112" i="8"/>
  <c r="R112" i="8"/>
  <c r="Q113" i="8"/>
  <c r="R113" i="8"/>
  <c r="Q114" i="8"/>
  <c r="R114" i="8"/>
  <c r="Q115" i="8"/>
  <c r="R115" i="8"/>
  <c r="Q116" i="8"/>
  <c r="R116" i="8"/>
  <c r="Q117" i="8"/>
  <c r="R117" i="8"/>
  <c r="Q118" i="8"/>
  <c r="R118" i="8"/>
  <c r="Q119" i="8"/>
  <c r="R119" i="8"/>
  <c r="Q120" i="8"/>
  <c r="R120" i="8"/>
  <c r="Q121" i="8"/>
  <c r="R121" i="8"/>
  <c r="Q122" i="8"/>
  <c r="R122" i="8"/>
  <c r="Q123" i="8"/>
  <c r="R123" i="8"/>
  <c r="Q124" i="8"/>
  <c r="R124" i="8"/>
  <c r="Q125" i="8"/>
  <c r="R125" i="8"/>
  <c r="Q126" i="8"/>
  <c r="R126" i="8"/>
  <c r="Q127" i="8"/>
  <c r="R127" i="8"/>
  <c r="Q128" i="8"/>
  <c r="R128" i="8"/>
  <c r="Q129" i="8"/>
  <c r="R129" i="8"/>
  <c r="Q130" i="8"/>
  <c r="R130" i="8"/>
  <c r="Q131" i="8"/>
  <c r="R131" i="8"/>
  <c r="Q132" i="8"/>
  <c r="R132" i="8"/>
  <c r="Q133" i="8"/>
  <c r="R133" i="8"/>
  <c r="Q134" i="8"/>
  <c r="R134" i="8"/>
  <c r="Q135" i="8"/>
  <c r="R135" i="8"/>
  <c r="Q136" i="8"/>
  <c r="R136" i="8"/>
  <c r="Q137" i="8"/>
  <c r="R137" i="8"/>
  <c r="Q138" i="8"/>
  <c r="R138" i="8"/>
  <c r="Q139" i="8"/>
  <c r="R139" i="8"/>
  <c r="Q140" i="8"/>
  <c r="R140" i="8"/>
  <c r="Q141" i="8"/>
  <c r="R141" i="8"/>
  <c r="Q142" i="8"/>
  <c r="R142" i="8"/>
  <c r="Q143" i="8"/>
  <c r="R143" i="8"/>
  <c r="Q144" i="8"/>
  <c r="R144" i="8"/>
  <c r="Q145" i="8"/>
  <c r="R145" i="8"/>
  <c r="Q146" i="8"/>
  <c r="R146" i="8"/>
  <c r="Q147" i="8"/>
  <c r="R147" i="8"/>
  <c r="Q148" i="8"/>
  <c r="R148" i="8"/>
  <c r="Q149" i="8"/>
  <c r="R149" i="8"/>
  <c r="Q150" i="8"/>
  <c r="R150" i="8"/>
  <c r="Q151" i="8"/>
  <c r="R151" i="8"/>
  <c r="Q152" i="8"/>
  <c r="R152" i="8"/>
  <c r="Q153" i="8"/>
  <c r="R153" i="8"/>
  <c r="Q154" i="8"/>
  <c r="R154" i="8"/>
  <c r="Q155" i="8"/>
  <c r="R155" i="8"/>
  <c r="Q156" i="8"/>
  <c r="R156" i="8"/>
  <c r="Q157" i="8"/>
  <c r="R157" i="8"/>
  <c r="Q158" i="8"/>
  <c r="R158" i="8"/>
  <c r="Q159" i="8"/>
  <c r="R159" i="8"/>
  <c r="Q160" i="8"/>
  <c r="R160" i="8"/>
  <c r="Q161" i="8"/>
  <c r="R161" i="8"/>
  <c r="Q162" i="8"/>
  <c r="R162" i="8"/>
  <c r="Q163" i="8"/>
  <c r="R163" i="8"/>
  <c r="Q164" i="8"/>
  <c r="R164" i="8"/>
  <c r="Q165" i="8"/>
  <c r="R165" i="8"/>
  <c r="Q166" i="8"/>
  <c r="R166" i="8"/>
  <c r="Q167" i="8"/>
  <c r="R167" i="8"/>
  <c r="Q168" i="8"/>
  <c r="R168" i="8"/>
  <c r="Q169" i="8"/>
  <c r="R169" i="8"/>
  <c r="Q170" i="8"/>
  <c r="R170" i="8"/>
  <c r="Q171" i="8"/>
  <c r="R171" i="8"/>
  <c r="Q172" i="8"/>
  <c r="R172" i="8"/>
  <c r="Q173" i="8"/>
  <c r="R173" i="8"/>
  <c r="Q174" i="8"/>
  <c r="R174" i="8"/>
  <c r="Q175" i="8"/>
  <c r="R175" i="8"/>
  <c r="Q176" i="8"/>
  <c r="R176" i="8"/>
  <c r="Q177" i="8"/>
  <c r="R177" i="8"/>
  <c r="Q178" i="8"/>
  <c r="R178" i="8"/>
  <c r="Q179" i="8"/>
  <c r="R179" i="8"/>
  <c r="Q180" i="8"/>
  <c r="R180" i="8"/>
  <c r="Q181" i="8"/>
  <c r="R181" i="8"/>
  <c r="Q182" i="8"/>
  <c r="R182" i="8"/>
  <c r="Q183" i="8"/>
  <c r="R183" i="8"/>
  <c r="Q184" i="8"/>
  <c r="R184" i="8"/>
  <c r="Q185" i="8"/>
  <c r="R185" i="8"/>
  <c r="Q186" i="8"/>
  <c r="R186" i="8"/>
  <c r="Q187" i="8"/>
  <c r="R187" i="8"/>
  <c r="Q188" i="8"/>
  <c r="R188" i="8"/>
  <c r="Q189" i="8"/>
  <c r="R189" i="8"/>
  <c r="Q190" i="8"/>
  <c r="R190" i="8"/>
  <c r="Q191" i="8"/>
  <c r="R191" i="8"/>
  <c r="Q192" i="8"/>
  <c r="R192" i="8"/>
  <c r="Q193" i="8"/>
  <c r="R193" i="8"/>
  <c r="Q194" i="8"/>
  <c r="R194" i="8"/>
  <c r="Q195" i="8"/>
  <c r="R195" i="8"/>
  <c r="Q196" i="8"/>
  <c r="R196" i="8"/>
  <c r="Q197" i="8"/>
  <c r="R197" i="8"/>
  <c r="Q198" i="8"/>
  <c r="R198" i="8"/>
  <c r="Q199" i="8"/>
  <c r="R199" i="8"/>
  <c r="Q200" i="8"/>
  <c r="R200" i="8"/>
  <c r="Q201" i="8"/>
  <c r="R201" i="8"/>
  <c r="Q202" i="8"/>
  <c r="R202" i="8"/>
  <c r="Q203" i="8"/>
  <c r="R203" i="8"/>
  <c r="Q204" i="8"/>
  <c r="R204" i="8"/>
  <c r="Q205" i="8"/>
  <c r="R205" i="8"/>
  <c r="Q206" i="8"/>
  <c r="R206" i="8"/>
  <c r="Q207" i="8"/>
  <c r="R207" i="8"/>
  <c r="Q208" i="8"/>
  <c r="R208" i="8"/>
  <c r="Q209" i="8"/>
  <c r="R209" i="8"/>
  <c r="Q210" i="8"/>
  <c r="R210" i="8"/>
  <c r="Q211" i="8"/>
  <c r="R211" i="8"/>
  <c r="Q212" i="8"/>
  <c r="R212" i="8"/>
  <c r="Q213" i="8"/>
  <c r="R213" i="8"/>
  <c r="Q214" i="8"/>
  <c r="R214" i="8"/>
  <c r="Q215" i="8"/>
  <c r="R215" i="8"/>
  <c r="Q216" i="8"/>
  <c r="R216" i="8"/>
  <c r="Q217" i="8"/>
  <c r="R217" i="8"/>
  <c r="Q218" i="8"/>
  <c r="R218" i="8"/>
  <c r="Q219" i="8"/>
  <c r="R219" i="8"/>
  <c r="Q220" i="8"/>
  <c r="R220" i="8"/>
  <c r="Q221" i="8"/>
  <c r="R221" i="8"/>
  <c r="Q222" i="8"/>
  <c r="R222" i="8"/>
  <c r="Q223" i="8"/>
  <c r="R223" i="8"/>
  <c r="Q224" i="8"/>
  <c r="R224" i="8"/>
  <c r="Q225" i="8"/>
  <c r="R225" i="8"/>
  <c r="Q226" i="8"/>
  <c r="R226" i="8"/>
  <c r="Q227" i="8"/>
  <c r="R227" i="8"/>
  <c r="Q228" i="8"/>
  <c r="R228" i="8"/>
  <c r="Q229" i="8"/>
  <c r="R229" i="8"/>
  <c r="Q230" i="8"/>
  <c r="R230" i="8"/>
  <c r="Q231" i="8"/>
  <c r="R231" i="8"/>
  <c r="Q232" i="8"/>
  <c r="R232" i="8"/>
  <c r="Q233" i="8"/>
  <c r="R233" i="8"/>
  <c r="Q234" i="8"/>
  <c r="R234" i="8"/>
  <c r="Q235" i="8"/>
  <c r="R235" i="8"/>
  <c r="Q236" i="8"/>
  <c r="R236" i="8"/>
  <c r="Q237" i="8"/>
  <c r="R237" i="8"/>
  <c r="Q238" i="8"/>
  <c r="R238" i="8"/>
  <c r="Q239" i="8"/>
  <c r="R239" i="8"/>
  <c r="Q240" i="8"/>
  <c r="R240" i="8"/>
  <c r="Q241" i="8"/>
  <c r="R241" i="8"/>
  <c r="Q242" i="8"/>
  <c r="R242" i="8"/>
  <c r="Q243" i="8"/>
  <c r="R243" i="8"/>
  <c r="Q244" i="8"/>
  <c r="R244" i="8"/>
  <c r="Q245" i="8"/>
  <c r="R245" i="8"/>
  <c r="Q246" i="8"/>
  <c r="R246" i="8"/>
  <c r="Q247" i="8"/>
  <c r="R247" i="8"/>
  <c r="Q248" i="8"/>
  <c r="R248" i="8"/>
  <c r="Q249" i="8"/>
  <c r="R249" i="8"/>
  <c r="Q250" i="8"/>
  <c r="R250" i="8"/>
  <c r="Q251" i="8"/>
  <c r="R251" i="8"/>
  <c r="Q252" i="8"/>
  <c r="R252" i="8"/>
  <c r="Q253" i="8"/>
  <c r="R253" i="8"/>
  <c r="Q254" i="8"/>
  <c r="R254" i="8"/>
  <c r="Q255" i="8"/>
  <c r="R255" i="8"/>
  <c r="Q256" i="8"/>
  <c r="R256" i="8"/>
  <c r="Q257" i="8"/>
  <c r="R257" i="8"/>
  <c r="Q258" i="8"/>
  <c r="R258" i="8"/>
  <c r="Q259" i="8"/>
  <c r="R259" i="8"/>
  <c r="Q260" i="8"/>
  <c r="R260" i="8"/>
  <c r="Q261" i="8"/>
  <c r="R261" i="8"/>
  <c r="Q262" i="8"/>
  <c r="R262" i="8"/>
  <c r="Q263" i="8"/>
  <c r="R263" i="8"/>
  <c r="Q264" i="8"/>
  <c r="R264" i="8"/>
  <c r="Q265" i="8"/>
  <c r="R265" i="8"/>
  <c r="Q266" i="8"/>
  <c r="R266" i="8"/>
  <c r="Q267" i="8"/>
  <c r="R267" i="8"/>
  <c r="Q268" i="8"/>
  <c r="R268" i="8"/>
  <c r="Q269" i="8"/>
  <c r="R269" i="8"/>
  <c r="Q270" i="8"/>
  <c r="R270" i="8"/>
  <c r="Q271" i="8"/>
  <c r="R271" i="8"/>
  <c r="Q272" i="8"/>
  <c r="R272" i="8"/>
  <c r="Q273" i="8"/>
  <c r="R273" i="8"/>
  <c r="Q274" i="8"/>
  <c r="R274" i="8"/>
  <c r="Q275" i="8"/>
  <c r="R275" i="8"/>
  <c r="Q276" i="8"/>
  <c r="R276" i="8"/>
  <c r="Q277" i="8"/>
  <c r="R277" i="8"/>
  <c r="Q278" i="8"/>
  <c r="R278" i="8"/>
  <c r="Q279" i="8"/>
  <c r="R279" i="8"/>
  <c r="Q280" i="8"/>
  <c r="R280" i="8"/>
  <c r="Q281" i="8"/>
  <c r="R281" i="8"/>
  <c r="Q282" i="8"/>
  <c r="R282" i="8"/>
  <c r="Q283" i="8"/>
  <c r="R283" i="8"/>
  <c r="Q284" i="8"/>
  <c r="R284" i="8"/>
  <c r="Q285" i="8"/>
  <c r="R285" i="8"/>
  <c r="Q286" i="8"/>
  <c r="R286" i="8"/>
  <c r="Q287" i="8"/>
  <c r="R287" i="8"/>
  <c r="Q288" i="8"/>
  <c r="R288" i="8"/>
  <c r="Q289" i="8"/>
  <c r="R289" i="8"/>
  <c r="Q290" i="8"/>
  <c r="R290" i="8"/>
  <c r="Q291" i="8"/>
  <c r="R291" i="8"/>
  <c r="Q292" i="8"/>
  <c r="R292" i="8"/>
  <c r="Q293" i="8"/>
  <c r="R293" i="8"/>
  <c r="Q294" i="8"/>
  <c r="R294" i="8"/>
  <c r="Q295" i="8"/>
  <c r="R295" i="8"/>
  <c r="Q296" i="8"/>
  <c r="R296" i="8"/>
  <c r="Q297" i="8"/>
  <c r="R297" i="8"/>
  <c r="Q298" i="8"/>
  <c r="R298" i="8"/>
  <c r="Q299" i="8"/>
  <c r="R299" i="8"/>
  <c r="Q300" i="8"/>
  <c r="R300" i="8"/>
  <c r="Q301" i="8"/>
  <c r="R301" i="8"/>
  <c r="Q302" i="8"/>
  <c r="R302" i="8"/>
  <c r="Q303" i="8"/>
  <c r="R303" i="8"/>
  <c r="Q304" i="8"/>
  <c r="R304" i="8"/>
  <c r="Q305" i="8"/>
  <c r="R305" i="8"/>
  <c r="Q306" i="8"/>
  <c r="R306" i="8"/>
  <c r="Q307" i="8"/>
  <c r="R307" i="8"/>
  <c r="Q308" i="8"/>
  <c r="R308" i="8"/>
  <c r="Q309" i="8"/>
  <c r="R309" i="8"/>
  <c r="Q310" i="8"/>
  <c r="R310" i="8"/>
  <c r="Q311" i="8"/>
  <c r="R311" i="8"/>
  <c r="Q312" i="8"/>
  <c r="R312" i="8"/>
  <c r="Q313" i="8"/>
  <c r="R313" i="8"/>
  <c r="Q314" i="8"/>
  <c r="R314" i="8"/>
  <c r="Q315" i="8"/>
  <c r="R315" i="8"/>
  <c r="Q316" i="8"/>
  <c r="R316" i="8"/>
  <c r="Q317" i="8"/>
  <c r="R317" i="8"/>
  <c r="Q318" i="8"/>
  <c r="R318" i="8"/>
  <c r="Q319" i="8"/>
  <c r="R319" i="8"/>
  <c r="Q320" i="8"/>
  <c r="R320" i="8"/>
  <c r="Q321" i="8"/>
  <c r="R321" i="8"/>
  <c r="Q322" i="8"/>
  <c r="R322" i="8"/>
  <c r="Q323" i="8"/>
  <c r="R323" i="8"/>
  <c r="Q324" i="8"/>
  <c r="R324" i="8"/>
  <c r="Q325" i="8"/>
  <c r="R325" i="8"/>
  <c r="Q326" i="8"/>
  <c r="R326" i="8"/>
  <c r="Q327" i="8"/>
  <c r="R327" i="8"/>
  <c r="Q328" i="8"/>
  <c r="R328" i="8"/>
  <c r="Q329" i="8"/>
  <c r="R329" i="8"/>
  <c r="Q330" i="8"/>
  <c r="R330" i="8"/>
  <c r="Q331" i="8"/>
  <c r="R331" i="8"/>
  <c r="Q332" i="8"/>
  <c r="R332" i="8"/>
  <c r="Q333" i="8"/>
  <c r="R333" i="8"/>
  <c r="Q334" i="8"/>
  <c r="R334" i="8"/>
  <c r="Q335" i="8"/>
  <c r="R335" i="8"/>
  <c r="Q336" i="8"/>
  <c r="R336" i="8"/>
  <c r="Q337" i="8"/>
  <c r="R337" i="8"/>
  <c r="Q338" i="8"/>
  <c r="R338" i="8"/>
  <c r="Q339" i="8"/>
  <c r="R339" i="8"/>
  <c r="Q340" i="8"/>
  <c r="R340" i="8"/>
  <c r="Q341" i="8"/>
  <c r="R341" i="8"/>
  <c r="Q342" i="8"/>
  <c r="R342" i="8"/>
  <c r="Q343" i="8"/>
  <c r="R343" i="8"/>
  <c r="Q344" i="8"/>
  <c r="R344" i="8"/>
  <c r="Q345" i="8"/>
  <c r="R345" i="8"/>
  <c r="Q346" i="8"/>
  <c r="R346" i="8"/>
  <c r="Q347" i="8"/>
  <c r="R347" i="8"/>
  <c r="Q348" i="8"/>
  <c r="R348" i="8"/>
  <c r="Q349" i="8"/>
  <c r="R349" i="8"/>
  <c r="Q350" i="8"/>
  <c r="R350" i="8"/>
  <c r="Q351" i="8"/>
  <c r="R351" i="8"/>
  <c r="Q352" i="8"/>
  <c r="R352" i="8"/>
  <c r="Q353" i="8"/>
  <c r="R353" i="8"/>
  <c r="Q354" i="8"/>
  <c r="R354" i="8"/>
  <c r="Q355" i="8"/>
  <c r="R355" i="8"/>
  <c r="Q356" i="8"/>
  <c r="R356" i="8"/>
  <c r="D32" i="7"/>
  <c r="C32" i="7"/>
  <c r="B32" i="7"/>
  <c r="E35" i="5"/>
  <c r="D35" i="5"/>
  <c r="C35" i="5"/>
  <c r="E34" i="5"/>
  <c r="D34" i="5"/>
  <c r="C34" i="5"/>
  <c r="E33" i="5"/>
  <c r="D33" i="5"/>
  <c r="C33" i="5"/>
  <c r="D34" i="1"/>
  <c r="D33" i="1"/>
  <c r="D32" i="1"/>
  <c r="C32" i="1"/>
  <c r="E34" i="1"/>
  <c r="E32" i="1"/>
  <c r="E33" i="1"/>
  <c r="C34" i="1"/>
  <c r="C33" i="1"/>
  <c r="F25" i="4"/>
  <c r="F26" i="4"/>
  <c r="F13" i="4"/>
  <c r="F14" i="4"/>
  <c r="F2" i="4"/>
  <c r="F25" i="2"/>
  <c r="F26" i="2"/>
  <c r="F13" i="2"/>
  <c r="F14" i="2"/>
  <c r="F2" i="2"/>
  <c r="F30" i="4"/>
  <c r="F29" i="4"/>
  <c r="F28" i="4"/>
  <c r="F27" i="4"/>
  <c r="F24" i="4"/>
  <c r="F23" i="4"/>
  <c r="F22" i="4"/>
  <c r="F21" i="4"/>
  <c r="F20" i="4"/>
  <c r="F19" i="4"/>
  <c r="F18" i="4"/>
  <c r="F17" i="4"/>
  <c r="F16" i="4"/>
  <c r="F15" i="4"/>
  <c r="F12" i="4"/>
  <c r="F11" i="4"/>
  <c r="F10" i="4"/>
  <c r="F9" i="4"/>
  <c r="F8" i="4"/>
  <c r="F7" i="4"/>
  <c r="F6" i="4"/>
  <c r="F5" i="4"/>
  <c r="F4" i="4"/>
  <c r="F3" i="4"/>
  <c r="F3" i="2"/>
  <c r="F12" i="2"/>
  <c r="F16" i="2"/>
  <c r="F20" i="2"/>
  <c r="F21" i="2"/>
  <c r="F22" i="2"/>
  <c r="F28" i="2"/>
  <c r="F4" i="2"/>
  <c r="F7" i="2"/>
  <c r="F8" i="2"/>
  <c r="F17" i="2"/>
  <c r="F18" i="2"/>
  <c r="F23" i="2"/>
  <c r="F5" i="2"/>
  <c r="F9" i="2"/>
  <c r="F24" i="2"/>
  <c r="F27" i="2"/>
  <c r="F29" i="2"/>
  <c r="F6" i="2"/>
  <c r="F10" i="2"/>
  <c r="F11" i="2"/>
  <c r="F15" i="2"/>
  <c r="F19" i="2"/>
  <c r="F30" i="2"/>
  <c r="H36" i="9"/>
  <c r="H30" i="9"/>
  <c r="H17" i="9"/>
  <c r="G36" i="9"/>
  <c r="G17" i="9"/>
  <c r="G30" i="9"/>
</calcChain>
</file>

<file path=xl/sharedStrings.xml><?xml version="1.0" encoding="utf-8"?>
<sst xmlns="http://schemas.openxmlformats.org/spreadsheetml/2006/main" count="6644" uniqueCount="1465">
  <si>
    <t>Total Geral</t>
  </si>
  <si>
    <t>Soma de total_horas</t>
  </si>
  <si>
    <t>Soma de producao</t>
  </si>
  <si>
    <t>media</t>
  </si>
  <si>
    <t>MES</t>
  </si>
  <si>
    <t>ANO</t>
  </si>
  <si>
    <t>Valores</t>
  </si>
  <si>
    <t xml:space="preserve">000859    </t>
  </si>
  <si>
    <t>total_horas</t>
  </si>
  <si>
    <t>producao</t>
  </si>
  <si>
    <t>H6_OPERADO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</si>
  <si>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</si>
  <si>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</si>
  <si>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</si>
  <si>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</si>
  <si>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</si>
  <si>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</si>
  <si>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</si>
  <si>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</si>
  <si>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</si>
  <si>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</si>
  <si>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2022 Total</t>
  </si>
  <si>
    <t>2023 Total</t>
  </si>
  <si>
    <t>2024 Total</t>
  </si>
  <si>
    <t>FRESA</t>
  </si>
  <si>
    <t>RETIFICA</t>
  </si>
  <si>
    <t>PROD MÉDIA x MÊS</t>
  </si>
  <si>
    <t>TMP MÉDIO x PEÇA:</t>
  </si>
  <si>
    <t>HORAS MÉDIA x MÊS</t>
  </si>
  <si>
    <t>021N</t>
  </si>
  <si>
    <t>DIA</t>
  </si>
  <si>
    <t>grupo</t>
  </si>
  <si>
    <t>prod_diaria</t>
  </si>
  <si>
    <t>Soma de prod_diaria</t>
  </si>
  <si>
    <t>Total</t>
  </si>
  <si>
    <t>CAMES</t>
  </si>
  <si>
    <t>MÉD</t>
  </si>
  <si>
    <t>MÁX</t>
  </si>
  <si>
    <t>MÍN</t>
  </si>
  <si>
    <t>PROD MÊS</t>
  </si>
  <si>
    <t>D2_FILIAL</t>
  </si>
  <si>
    <t>D2_ITEM</t>
  </si>
  <si>
    <t>D2_COD</t>
  </si>
  <si>
    <t>D2_SEGUM</t>
  </si>
  <si>
    <t>D2_UM</t>
  </si>
  <si>
    <t>D2_QUANT</t>
  </si>
  <si>
    <t>D2_PRCVEN</t>
  </si>
  <si>
    <t>D2_TOTAL</t>
  </si>
  <si>
    <t>D2_TES</t>
  </si>
  <si>
    <t>D2_CF</t>
  </si>
  <si>
    <t>D2_PEDIDO</t>
  </si>
  <si>
    <t>D2_ITEMPV</t>
  </si>
  <si>
    <t>D2_CLIENTE</t>
  </si>
  <si>
    <t>D2_DOC</t>
  </si>
  <si>
    <t>D2_GRUPO</t>
  </si>
  <si>
    <t>D2_EMISSAO</t>
  </si>
  <si>
    <t>D2_CUSTO1</t>
  </si>
  <si>
    <t>D2_PRUNIT</t>
  </si>
  <si>
    <t>D2_QTSEGUM</t>
  </si>
  <si>
    <t>D2_NUMSEQ</t>
  </si>
  <si>
    <t>D2_EST</t>
  </si>
  <si>
    <t>D2_DESCON</t>
  </si>
  <si>
    <t>D2_TIPO</t>
  </si>
  <si>
    <t>D2_NFORI</t>
  </si>
  <si>
    <t>D2_SERIORI</t>
  </si>
  <si>
    <t>D2_QTDEDEV</t>
  </si>
  <si>
    <t>D2_VALDEV</t>
  </si>
  <si>
    <t>D2_ORIGLAN</t>
  </si>
  <si>
    <t>D2_BRICMS</t>
  </si>
  <si>
    <t>D2_BASEORI</t>
  </si>
  <si>
    <t>D2_BASEICM</t>
  </si>
  <si>
    <t>D2_VALACRS</t>
  </si>
  <si>
    <t>D2_IDENTB6</t>
  </si>
  <si>
    <t>D2_CODISS</t>
  </si>
  <si>
    <t>D2_GRADE</t>
  </si>
  <si>
    <t>D2_VALBRUT</t>
  </si>
  <si>
    <t>D2_VREINT</t>
  </si>
  <si>
    <t>D2_BSREIN</t>
  </si>
  <si>
    <t>D2_CRPRESC</t>
  </si>
  <si>
    <t>D2_ALIQSOL</t>
  </si>
  <si>
    <t>D2_ABATINS</t>
  </si>
  <si>
    <t>D2_IDCFC</t>
  </si>
  <si>
    <t>D2_BASEFAB</t>
  </si>
  <si>
    <t>D2_ALIQFAB</t>
  </si>
  <si>
    <t>D2_VALFAB</t>
  </si>
  <si>
    <t>D2_BASEFAC</t>
  </si>
  <si>
    <t>D2_ALIQFAC</t>
  </si>
  <si>
    <t>D2_VALFAC</t>
  </si>
  <si>
    <t>D2_ESTOQUE</t>
  </si>
  <si>
    <t>D2_GRPCST</t>
  </si>
  <si>
    <t xml:space="preserve">  </t>
  </si>
  <si>
    <t>PC</t>
  </si>
  <si>
    <t>A43598</t>
  </si>
  <si>
    <t>99SUTL</t>
  </si>
  <si>
    <t>PE</t>
  </si>
  <si>
    <t>N</t>
  </si>
  <si>
    <t xml:space="preserve">         </t>
  </si>
  <si>
    <t xml:space="preserve">   </t>
  </si>
  <si>
    <t xml:space="preserve">      </t>
  </si>
  <si>
    <t xml:space="preserve"> </t>
  </si>
  <si>
    <t xml:space="preserve">                    </t>
  </si>
  <si>
    <t>S</t>
  </si>
  <si>
    <t>99SUTM</t>
  </si>
  <si>
    <t>99SUTN</t>
  </si>
  <si>
    <t>A43868</t>
  </si>
  <si>
    <t>99SWHH</t>
  </si>
  <si>
    <t>SC</t>
  </si>
  <si>
    <t>99SWHI</t>
  </si>
  <si>
    <t>A43911</t>
  </si>
  <si>
    <t>99SX5T</t>
  </si>
  <si>
    <t>A43866</t>
  </si>
  <si>
    <t>99SX6C</t>
  </si>
  <si>
    <t>A43960</t>
  </si>
  <si>
    <t>99SYQT</t>
  </si>
  <si>
    <t>A43961</t>
  </si>
  <si>
    <t>99SYQZ</t>
  </si>
  <si>
    <t>A44009</t>
  </si>
  <si>
    <t>99SZ9E</t>
  </si>
  <si>
    <t>EX</t>
  </si>
  <si>
    <t>99SZ9F</t>
  </si>
  <si>
    <t>99SZ9G</t>
  </si>
  <si>
    <t>99SZ9H</t>
  </si>
  <si>
    <t>A44023</t>
  </si>
  <si>
    <t>99SZBO</t>
  </si>
  <si>
    <t>A43268</t>
  </si>
  <si>
    <t>99SZCC</t>
  </si>
  <si>
    <t>A43967</t>
  </si>
  <si>
    <t>99SZCN</t>
  </si>
  <si>
    <t>A44038</t>
  </si>
  <si>
    <t>99T2KL</t>
  </si>
  <si>
    <t>A44328</t>
  </si>
  <si>
    <t>99T2XC</t>
  </si>
  <si>
    <t>SP</t>
  </si>
  <si>
    <t>99T2XD</t>
  </si>
  <si>
    <t>A44323</t>
  </si>
  <si>
    <t>99T3YT</t>
  </si>
  <si>
    <t>A44393</t>
  </si>
  <si>
    <t>99T408</t>
  </si>
  <si>
    <t>99T409</t>
  </si>
  <si>
    <t>A44254</t>
  </si>
  <si>
    <t>99T46Q</t>
  </si>
  <si>
    <t>A44010</t>
  </si>
  <si>
    <t>99T4F7</t>
  </si>
  <si>
    <t>99T4F8</t>
  </si>
  <si>
    <t>A44410</t>
  </si>
  <si>
    <t>99T5D7</t>
  </si>
  <si>
    <t>99T5D8</t>
  </si>
  <si>
    <t>A44256</t>
  </si>
  <si>
    <t>99T5K6</t>
  </si>
  <si>
    <t>99T5K7</t>
  </si>
  <si>
    <t>A44163</t>
  </si>
  <si>
    <t>99T8HA</t>
  </si>
  <si>
    <t>99T8HB</t>
  </si>
  <si>
    <t>A44326</t>
  </si>
  <si>
    <t>99TBP1</t>
  </si>
  <si>
    <t>99TBP2</t>
  </si>
  <si>
    <t>99TBP3</t>
  </si>
  <si>
    <t>A44329</t>
  </si>
  <si>
    <t>99TBPA</t>
  </si>
  <si>
    <t>99TBPB</t>
  </si>
  <si>
    <t>99TBPC</t>
  </si>
  <si>
    <t>A44327</t>
  </si>
  <si>
    <t>99TBVY</t>
  </si>
  <si>
    <t>99TBVZ</t>
  </si>
  <si>
    <t>99TBW0</t>
  </si>
  <si>
    <t>A44490</t>
  </si>
  <si>
    <t>99TEQD</t>
  </si>
  <si>
    <t>99TEQE</t>
  </si>
  <si>
    <t>A44489</t>
  </si>
  <si>
    <t>99TEU5</t>
  </si>
  <si>
    <t>A41917</t>
  </si>
  <si>
    <t>99TFEQ</t>
  </si>
  <si>
    <t>MG</t>
  </si>
  <si>
    <t>A41915</t>
  </si>
  <si>
    <t>99TFF0</t>
  </si>
  <si>
    <t>A44440</t>
  </si>
  <si>
    <t>99TFMR</t>
  </si>
  <si>
    <t>A44636</t>
  </si>
  <si>
    <t>99TGKH</t>
  </si>
  <si>
    <t>A44536</t>
  </si>
  <si>
    <t>99TGNV</t>
  </si>
  <si>
    <t>A44627</t>
  </si>
  <si>
    <t>99THNA</t>
  </si>
  <si>
    <t>A44484</t>
  </si>
  <si>
    <t>99TICG</t>
  </si>
  <si>
    <t>99TICH</t>
  </si>
  <si>
    <t>A44712</t>
  </si>
  <si>
    <t>99TIYF</t>
  </si>
  <si>
    <t>99TIYG</t>
  </si>
  <si>
    <t>A44018</t>
  </si>
  <si>
    <t>99TK91</t>
  </si>
  <si>
    <t>99TK94</t>
  </si>
  <si>
    <t>99TK95</t>
  </si>
  <si>
    <t>99TK96</t>
  </si>
  <si>
    <t>A44822</t>
  </si>
  <si>
    <t>99TKD6</t>
  </si>
  <si>
    <t>A44787</t>
  </si>
  <si>
    <t>99TLC2</t>
  </si>
  <si>
    <t>A44794</t>
  </si>
  <si>
    <t>99TLKB</t>
  </si>
  <si>
    <t>A44011</t>
  </si>
  <si>
    <t>99TM7K</t>
  </si>
  <si>
    <t>A44887</t>
  </si>
  <si>
    <t>99TM7R</t>
  </si>
  <si>
    <t>A44818</t>
  </si>
  <si>
    <t>99TMG7</t>
  </si>
  <si>
    <t>A44713</t>
  </si>
  <si>
    <t>99TNDD</t>
  </si>
  <si>
    <t>99TNDE</t>
  </si>
  <si>
    <t>A44219</t>
  </si>
  <si>
    <t>99TO97</t>
  </si>
  <si>
    <t>A44890</t>
  </si>
  <si>
    <t>99TON5</t>
  </si>
  <si>
    <t>A44795</t>
  </si>
  <si>
    <t>99TPDX</t>
  </si>
  <si>
    <t>A44482</t>
  </si>
  <si>
    <t>PB</t>
  </si>
  <si>
    <t>99TR0Q</t>
  </si>
  <si>
    <t>A44638</t>
  </si>
  <si>
    <t>99TR0R</t>
  </si>
  <si>
    <t>A44874</t>
  </si>
  <si>
    <t>99TR7T</t>
  </si>
  <si>
    <t>A44953</t>
  </si>
  <si>
    <t>99TRLM</t>
  </si>
  <si>
    <t>A45073</t>
  </si>
  <si>
    <t>99TSC2</t>
  </si>
  <si>
    <t>A44930</t>
  </si>
  <si>
    <t>99TSC3</t>
  </si>
  <si>
    <t>A45086</t>
  </si>
  <si>
    <t>99TTBM</t>
  </si>
  <si>
    <t>A45162</t>
  </si>
  <si>
    <t>99TV3V</t>
  </si>
  <si>
    <t>A45042</t>
  </si>
  <si>
    <t>99TV7K</t>
  </si>
  <si>
    <t>99TV7L</t>
  </si>
  <si>
    <t>A44974</t>
  </si>
  <si>
    <t>99TXI2</t>
  </si>
  <si>
    <t>A44819</t>
  </si>
  <si>
    <t>99TXI5</t>
  </si>
  <si>
    <t>A44972</t>
  </si>
  <si>
    <t>99TXI6</t>
  </si>
  <si>
    <t>A45141</t>
  </si>
  <si>
    <t>99TY8D</t>
  </si>
  <si>
    <t>99TY8E</t>
  </si>
  <si>
    <t>A45272</t>
  </si>
  <si>
    <t>99TY8F</t>
  </si>
  <si>
    <t>A4513Z</t>
  </si>
  <si>
    <t>99TYD9</t>
  </si>
  <si>
    <t>A45160</t>
  </si>
  <si>
    <t>99TYDA</t>
  </si>
  <si>
    <t>A45037</t>
  </si>
  <si>
    <t>99TYGH</t>
  </si>
  <si>
    <t>A45225</t>
  </si>
  <si>
    <t>99TYZ3</t>
  </si>
  <si>
    <t>99TYZ4</t>
  </si>
  <si>
    <t>A44960</t>
  </si>
  <si>
    <t>99U0IL</t>
  </si>
  <si>
    <t>A45248</t>
  </si>
  <si>
    <t>99U0TQ</t>
  </si>
  <si>
    <t>A44773</t>
  </si>
  <si>
    <t>99U11E</t>
  </si>
  <si>
    <t>A45263</t>
  </si>
  <si>
    <t>99U1KD</t>
  </si>
  <si>
    <t>A45085</t>
  </si>
  <si>
    <t>99U1PF</t>
  </si>
  <si>
    <t>A4513Y</t>
  </si>
  <si>
    <t>99U2Q6</t>
  </si>
  <si>
    <t>A45394</t>
  </si>
  <si>
    <t>99U3RG</t>
  </si>
  <si>
    <t>A45395</t>
  </si>
  <si>
    <t>99U3RH</t>
  </si>
  <si>
    <t>A45244</t>
  </si>
  <si>
    <t>99U4BX</t>
  </si>
  <si>
    <t>PR</t>
  </si>
  <si>
    <t>A45405</t>
  </si>
  <si>
    <t>99U5Z9</t>
  </si>
  <si>
    <t>A45404</t>
  </si>
  <si>
    <t>99U66Z</t>
  </si>
  <si>
    <t>A45416</t>
  </si>
  <si>
    <t>99U670</t>
  </si>
  <si>
    <t>A44895</t>
  </si>
  <si>
    <t>99U6US</t>
  </si>
  <si>
    <t>A45143</t>
  </si>
  <si>
    <t>99U7L5</t>
  </si>
  <si>
    <t>99U7L6</t>
  </si>
  <si>
    <t>A45481</t>
  </si>
  <si>
    <t>99U7L7</t>
  </si>
  <si>
    <t>A45386</t>
  </si>
  <si>
    <t>99U8CL</t>
  </si>
  <si>
    <t>A45226</t>
  </si>
  <si>
    <t>99U9IF</t>
  </si>
  <si>
    <t>99U9IG</t>
  </si>
  <si>
    <t>A45104</t>
  </si>
  <si>
    <t>99UA1J</t>
  </si>
  <si>
    <t>99UA1K</t>
  </si>
  <si>
    <t>99UA1L</t>
  </si>
  <si>
    <t>A45498</t>
  </si>
  <si>
    <t>99UA1O</t>
  </si>
  <si>
    <t>99UA1P</t>
  </si>
  <si>
    <t>99UA1Q</t>
  </si>
  <si>
    <t>A44973</t>
  </si>
  <si>
    <t>99UA49</t>
  </si>
  <si>
    <t>A45563</t>
  </si>
  <si>
    <t>99UC42</t>
  </si>
  <si>
    <t>99UC43</t>
  </si>
  <si>
    <t>A45454</t>
  </si>
  <si>
    <t>99UCDL</t>
  </si>
  <si>
    <t>A45264</t>
  </si>
  <si>
    <t>99UCQT</t>
  </si>
  <si>
    <t>99UCQU</t>
  </si>
  <si>
    <t>A45265</t>
  </si>
  <si>
    <t>99UCVI</t>
  </si>
  <si>
    <t>99UCVJ</t>
  </si>
  <si>
    <t>A45230</t>
  </si>
  <si>
    <t>99UCZ5</t>
  </si>
  <si>
    <t>A45298</t>
  </si>
  <si>
    <t>99UEPU</t>
  </si>
  <si>
    <t>A45299</t>
  </si>
  <si>
    <t>99UET4</t>
  </si>
  <si>
    <t>99UET5</t>
  </si>
  <si>
    <t>A45179</t>
  </si>
  <si>
    <t>99UFR3</t>
  </si>
  <si>
    <t>A45355</t>
  </si>
  <si>
    <t>99UH7W</t>
  </si>
  <si>
    <t>99UH7X</t>
  </si>
  <si>
    <t>A45390</t>
  </si>
  <si>
    <t>99UHIA</t>
  </si>
  <si>
    <t>A45453</t>
  </si>
  <si>
    <t>99UHOX</t>
  </si>
  <si>
    <t>A45243</t>
  </si>
  <si>
    <t>99UHVR</t>
  </si>
  <si>
    <t>A44971</t>
  </si>
  <si>
    <t>99UHWM</t>
  </si>
  <si>
    <t>A45105</t>
  </si>
  <si>
    <t>99UHX8</t>
  </si>
  <si>
    <t>A45570</t>
  </si>
  <si>
    <t>99UIF1</t>
  </si>
  <si>
    <t>A45356</t>
  </si>
  <si>
    <t>99UK80</t>
  </si>
  <si>
    <t>A45565</t>
  </si>
  <si>
    <t>99UK81</t>
  </si>
  <si>
    <t>A45262</t>
  </si>
  <si>
    <t>99UKRT</t>
  </si>
  <si>
    <t>A45562</t>
  </si>
  <si>
    <t>99UL86</t>
  </si>
  <si>
    <t>A45369</t>
  </si>
  <si>
    <t>99ULTW</t>
  </si>
  <si>
    <t>99ULTX</t>
  </si>
  <si>
    <t>A45267</t>
  </si>
  <si>
    <t>99UMLM</t>
  </si>
  <si>
    <t>A45584</t>
  </si>
  <si>
    <t>99UMLN</t>
  </si>
  <si>
    <t>A45684</t>
  </si>
  <si>
    <t>99UMUQ</t>
  </si>
  <si>
    <t>A45571</t>
  </si>
  <si>
    <t>99UN88</t>
  </si>
  <si>
    <t>A45452</t>
  </si>
  <si>
    <t>99UNME</t>
  </si>
  <si>
    <t>A45568</t>
  </si>
  <si>
    <t>99UPDF</t>
  </si>
  <si>
    <t>99UPDI</t>
  </si>
  <si>
    <t>99UPDJ</t>
  </si>
  <si>
    <t>A45566</t>
  </si>
  <si>
    <t>99UPZC</t>
  </si>
  <si>
    <t>A45797</t>
  </si>
  <si>
    <t>99UQ1W</t>
  </si>
  <si>
    <t>A45801</t>
  </si>
  <si>
    <t>99UQBY</t>
  </si>
  <si>
    <t>99UQBZ</t>
  </si>
  <si>
    <t>A45681</t>
  </si>
  <si>
    <t>99URBD</t>
  </si>
  <si>
    <t>99URBE</t>
  </si>
  <si>
    <t>A45710</t>
  </si>
  <si>
    <t>99USGY</t>
  </si>
  <si>
    <t>A45224</t>
  </si>
  <si>
    <t>99UT5B</t>
  </si>
  <si>
    <t>A45779</t>
  </si>
  <si>
    <t>99UT70</t>
  </si>
  <si>
    <t>A45572</t>
  </si>
  <si>
    <t>99UT8Q</t>
  </si>
  <si>
    <t>A45564</t>
  </si>
  <si>
    <t>99UUWE</t>
  </si>
  <si>
    <t>99UUWF</t>
  </si>
  <si>
    <t>A45619</t>
  </si>
  <si>
    <t>99UVOI</t>
  </si>
  <si>
    <t>A45370</t>
  </si>
  <si>
    <t>99UWM3</t>
  </si>
  <si>
    <t>99UWM4</t>
  </si>
  <si>
    <t>A46051</t>
  </si>
  <si>
    <t>99UWRZ</t>
  </si>
  <si>
    <t>A45694</t>
  </si>
  <si>
    <t>99UWTB</t>
  </si>
  <si>
    <t>99UWTC</t>
  </si>
  <si>
    <t>A45789</t>
  </si>
  <si>
    <t>99UX2J</t>
  </si>
  <si>
    <t>A46147</t>
  </si>
  <si>
    <t>99UZQ3</t>
  </si>
  <si>
    <t>99UZQ4</t>
  </si>
  <si>
    <t>99UZQ5</t>
  </si>
  <si>
    <t>99UZQ6</t>
  </si>
  <si>
    <t>A45958</t>
  </si>
  <si>
    <t>99V1BP</t>
  </si>
  <si>
    <t>A46138</t>
  </si>
  <si>
    <t>99V1BZ</t>
  </si>
  <si>
    <t>A46070</t>
  </si>
  <si>
    <t>99V1NC</t>
  </si>
  <si>
    <t>A46010</t>
  </si>
  <si>
    <t>99V1OR</t>
  </si>
  <si>
    <t>A44487</t>
  </si>
  <si>
    <t>99V2H3</t>
  </si>
  <si>
    <t>99V2H4</t>
  </si>
  <si>
    <t>A44488</t>
  </si>
  <si>
    <t>99V2J5</t>
  </si>
  <si>
    <t>A46161</t>
  </si>
  <si>
    <t>99V2J8</t>
  </si>
  <si>
    <t>A45847</t>
  </si>
  <si>
    <t>99V2JC</t>
  </si>
  <si>
    <t>A45467</t>
  </si>
  <si>
    <t>99V2TM</t>
  </si>
  <si>
    <t>99V2TN</t>
  </si>
  <si>
    <t>99V2TO</t>
  </si>
  <si>
    <t>99V2TP</t>
  </si>
  <si>
    <t>A46009</t>
  </si>
  <si>
    <t>99V53U</t>
  </si>
  <si>
    <t>A46252</t>
  </si>
  <si>
    <t>99V666</t>
  </si>
  <si>
    <t>A46084</t>
  </si>
  <si>
    <t>SE</t>
  </si>
  <si>
    <t>99V71W</t>
  </si>
  <si>
    <t>A46160</t>
  </si>
  <si>
    <t>99V7AT</t>
  </si>
  <si>
    <t>A45654</t>
  </si>
  <si>
    <t>99V7LX</t>
  </si>
  <si>
    <t>99V7LY</t>
  </si>
  <si>
    <t>99V7LZ</t>
  </si>
  <si>
    <t>A45652</t>
  </si>
  <si>
    <t>99V7M1</t>
  </si>
  <si>
    <t>99V7M2</t>
  </si>
  <si>
    <t>A46218</t>
  </si>
  <si>
    <t>99V8NO</t>
  </si>
  <si>
    <t>A46309</t>
  </si>
  <si>
    <t>99V8S3</t>
  </si>
  <si>
    <t>A46358</t>
  </si>
  <si>
    <t>99VA5E</t>
  </si>
  <si>
    <t>A44991</t>
  </si>
  <si>
    <t>99VBBG</t>
  </si>
  <si>
    <t>A44989</t>
  </si>
  <si>
    <t>99VBBP</t>
  </si>
  <si>
    <t>A46357</t>
  </si>
  <si>
    <t>99VBZI</t>
  </si>
  <si>
    <t>A46441</t>
  </si>
  <si>
    <t>99VCTW</t>
  </si>
  <si>
    <t>A46401</t>
  </si>
  <si>
    <t>99VDB3</t>
  </si>
  <si>
    <t>A46402</t>
  </si>
  <si>
    <t>99VDKW</t>
  </si>
  <si>
    <t>A46166</t>
  </si>
  <si>
    <t>99VEOH</t>
  </si>
  <si>
    <t>A46460</t>
  </si>
  <si>
    <t>99VF98</t>
  </si>
  <si>
    <t>99VF99</t>
  </si>
  <si>
    <t>A46439</t>
  </si>
  <si>
    <t>99VG7A</t>
  </si>
  <si>
    <t>99VG7B</t>
  </si>
  <si>
    <t>A46433</t>
  </si>
  <si>
    <t>99VGZ4</t>
  </si>
  <si>
    <t>99VGZ5</t>
  </si>
  <si>
    <t>A46344</t>
  </si>
  <si>
    <t>99VH0N</t>
  </si>
  <si>
    <t>99VH0O</t>
  </si>
  <si>
    <t>A46398</t>
  </si>
  <si>
    <t>99VHK5</t>
  </si>
  <si>
    <t>A46400</t>
  </si>
  <si>
    <t>99VM7B</t>
  </si>
  <si>
    <t>A46440</t>
  </si>
  <si>
    <t>99VMKT</t>
  </si>
  <si>
    <t>99VMKU</t>
  </si>
  <si>
    <t>A46596</t>
  </si>
  <si>
    <t>99VMLK</t>
  </si>
  <si>
    <t>A46467</t>
  </si>
  <si>
    <t>99VMVD</t>
  </si>
  <si>
    <t>A46601</t>
  </si>
  <si>
    <t>99VO47</t>
  </si>
  <si>
    <t>A46364</t>
  </si>
  <si>
    <t>99VO8L</t>
  </si>
  <si>
    <t>A46503</t>
  </si>
  <si>
    <t>99VON7</t>
  </si>
  <si>
    <t>A46456</t>
  </si>
  <si>
    <t>99VPPW</t>
  </si>
  <si>
    <t>99VPPX</t>
  </si>
  <si>
    <t>A46648</t>
  </si>
  <si>
    <t>99VQ97</t>
  </si>
  <si>
    <t>A46623</t>
  </si>
  <si>
    <t>99VQS1</t>
  </si>
  <si>
    <t>99VQS2</t>
  </si>
  <si>
    <t>A46755</t>
  </si>
  <si>
    <t>99VRGY</t>
  </si>
  <si>
    <t>A46560</t>
  </si>
  <si>
    <t>99VRHU</t>
  </si>
  <si>
    <t>A46543</t>
  </si>
  <si>
    <t>99VSMG</t>
  </si>
  <si>
    <t>A46662</t>
  </si>
  <si>
    <t>99VU1D</t>
  </si>
  <si>
    <t>A45227</t>
  </si>
  <si>
    <t>99VVAJ</t>
  </si>
  <si>
    <t>99VVAK</t>
  </si>
  <si>
    <t>A44990</t>
  </si>
  <si>
    <t>99VVAL</t>
  </si>
  <si>
    <t>A46747</t>
  </si>
  <si>
    <t>99VVET</t>
  </si>
  <si>
    <t>A46759</t>
  </si>
  <si>
    <t>99VVM9</t>
  </si>
  <si>
    <t>A46687</t>
  </si>
  <si>
    <t>99VWMR</t>
  </si>
  <si>
    <t>A46636</t>
  </si>
  <si>
    <t>99VWOQ</t>
  </si>
  <si>
    <t>99VWOR</t>
  </si>
  <si>
    <t>A46742</t>
  </si>
  <si>
    <t>99VXTN</t>
  </si>
  <si>
    <t>A46818</t>
  </si>
  <si>
    <t>99VXUW</t>
  </si>
  <si>
    <t>A46713</t>
  </si>
  <si>
    <t>99VXUX</t>
  </si>
  <si>
    <t>A46900</t>
  </si>
  <si>
    <t>99W07X</t>
  </si>
  <si>
    <t>A46788</t>
  </si>
  <si>
    <t>99W082</t>
  </si>
  <si>
    <t>A46833</t>
  </si>
  <si>
    <t>99W0JG</t>
  </si>
  <si>
    <t>A46766</t>
  </si>
  <si>
    <t>99W22E</t>
  </si>
  <si>
    <t>A46821</t>
  </si>
  <si>
    <t>99W252</t>
  </si>
  <si>
    <t>99W253</t>
  </si>
  <si>
    <t>A46789</t>
  </si>
  <si>
    <t>99W2EU</t>
  </si>
  <si>
    <t>A46699</t>
  </si>
  <si>
    <t>99W33X</t>
  </si>
  <si>
    <t>99W33Y</t>
  </si>
  <si>
    <t>A46957</t>
  </si>
  <si>
    <t>99W38U</t>
  </si>
  <si>
    <t>A46829</t>
  </si>
  <si>
    <t>99W3JG</t>
  </si>
  <si>
    <t>A46735</t>
  </si>
  <si>
    <t>99W3NU</t>
  </si>
  <si>
    <t>A46826</t>
  </si>
  <si>
    <t>99W4RJ</t>
  </si>
  <si>
    <t>99W4RK</t>
  </si>
  <si>
    <t>A46835</t>
  </si>
  <si>
    <t>99W5BF</t>
  </si>
  <si>
    <t>A46842</t>
  </si>
  <si>
    <t>99W5XC</t>
  </si>
  <si>
    <t>A46886</t>
  </si>
  <si>
    <t>99W5XD</t>
  </si>
  <si>
    <t>A46899</t>
  </si>
  <si>
    <t>99W6OV</t>
  </si>
  <si>
    <t>A46944</t>
  </si>
  <si>
    <t>99W70O</t>
  </si>
  <si>
    <t>A46999</t>
  </si>
  <si>
    <t>99W7L8</t>
  </si>
  <si>
    <t>A46938</t>
  </si>
  <si>
    <t>99W8OA</t>
  </si>
  <si>
    <t>A46760</t>
  </si>
  <si>
    <t>99W8OH</t>
  </si>
  <si>
    <t>A47120</t>
  </si>
  <si>
    <t>99W8OQ</t>
  </si>
  <si>
    <t>A46837</t>
  </si>
  <si>
    <t>99W97K</t>
  </si>
  <si>
    <t>A46838</t>
  </si>
  <si>
    <t>99W97O</t>
  </si>
  <si>
    <t>A46968</t>
  </si>
  <si>
    <t>99WAOV</t>
  </si>
  <si>
    <t>A47074</t>
  </si>
  <si>
    <t>99WBKR</t>
  </si>
  <si>
    <t>99WBKS</t>
  </si>
  <si>
    <t>A47214</t>
  </si>
  <si>
    <t>99WE2B</t>
  </si>
  <si>
    <t>A47005</t>
  </si>
  <si>
    <t>99WE2G</t>
  </si>
  <si>
    <t>A47175</t>
  </si>
  <si>
    <t>99WETJ</t>
  </si>
  <si>
    <t>A47149</t>
  </si>
  <si>
    <t>99WFB2</t>
  </si>
  <si>
    <t>A47152</t>
  </si>
  <si>
    <t>99WFB3</t>
  </si>
  <si>
    <t>A47138</t>
  </si>
  <si>
    <t>99WFPY</t>
  </si>
  <si>
    <t>A47006</t>
  </si>
  <si>
    <t>99WFY2</t>
  </si>
  <si>
    <t>99WFY3</t>
  </si>
  <si>
    <t>99WFY4</t>
  </si>
  <si>
    <t>A47007</t>
  </si>
  <si>
    <t>A47286</t>
  </si>
  <si>
    <t>99WG0T</t>
  </si>
  <si>
    <t>99WG1B</t>
  </si>
  <si>
    <t>A47019</t>
  </si>
  <si>
    <t>99WGUR</t>
  </si>
  <si>
    <t>99WGUS</t>
  </si>
  <si>
    <t>A47105</t>
  </si>
  <si>
    <t>99WIKQ</t>
  </si>
  <si>
    <t>A47045</t>
  </si>
  <si>
    <t>99WIO2</t>
  </si>
  <si>
    <t>A47322</t>
  </si>
  <si>
    <t>99WJAP</t>
  </si>
  <si>
    <t>A47083</t>
  </si>
  <si>
    <t>99WJCN</t>
  </si>
  <si>
    <t>99WJCO</t>
  </si>
  <si>
    <t>A47113</t>
  </si>
  <si>
    <t>99WKM5</t>
  </si>
  <si>
    <t>A47024</t>
  </si>
  <si>
    <t>99WL3M</t>
  </si>
  <si>
    <t>A47121</t>
  </si>
  <si>
    <t>99WM2B</t>
  </si>
  <si>
    <t>A46958</t>
  </si>
  <si>
    <t>99WMKA</t>
  </si>
  <si>
    <t>A47306</t>
  </si>
  <si>
    <t>99WMMO</t>
  </si>
  <si>
    <t>A46817</t>
  </si>
  <si>
    <t>99WN0D</t>
  </si>
  <si>
    <t>A46911</t>
  </si>
  <si>
    <t>99WNWY</t>
  </si>
  <si>
    <t>A47202</t>
  </si>
  <si>
    <t>99WOP0</t>
  </si>
  <si>
    <t>A47043</t>
  </si>
  <si>
    <t>99WOQ2</t>
  </si>
  <si>
    <t>A47044</t>
  </si>
  <si>
    <t>99WOQF</t>
  </si>
  <si>
    <t>A47215</t>
  </si>
  <si>
    <t>99WPBV</t>
  </si>
  <si>
    <t>A47299</t>
  </si>
  <si>
    <t>99WPBW</t>
  </si>
  <si>
    <t>A47102</t>
  </si>
  <si>
    <t>99WPHC</t>
  </si>
  <si>
    <t>A47250</t>
  </si>
  <si>
    <t>99WQOV</t>
  </si>
  <si>
    <t>A47357</t>
  </si>
  <si>
    <t>99WRDB</t>
  </si>
  <si>
    <t>A47358</t>
  </si>
  <si>
    <t>99WRQE</t>
  </si>
  <si>
    <t>A4730B</t>
  </si>
  <si>
    <t>99WS9E</t>
  </si>
  <si>
    <t>A47246</t>
  </si>
  <si>
    <t>99WSMA</t>
  </si>
  <si>
    <t>A47245</t>
  </si>
  <si>
    <t>99WSQJ</t>
  </si>
  <si>
    <t>A4730Q</t>
  </si>
  <si>
    <t>99WTFN</t>
  </si>
  <si>
    <t>RN</t>
  </si>
  <si>
    <t>99WTFO</t>
  </si>
  <si>
    <t>A47532</t>
  </si>
  <si>
    <t>99WWR5</t>
  </si>
  <si>
    <t>A4730R</t>
  </si>
  <si>
    <t>99WX57</t>
  </si>
  <si>
    <t>99WX59</t>
  </si>
  <si>
    <t>A47329</t>
  </si>
  <si>
    <t>99WYD6</t>
  </si>
  <si>
    <t>A4758W</t>
  </si>
  <si>
    <t>99WYDM</t>
  </si>
  <si>
    <t>A47533</t>
  </si>
  <si>
    <t>99WZFJ</t>
  </si>
  <si>
    <t>A47652</t>
  </si>
  <si>
    <t>99WZG4</t>
  </si>
  <si>
    <t>A47328</t>
  </si>
  <si>
    <t>99WZVG</t>
  </si>
  <si>
    <t>99WZVH</t>
  </si>
  <si>
    <t>A4730S</t>
  </si>
  <si>
    <t>99X03G</t>
  </si>
  <si>
    <t>99X03H</t>
  </si>
  <si>
    <t>A47561</t>
  </si>
  <si>
    <t>99X1XI</t>
  </si>
  <si>
    <t>A47753</t>
  </si>
  <si>
    <t>99X1XJ</t>
  </si>
  <si>
    <t>A47781</t>
  </si>
  <si>
    <t>99X2PC</t>
  </si>
  <si>
    <t>A47780</t>
  </si>
  <si>
    <t>99X2PE</t>
  </si>
  <si>
    <t>A47690</t>
  </si>
  <si>
    <t>99X35I</t>
  </si>
  <si>
    <t>A4730T</t>
  </si>
  <si>
    <t>99X3SC</t>
  </si>
  <si>
    <t>A47806</t>
  </si>
  <si>
    <t>99X4EE</t>
  </si>
  <si>
    <t>99X4EF</t>
  </si>
  <si>
    <t>A4730U</t>
  </si>
  <si>
    <t>99X5SD</t>
  </si>
  <si>
    <t>99X5SE</t>
  </si>
  <si>
    <t>A47643</t>
  </si>
  <si>
    <t>99X5YT</t>
  </si>
  <si>
    <t>99X5YU</t>
  </si>
  <si>
    <t>99X5YV</t>
  </si>
  <si>
    <t>A47386</t>
  </si>
  <si>
    <t>99X7EZ</t>
  </si>
  <si>
    <t>A47544</t>
  </si>
  <si>
    <t>99X84N</t>
  </si>
  <si>
    <t>A47895</t>
  </si>
  <si>
    <t>99X8N9</t>
  </si>
  <si>
    <t>A47792</t>
  </si>
  <si>
    <t>99X9RB</t>
  </si>
  <si>
    <t>99X9RC</t>
  </si>
  <si>
    <t>A47729</t>
  </si>
  <si>
    <t>99X9ZL</t>
  </si>
  <si>
    <t>A47786</t>
  </si>
  <si>
    <t>99XA03</t>
  </si>
  <si>
    <t>A47598</t>
  </si>
  <si>
    <t>99XAVS</t>
  </si>
  <si>
    <t>A47730</t>
  </si>
  <si>
    <t>99XC50</t>
  </si>
  <si>
    <t>99XC51</t>
  </si>
  <si>
    <t>A47644</t>
  </si>
  <si>
    <t>99XDK1</t>
  </si>
  <si>
    <t>99XDK2</t>
  </si>
  <si>
    <t>99XDK3</t>
  </si>
  <si>
    <t>A47927</t>
  </si>
  <si>
    <t>99XFPM</t>
  </si>
  <si>
    <t>A47760</t>
  </si>
  <si>
    <t>99XFQH</t>
  </si>
  <si>
    <t>A48104</t>
  </si>
  <si>
    <t>99XHIH</t>
  </si>
  <si>
    <t>99XHII</t>
  </si>
  <si>
    <t>99XHIJ</t>
  </si>
  <si>
    <t>A48103</t>
  </si>
  <si>
    <t>99XI2P</t>
  </si>
  <si>
    <t>99XI2Q</t>
  </si>
  <si>
    <t>A48102</t>
  </si>
  <si>
    <t>99XI2R</t>
  </si>
  <si>
    <t>A47923</t>
  </si>
  <si>
    <t>99XIEC</t>
  </si>
  <si>
    <t>A47826</t>
  </si>
  <si>
    <t>99XIH1</t>
  </si>
  <si>
    <t xml:space="preserve">6932           </t>
  </si>
  <si>
    <t>004160</t>
  </si>
  <si>
    <t>000026808</t>
  </si>
  <si>
    <t xml:space="preserve">6933           </t>
  </si>
  <si>
    <t xml:space="preserve">6934           </t>
  </si>
  <si>
    <t xml:space="preserve">6958           </t>
  </si>
  <si>
    <t>002970</t>
  </si>
  <si>
    <t>000026848</t>
  </si>
  <si>
    <t xml:space="preserve">6959           </t>
  </si>
  <si>
    <t xml:space="preserve">6960           </t>
  </si>
  <si>
    <t>003140</t>
  </si>
  <si>
    <t>000026874</t>
  </si>
  <si>
    <t xml:space="preserve">6957           </t>
  </si>
  <si>
    <t>009572</t>
  </si>
  <si>
    <t>000026875</t>
  </si>
  <si>
    <t xml:space="preserve">6961           </t>
  </si>
  <si>
    <t>002320</t>
  </si>
  <si>
    <t>000026913</t>
  </si>
  <si>
    <t xml:space="preserve">6962           </t>
  </si>
  <si>
    <t>000026914</t>
  </si>
  <si>
    <t xml:space="preserve">6967           </t>
  </si>
  <si>
    <t>000660</t>
  </si>
  <si>
    <t>000026923</t>
  </si>
  <si>
    <t xml:space="preserve">6968           </t>
  </si>
  <si>
    <t xml:space="preserve">6969           </t>
  </si>
  <si>
    <t xml:space="preserve">6970           </t>
  </si>
  <si>
    <t xml:space="preserve">6973           </t>
  </si>
  <si>
    <t>000591</t>
  </si>
  <si>
    <t>000026927</t>
  </si>
  <si>
    <t xml:space="preserve">6921           </t>
  </si>
  <si>
    <t>000026928</t>
  </si>
  <si>
    <t xml:space="preserve">6964           </t>
  </si>
  <si>
    <t>004290</t>
  </si>
  <si>
    <t>000026929</t>
  </si>
  <si>
    <t xml:space="preserve">6979           </t>
  </si>
  <si>
    <t>003370</t>
  </si>
  <si>
    <t>000027025</t>
  </si>
  <si>
    <t xml:space="preserve">6987           </t>
  </si>
  <si>
    <t>000310</t>
  </si>
  <si>
    <t>000027034</t>
  </si>
  <si>
    <t xml:space="preserve">6988           </t>
  </si>
  <si>
    <t xml:space="preserve">6989           </t>
  </si>
  <si>
    <t>003530</t>
  </si>
  <si>
    <t>000027048</t>
  </si>
  <si>
    <t xml:space="preserve">6999           </t>
  </si>
  <si>
    <t>002880</t>
  </si>
  <si>
    <t>000027050</t>
  </si>
  <si>
    <t xml:space="preserve">7000           </t>
  </si>
  <si>
    <t xml:space="preserve">6986           </t>
  </si>
  <si>
    <t>002280</t>
  </si>
  <si>
    <t>000027055</t>
  </si>
  <si>
    <t xml:space="preserve">6971           </t>
  </si>
  <si>
    <t>000027063</t>
  </si>
  <si>
    <t xml:space="preserve">6972           </t>
  </si>
  <si>
    <t xml:space="preserve">7001           </t>
  </si>
  <si>
    <t>003640</t>
  </si>
  <si>
    <t>000027083</t>
  </si>
  <si>
    <t xml:space="preserve">7002           </t>
  </si>
  <si>
    <t xml:space="preserve">6984           </t>
  </si>
  <si>
    <t>004320</t>
  </si>
  <si>
    <t>000027084</t>
  </si>
  <si>
    <t xml:space="preserve">6985           </t>
  </si>
  <si>
    <t xml:space="preserve">6981           </t>
  </si>
  <si>
    <t>004310</t>
  </si>
  <si>
    <t>000027182</t>
  </si>
  <si>
    <t xml:space="preserve">6982           </t>
  </si>
  <si>
    <t xml:space="preserve">6993           </t>
  </si>
  <si>
    <t>003380</t>
  </si>
  <si>
    <t>000027227</t>
  </si>
  <si>
    <t xml:space="preserve">6994           </t>
  </si>
  <si>
    <t xml:space="preserve">6995           </t>
  </si>
  <si>
    <t xml:space="preserve">6990           </t>
  </si>
  <si>
    <t>000027228</t>
  </si>
  <si>
    <t xml:space="preserve">6991           </t>
  </si>
  <si>
    <t xml:space="preserve">6992           </t>
  </si>
  <si>
    <t xml:space="preserve">6996           </t>
  </si>
  <si>
    <t>000027231</t>
  </si>
  <si>
    <t xml:space="preserve">6997           </t>
  </si>
  <si>
    <t xml:space="preserve">6998           </t>
  </si>
  <si>
    <t xml:space="preserve">7011           </t>
  </si>
  <si>
    <t>004360</t>
  </si>
  <si>
    <t>000027321</t>
  </si>
  <si>
    <t xml:space="preserve">7012           </t>
  </si>
  <si>
    <t xml:space="preserve">7010           </t>
  </si>
  <si>
    <t>000027322</t>
  </si>
  <si>
    <t xml:space="preserve">6825           </t>
  </si>
  <si>
    <t>012766</t>
  </si>
  <si>
    <t>000027339</t>
  </si>
  <si>
    <t xml:space="preserve">6820           </t>
  </si>
  <si>
    <t>000027340</t>
  </si>
  <si>
    <t xml:space="preserve">7005           </t>
  </si>
  <si>
    <t>004340</t>
  </si>
  <si>
    <t>000027346</t>
  </si>
  <si>
    <t xml:space="preserve">7017           </t>
  </si>
  <si>
    <t>000520</t>
  </si>
  <si>
    <t>000027360</t>
  </si>
  <si>
    <t xml:space="preserve">7015           </t>
  </si>
  <si>
    <t>000958</t>
  </si>
  <si>
    <t>000027362</t>
  </si>
  <si>
    <t xml:space="preserve">7018           </t>
  </si>
  <si>
    <t>000617</t>
  </si>
  <si>
    <t>000027385</t>
  </si>
  <si>
    <t xml:space="preserve">7013           </t>
  </si>
  <si>
    <t>003040</t>
  </si>
  <si>
    <t>000027401</t>
  </si>
  <si>
    <t xml:space="preserve">7014           </t>
  </si>
  <si>
    <t xml:space="preserve">7021           </t>
  </si>
  <si>
    <t>000991</t>
  </si>
  <si>
    <t>000027417</t>
  </si>
  <si>
    <t xml:space="preserve">7022           </t>
  </si>
  <si>
    <t xml:space="preserve">6975           </t>
  </si>
  <si>
    <t>004230</t>
  </si>
  <si>
    <t>000027440</t>
  </si>
  <si>
    <t xml:space="preserve">6976           </t>
  </si>
  <si>
    <t xml:space="preserve">6977           </t>
  </si>
  <si>
    <t xml:space="preserve">6978           </t>
  </si>
  <si>
    <t xml:space="preserve">7025           </t>
  </si>
  <si>
    <t>000699</t>
  </si>
  <si>
    <t>000027442</t>
  </si>
  <si>
    <t xml:space="preserve">7026           </t>
  </si>
  <si>
    <t>000027462</t>
  </si>
  <si>
    <t xml:space="preserve">7029           </t>
  </si>
  <si>
    <t>000476</t>
  </si>
  <si>
    <t>000027475</t>
  </si>
  <si>
    <t xml:space="preserve">6974           </t>
  </si>
  <si>
    <t>000027492</t>
  </si>
  <si>
    <t xml:space="preserve">7036           </t>
  </si>
  <si>
    <t>000940</t>
  </si>
  <si>
    <t>000027493</t>
  </si>
  <si>
    <t xml:space="preserve">7031           </t>
  </si>
  <si>
    <t>000027498</t>
  </si>
  <si>
    <t xml:space="preserve">7023           </t>
  </si>
  <si>
    <t>000027520</t>
  </si>
  <si>
    <t xml:space="preserve">7024           </t>
  </si>
  <si>
    <t xml:space="preserve">6983           </t>
  </si>
  <si>
    <t>002800</t>
  </si>
  <si>
    <t>000027546</t>
  </si>
  <si>
    <t xml:space="preserve">7035           </t>
  </si>
  <si>
    <t>000027557</t>
  </si>
  <si>
    <t xml:space="preserve">7027           </t>
  </si>
  <si>
    <t>000872</t>
  </si>
  <si>
    <t>000027579</t>
  </si>
  <si>
    <t xml:space="preserve">7003           </t>
  </si>
  <si>
    <t>003020</t>
  </si>
  <si>
    <t>000027620</t>
  </si>
  <si>
    <t xml:space="preserve">7019           </t>
  </si>
  <si>
    <t>000027621</t>
  </si>
  <si>
    <t xml:space="preserve">7033           </t>
  </si>
  <si>
    <t>004250</t>
  </si>
  <si>
    <t>000027636</t>
  </si>
  <si>
    <t xml:space="preserve">7039           </t>
  </si>
  <si>
    <t>000608</t>
  </si>
  <si>
    <t>000027644</t>
  </si>
  <si>
    <t xml:space="preserve">7057           </t>
  </si>
  <si>
    <t>000246</t>
  </si>
  <si>
    <t>000027671</t>
  </si>
  <si>
    <t xml:space="preserve">7037           </t>
  </si>
  <si>
    <t>004450</t>
  </si>
  <si>
    <t>000027672</t>
  </si>
  <si>
    <t xml:space="preserve">7056           </t>
  </si>
  <si>
    <t>000027713</t>
  </si>
  <si>
    <t xml:space="preserve">7077           </t>
  </si>
  <si>
    <t>003510</t>
  </si>
  <si>
    <t>000027774</t>
  </si>
  <si>
    <t xml:space="preserve">7048           </t>
  </si>
  <si>
    <t>008297</t>
  </si>
  <si>
    <t>000027777</t>
  </si>
  <si>
    <t xml:space="preserve">7049           </t>
  </si>
  <si>
    <t xml:space="preserve">7043           </t>
  </si>
  <si>
    <t>000027839</t>
  </si>
  <si>
    <t xml:space="preserve">7032           </t>
  </si>
  <si>
    <t>000027840</t>
  </si>
  <si>
    <t xml:space="preserve">7042           </t>
  </si>
  <si>
    <t>000027841</t>
  </si>
  <si>
    <t xml:space="preserve">7060           </t>
  </si>
  <si>
    <t>023845</t>
  </si>
  <si>
    <t>000027854</t>
  </si>
  <si>
    <t xml:space="preserve">7061           </t>
  </si>
  <si>
    <t xml:space="preserve">7062           </t>
  </si>
  <si>
    <t>000027855</t>
  </si>
  <si>
    <t xml:space="preserve">7074           </t>
  </si>
  <si>
    <t>003410</t>
  </si>
  <si>
    <t>000027860</t>
  </si>
  <si>
    <t xml:space="preserve">7076           </t>
  </si>
  <si>
    <t>000027861</t>
  </si>
  <si>
    <t xml:space="preserve">7047           </t>
  </si>
  <si>
    <t>000895</t>
  </si>
  <si>
    <t>000027863</t>
  </si>
  <si>
    <t xml:space="preserve">7084           </t>
  </si>
  <si>
    <t>019272</t>
  </si>
  <si>
    <t>000027875</t>
  </si>
  <si>
    <t xml:space="preserve">7085           </t>
  </si>
  <si>
    <t xml:space="preserve">7038           </t>
  </si>
  <si>
    <t>000398</t>
  </si>
  <si>
    <t>000027898</t>
  </si>
  <si>
    <t xml:space="preserve">7089           </t>
  </si>
  <si>
    <t>000027905</t>
  </si>
  <si>
    <t xml:space="preserve">7028           </t>
  </si>
  <si>
    <t>001185</t>
  </si>
  <si>
    <t>000027909</t>
  </si>
  <si>
    <t xml:space="preserve">7091           </t>
  </si>
  <si>
    <t>000027920</t>
  </si>
  <si>
    <t xml:space="preserve">7058           </t>
  </si>
  <si>
    <t>000027927</t>
  </si>
  <si>
    <t xml:space="preserve">7075           </t>
  </si>
  <si>
    <t>000027951</t>
  </si>
  <si>
    <t>000027972</t>
  </si>
  <si>
    <t>000027973</t>
  </si>
  <si>
    <t xml:space="preserve">7080           </t>
  </si>
  <si>
    <t>001194</t>
  </si>
  <si>
    <t>000027976</t>
  </si>
  <si>
    <t xml:space="preserve">7107           </t>
  </si>
  <si>
    <t>000111</t>
  </si>
  <si>
    <t>000028016</t>
  </si>
  <si>
    <t xml:space="preserve">7041           </t>
  </si>
  <si>
    <t>000028024</t>
  </si>
  <si>
    <t xml:space="preserve">7020           </t>
  </si>
  <si>
    <t>000028025</t>
  </si>
  <si>
    <t xml:space="preserve">7034           </t>
  </si>
  <si>
    <t>004420</t>
  </si>
  <si>
    <t>000028047</t>
  </si>
  <si>
    <t xml:space="preserve">7063           </t>
  </si>
  <si>
    <t>000028066</t>
  </si>
  <si>
    <t xml:space="preserve">7064           </t>
  </si>
  <si>
    <t xml:space="preserve">7065           </t>
  </si>
  <si>
    <t>000028067</t>
  </si>
  <si>
    <t>000028080</t>
  </si>
  <si>
    <t xml:space="preserve">7079           </t>
  </si>
  <si>
    <t>000028096</t>
  </si>
  <si>
    <t xml:space="preserve">7087           </t>
  </si>
  <si>
    <t xml:space="preserve">7066           </t>
  </si>
  <si>
    <t>032202</t>
  </si>
  <si>
    <t>000028115</t>
  </si>
  <si>
    <t xml:space="preserve">7067           </t>
  </si>
  <si>
    <t xml:space="preserve">7068           </t>
  </si>
  <si>
    <t xml:space="preserve">7069           </t>
  </si>
  <si>
    <t>000028116</t>
  </si>
  <si>
    <t xml:space="preserve">7070           </t>
  </si>
  <si>
    <t xml:space="preserve">7071           </t>
  </si>
  <si>
    <t xml:space="preserve">7040           </t>
  </si>
  <si>
    <t>000028117</t>
  </si>
  <si>
    <t xml:space="preserve">7121           </t>
  </si>
  <si>
    <t>000309</t>
  </si>
  <si>
    <t>000028144</t>
  </si>
  <si>
    <t xml:space="preserve">7122           </t>
  </si>
  <si>
    <t>007358</t>
  </si>
  <si>
    <t>000028154</t>
  </si>
  <si>
    <t xml:space="preserve">7092           </t>
  </si>
  <si>
    <t>000028163</t>
  </si>
  <si>
    <t xml:space="preserve">7093           </t>
  </si>
  <si>
    <t xml:space="preserve">7094           </t>
  </si>
  <si>
    <t>000028172</t>
  </si>
  <si>
    <t xml:space="preserve">7095           </t>
  </si>
  <si>
    <t xml:space="preserve">7086           </t>
  </si>
  <si>
    <t>000447</t>
  </si>
  <si>
    <t>000028176</t>
  </si>
  <si>
    <t xml:space="preserve">7099           </t>
  </si>
  <si>
    <t>000028217</t>
  </si>
  <si>
    <t xml:space="preserve">7097           </t>
  </si>
  <si>
    <t>000028220</t>
  </si>
  <si>
    <t xml:space="preserve">7098           </t>
  </si>
  <si>
    <t xml:space="preserve">7078           </t>
  </si>
  <si>
    <t>008391</t>
  </si>
  <si>
    <t>000028239</t>
  </si>
  <si>
    <t xml:space="preserve">7100           </t>
  </si>
  <si>
    <t>000028271</t>
  </si>
  <si>
    <t xml:space="preserve">7101           </t>
  </si>
  <si>
    <t xml:space="preserve">7108           </t>
  </si>
  <si>
    <t>002240</t>
  </si>
  <si>
    <t>000028276</t>
  </si>
  <si>
    <t xml:space="preserve">7109           </t>
  </si>
  <si>
    <t>000028283</t>
  </si>
  <si>
    <t xml:space="preserve">7096           </t>
  </si>
  <si>
    <t>000028289</t>
  </si>
  <si>
    <t>000028290</t>
  </si>
  <si>
    <t xml:space="preserve">7059           </t>
  </si>
  <si>
    <t>000028291</t>
  </si>
  <si>
    <t xml:space="preserve">7132           </t>
  </si>
  <si>
    <t>002830</t>
  </si>
  <si>
    <t>000028304</t>
  </si>
  <si>
    <t xml:space="preserve">7102           </t>
  </si>
  <si>
    <t>000028337</t>
  </si>
  <si>
    <t xml:space="preserve">7126           </t>
  </si>
  <si>
    <t>000028338</t>
  </si>
  <si>
    <t xml:space="preserve">7090           </t>
  </si>
  <si>
    <t>000028353</t>
  </si>
  <si>
    <t xml:space="preserve">7131           </t>
  </si>
  <si>
    <t>003030</t>
  </si>
  <si>
    <t>000028365</t>
  </si>
  <si>
    <t xml:space="preserve">7105           </t>
  </si>
  <si>
    <t>003260</t>
  </si>
  <si>
    <t>000028385</t>
  </si>
  <si>
    <t xml:space="preserve">7106           </t>
  </si>
  <si>
    <t xml:space="preserve">7088           </t>
  </si>
  <si>
    <t>000028400</t>
  </si>
  <si>
    <t xml:space="preserve">7125           </t>
  </si>
  <si>
    <t>004540</t>
  </si>
  <si>
    <t>000028401</t>
  </si>
  <si>
    <t xml:space="preserve">7141           </t>
  </si>
  <si>
    <t>002420</t>
  </si>
  <si>
    <t>000028407</t>
  </si>
  <si>
    <t xml:space="preserve">7129           </t>
  </si>
  <si>
    <t>000308</t>
  </si>
  <si>
    <t>000028418</t>
  </si>
  <si>
    <t xml:space="preserve">7110           </t>
  </si>
  <si>
    <t>000028426</t>
  </si>
  <si>
    <t xml:space="preserve">7118           </t>
  </si>
  <si>
    <t>022897</t>
  </si>
  <si>
    <t>000028466</t>
  </si>
  <si>
    <t xml:space="preserve">7119           </t>
  </si>
  <si>
    <t xml:space="preserve">7120           </t>
  </si>
  <si>
    <t xml:space="preserve">7117           </t>
  </si>
  <si>
    <t>000028488</t>
  </si>
  <si>
    <t xml:space="preserve">7149           </t>
  </si>
  <si>
    <t>000718</t>
  </si>
  <si>
    <t>000028489</t>
  </si>
  <si>
    <t xml:space="preserve">7150           </t>
  </si>
  <si>
    <t>001901</t>
  </si>
  <si>
    <t>000028500</t>
  </si>
  <si>
    <t xml:space="preserve">7151           </t>
  </si>
  <si>
    <t xml:space="preserve">7139           </t>
  </si>
  <si>
    <t>000028523</t>
  </si>
  <si>
    <t xml:space="preserve">7140           </t>
  </si>
  <si>
    <t xml:space="preserve">7146           </t>
  </si>
  <si>
    <t>000879</t>
  </si>
  <si>
    <t>000028558</t>
  </si>
  <si>
    <t xml:space="preserve">7081           </t>
  </si>
  <si>
    <t>000028575</t>
  </si>
  <si>
    <t xml:space="preserve">7148           </t>
  </si>
  <si>
    <t>003350</t>
  </si>
  <si>
    <t>000028581</t>
  </si>
  <si>
    <t xml:space="preserve">7127           </t>
  </si>
  <si>
    <t>000655</t>
  </si>
  <si>
    <t>000028585</t>
  </si>
  <si>
    <t xml:space="preserve">7123           </t>
  </si>
  <si>
    <t>000028626</t>
  </si>
  <si>
    <t xml:space="preserve">7124           </t>
  </si>
  <si>
    <t xml:space="preserve">7133           </t>
  </si>
  <si>
    <t>000028636</t>
  </si>
  <si>
    <t xml:space="preserve">7103           </t>
  </si>
  <si>
    <t>000028655</t>
  </si>
  <si>
    <t xml:space="preserve">7104           </t>
  </si>
  <si>
    <t xml:space="preserve">7144           </t>
  </si>
  <si>
    <t>004560</t>
  </si>
  <si>
    <t>000028658</t>
  </si>
  <si>
    <t xml:space="preserve">7142           </t>
  </si>
  <si>
    <t>000028661</t>
  </si>
  <si>
    <t xml:space="preserve">7143           </t>
  </si>
  <si>
    <t xml:space="preserve">7147           </t>
  </si>
  <si>
    <t>001049</t>
  </si>
  <si>
    <t>000028670</t>
  </si>
  <si>
    <t>000028741</t>
  </si>
  <si>
    <t xml:space="preserve">7153           </t>
  </si>
  <si>
    <t>000466</t>
  </si>
  <si>
    <t>000028768</t>
  </si>
  <si>
    <t xml:space="preserve">7158           </t>
  </si>
  <si>
    <t>001040</t>
  </si>
  <si>
    <t>000028769</t>
  </si>
  <si>
    <t xml:space="preserve">7156           </t>
  </si>
  <si>
    <t>000028772</t>
  </si>
  <si>
    <t xml:space="preserve">7155           </t>
  </si>
  <si>
    <t>000028773</t>
  </si>
  <si>
    <t xml:space="preserve">7006           </t>
  </si>
  <si>
    <t>000019</t>
  </si>
  <si>
    <t>000028783</t>
  </si>
  <si>
    <t xml:space="preserve">7007           </t>
  </si>
  <si>
    <t xml:space="preserve">7009           </t>
  </si>
  <si>
    <t>000028787</t>
  </si>
  <si>
    <t xml:space="preserve">7008           </t>
  </si>
  <si>
    <t>000028788</t>
  </si>
  <si>
    <t xml:space="preserve">7152           </t>
  </si>
  <si>
    <t>004590</t>
  </si>
  <si>
    <t>000028789</t>
  </si>
  <si>
    <t xml:space="preserve">7111           </t>
  </si>
  <si>
    <t>000028791</t>
  </si>
  <si>
    <t xml:space="preserve">7112           </t>
  </si>
  <si>
    <t xml:space="preserve">7113           </t>
  </si>
  <si>
    <t xml:space="preserve">7114           </t>
  </si>
  <si>
    <t xml:space="preserve">7154           </t>
  </si>
  <si>
    <t>000028839</t>
  </si>
  <si>
    <t xml:space="preserve">7163           </t>
  </si>
  <si>
    <t>002900</t>
  </si>
  <si>
    <t>000028856</t>
  </si>
  <si>
    <t xml:space="preserve">7157           </t>
  </si>
  <si>
    <t>001219</t>
  </si>
  <si>
    <t>000028895</t>
  </si>
  <si>
    <t xml:space="preserve">7159           </t>
  </si>
  <si>
    <t>000028901</t>
  </si>
  <si>
    <t xml:space="preserve">7134           </t>
  </si>
  <si>
    <t>000028913</t>
  </si>
  <si>
    <t xml:space="preserve">7135           </t>
  </si>
  <si>
    <t xml:space="preserve">7136           </t>
  </si>
  <si>
    <t xml:space="preserve">7137           </t>
  </si>
  <si>
    <t>000028914</t>
  </si>
  <si>
    <t xml:space="preserve">7138           </t>
  </si>
  <si>
    <t xml:space="preserve">7161           </t>
  </si>
  <si>
    <t>000028935</t>
  </si>
  <si>
    <t xml:space="preserve">7164           </t>
  </si>
  <si>
    <t>004500</t>
  </si>
  <si>
    <t>000028939</t>
  </si>
  <si>
    <t xml:space="preserve">7162           </t>
  </si>
  <si>
    <t>000028981</t>
  </si>
  <si>
    <t xml:space="preserve">7044           </t>
  </si>
  <si>
    <t>000029009</t>
  </si>
  <si>
    <t xml:space="preserve">7045           </t>
  </si>
  <si>
    <t>000029010</t>
  </si>
  <si>
    <t xml:space="preserve">7176           </t>
  </si>
  <si>
    <t>000029022</t>
  </si>
  <si>
    <t xml:space="preserve">7190           </t>
  </si>
  <si>
    <t>004650</t>
  </si>
  <si>
    <t>000029040</t>
  </si>
  <si>
    <t xml:space="preserve">7178           </t>
  </si>
  <si>
    <t>000630</t>
  </si>
  <si>
    <t>000029059</t>
  </si>
  <si>
    <t xml:space="preserve">7180           </t>
  </si>
  <si>
    <t>000029068</t>
  </si>
  <si>
    <t xml:space="preserve">7160           </t>
  </si>
  <si>
    <t>000786</t>
  </si>
  <si>
    <t>000029094</t>
  </si>
  <si>
    <t xml:space="preserve">7191           </t>
  </si>
  <si>
    <t>015234</t>
  </si>
  <si>
    <t>000029108</t>
  </si>
  <si>
    <t xml:space="preserve">7192           </t>
  </si>
  <si>
    <t xml:space="preserve">7181           </t>
  </si>
  <si>
    <t>000861</t>
  </si>
  <si>
    <t>000029121</t>
  </si>
  <si>
    <t xml:space="preserve">7182           </t>
  </si>
  <si>
    <t xml:space="preserve">7186           </t>
  </si>
  <si>
    <t>004640</t>
  </si>
  <si>
    <t>000029144</t>
  </si>
  <si>
    <t xml:space="preserve">7187           </t>
  </si>
  <si>
    <t xml:space="preserve">7173           </t>
  </si>
  <si>
    <t>000029146</t>
  </si>
  <si>
    <t xml:space="preserve">7174           </t>
  </si>
  <si>
    <t xml:space="preserve">7179           </t>
  </si>
  <si>
    <t>000029156</t>
  </si>
  <si>
    <t xml:space="preserve">7177           </t>
  </si>
  <si>
    <t>000410</t>
  </si>
  <si>
    <t>000029240</t>
  </si>
  <si>
    <t xml:space="preserve">7183           </t>
  </si>
  <si>
    <t>000029250</t>
  </si>
  <si>
    <t xml:space="preserve">7184           </t>
  </si>
  <si>
    <t xml:space="preserve">7185           </t>
  </si>
  <si>
    <t>000029251</t>
  </si>
  <si>
    <t xml:space="preserve">7193           </t>
  </si>
  <si>
    <t>001266</t>
  </si>
  <si>
    <t>000029259</t>
  </si>
  <si>
    <t xml:space="preserve">7199           </t>
  </si>
  <si>
    <t>004680</t>
  </si>
  <si>
    <t>000029279</t>
  </si>
  <si>
    <t xml:space="preserve">7175           </t>
  </si>
  <si>
    <t>000029282</t>
  </si>
  <si>
    <t xml:space="preserve">7194           </t>
  </si>
  <si>
    <t>000029296</t>
  </si>
  <si>
    <t xml:space="preserve">7188           </t>
  </si>
  <si>
    <t>000029318</t>
  </si>
  <si>
    <t xml:space="preserve">7189           </t>
  </si>
  <si>
    <t xml:space="preserve">7204           </t>
  </si>
  <si>
    <t>000220</t>
  </si>
  <si>
    <t>000029339</t>
  </si>
  <si>
    <t xml:space="preserve">7200           </t>
  </si>
  <si>
    <t>000029351</t>
  </si>
  <si>
    <t xml:space="preserve">7201           </t>
  </si>
  <si>
    <t xml:space="preserve">7198           </t>
  </si>
  <si>
    <t>000029361</t>
  </si>
  <si>
    <t xml:space="preserve">7196           </t>
  </si>
  <si>
    <t>000763</t>
  </si>
  <si>
    <t>000029364</t>
  </si>
  <si>
    <t xml:space="preserve">7195           </t>
  </si>
  <si>
    <t>000029387</t>
  </si>
  <si>
    <t xml:space="preserve">7205           </t>
  </si>
  <si>
    <t>000969</t>
  </si>
  <si>
    <t>000029412</t>
  </si>
  <si>
    <t xml:space="preserve">7082           </t>
  </si>
  <si>
    <t>000029428</t>
  </si>
  <si>
    <t xml:space="preserve">7083           </t>
  </si>
  <si>
    <t xml:space="preserve">7046           </t>
  </si>
  <si>
    <t>000029429</t>
  </si>
  <si>
    <t xml:space="preserve">7212           </t>
  </si>
  <si>
    <t>000029432</t>
  </si>
  <si>
    <t xml:space="preserve">7213           </t>
  </si>
  <si>
    <t>000029436</t>
  </si>
  <si>
    <t xml:space="preserve">7206           </t>
  </si>
  <si>
    <t>000029445</t>
  </si>
  <si>
    <t xml:space="preserve">7202           </t>
  </si>
  <si>
    <t>017761</t>
  </si>
  <si>
    <t>000029450</t>
  </si>
  <si>
    <t xml:space="preserve">7203           </t>
  </si>
  <si>
    <t xml:space="preserve">7211           </t>
  </si>
  <si>
    <t>002435</t>
  </si>
  <si>
    <t>000029481</t>
  </si>
  <si>
    <t xml:space="preserve">7221           </t>
  </si>
  <si>
    <t>000029482</t>
  </si>
  <si>
    <t xml:space="preserve">7209           </t>
  </si>
  <si>
    <t>000860</t>
  </si>
  <si>
    <t>000029483</t>
  </si>
  <si>
    <t xml:space="preserve">7234           </t>
  </si>
  <si>
    <t>000029530</t>
  </si>
  <si>
    <t xml:space="preserve">7216           </t>
  </si>
  <si>
    <t>004710</t>
  </si>
  <si>
    <t>000029532</t>
  </si>
  <si>
    <t xml:space="preserve">7228           </t>
  </si>
  <si>
    <t>000029538</t>
  </si>
  <si>
    <t xml:space="preserve">7215           </t>
  </si>
  <si>
    <t>001214</t>
  </si>
  <si>
    <t>000029564</t>
  </si>
  <si>
    <t xml:space="preserve">7222           </t>
  </si>
  <si>
    <t>000029568</t>
  </si>
  <si>
    <t xml:space="preserve">7223           </t>
  </si>
  <si>
    <t xml:space="preserve">7217           </t>
  </si>
  <si>
    <t>000029574</t>
  </si>
  <si>
    <t xml:space="preserve">7207           </t>
  </si>
  <si>
    <t>003500</t>
  </si>
  <si>
    <t>000029586</t>
  </si>
  <si>
    <t xml:space="preserve">7208           </t>
  </si>
  <si>
    <t xml:space="preserve">7240           </t>
  </si>
  <si>
    <t>000029591</t>
  </si>
  <si>
    <t xml:space="preserve">7225           </t>
  </si>
  <si>
    <t>000029601</t>
  </si>
  <si>
    <t xml:space="preserve">7210           </t>
  </si>
  <si>
    <t>000029604</t>
  </si>
  <si>
    <t xml:space="preserve">7226           </t>
  </si>
  <si>
    <t>002810</t>
  </si>
  <si>
    <t>000029636</t>
  </si>
  <si>
    <t xml:space="preserve">7227           </t>
  </si>
  <si>
    <t xml:space="preserve">7224           </t>
  </si>
  <si>
    <t>000029650</t>
  </si>
  <si>
    <t xml:space="preserve">7231           </t>
  </si>
  <si>
    <t>001080</t>
  </si>
  <si>
    <t>000029659</t>
  </si>
  <si>
    <t xml:space="preserve">7232           </t>
  </si>
  <si>
    <t>023969</t>
  </si>
  <si>
    <t>000029660</t>
  </si>
  <si>
    <t>003420</t>
  </si>
  <si>
    <t>000029696</t>
  </si>
  <si>
    <t xml:space="preserve">7239           </t>
  </si>
  <si>
    <t>017429</t>
  </si>
  <si>
    <t>000029699</t>
  </si>
  <si>
    <t xml:space="preserve">7250           </t>
  </si>
  <si>
    <t>000029708</t>
  </si>
  <si>
    <t xml:space="preserve">7236           </t>
  </si>
  <si>
    <t>004740</t>
  </si>
  <si>
    <t>000029743</t>
  </si>
  <si>
    <t xml:space="preserve">7214           </t>
  </si>
  <si>
    <t>000029744</t>
  </si>
  <si>
    <t xml:space="preserve">7264           </t>
  </si>
  <si>
    <t>000029746</t>
  </si>
  <si>
    <t xml:space="preserve">7229           </t>
  </si>
  <si>
    <t>001113</t>
  </si>
  <si>
    <t>000029760</t>
  </si>
  <si>
    <t xml:space="preserve">7230           </t>
  </si>
  <si>
    <t>000029761</t>
  </si>
  <si>
    <t xml:space="preserve">7238           </t>
  </si>
  <si>
    <t>000769</t>
  </si>
  <si>
    <t>000029796</t>
  </si>
  <si>
    <t xml:space="preserve">7255           </t>
  </si>
  <si>
    <t>000029815</t>
  </si>
  <si>
    <t xml:space="preserve">7256           </t>
  </si>
  <si>
    <t xml:space="preserve">7274           </t>
  </si>
  <si>
    <t>000849</t>
  </si>
  <si>
    <t>000029876</t>
  </si>
  <si>
    <t xml:space="preserve">7249           </t>
  </si>
  <si>
    <t>000029877</t>
  </si>
  <si>
    <t xml:space="preserve">7268           </t>
  </si>
  <si>
    <t>000249</t>
  </si>
  <si>
    <t>000029892</t>
  </si>
  <si>
    <t xml:space="preserve">7266           </t>
  </si>
  <si>
    <t>000029900</t>
  </si>
  <si>
    <t xml:space="preserve">7267           </t>
  </si>
  <si>
    <t>000029901</t>
  </si>
  <si>
    <t xml:space="preserve">7265           </t>
  </si>
  <si>
    <t>000029905</t>
  </si>
  <si>
    <t xml:space="preserve">7241           </t>
  </si>
  <si>
    <t>000091</t>
  </si>
  <si>
    <t>000029910</t>
  </si>
  <si>
    <t xml:space="preserve">7242           </t>
  </si>
  <si>
    <t xml:space="preserve">7243           </t>
  </si>
  <si>
    <t xml:space="preserve">7245           </t>
  </si>
  <si>
    <t xml:space="preserve">7244           </t>
  </si>
  <si>
    <t>000029912</t>
  </si>
  <si>
    <t>000029913</t>
  </si>
  <si>
    <t xml:space="preserve">7252           </t>
  </si>
  <si>
    <t>000029921</t>
  </si>
  <si>
    <t xml:space="preserve">7253           </t>
  </si>
  <si>
    <t xml:space="preserve">7246           </t>
  </si>
  <si>
    <t>000218</t>
  </si>
  <si>
    <t>000029950</t>
  </si>
  <si>
    <t xml:space="preserve">7254           </t>
  </si>
  <si>
    <t>000029952</t>
  </si>
  <si>
    <t>000029965</t>
  </si>
  <si>
    <t xml:space="preserve">7259           </t>
  </si>
  <si>
    <t>004780</t>
  </si>
  <si>
    <t xml:space="preserve">7260           </t>
  </si>
  <si>
    <t>000029970</t>
  </si>
  <si>
    <t xml:space="preserve">7263           </t>
  </si>
  <si>
    <t>004790</t>
  </si>
  <si>
    <t>000030005</t>
  </si>
  <si>
    <t xml:space="preserve">7251           </t>
  </si>
  <si>
    <t>004760</t>
  </si>
  <si>
    <t>000030012</t>
  </si>
  <si>
    <t xml:space="preserve">7261           </t>
  </si>
  <si>
    <t>000030029</t>
  </si>
  <si>
    <t xml:space="preserve">7237           </t>
  </si>
  <si>
    <t>000030045</t>
  </si>
  <si>
    <t xml:space="preserve">7280           </t>
  </si>
  <si>
    <t>000030049</t>
  </si>
  <si>
    <t xml:space="preserve">7218           </t>
  </si>
  <si>
    <t>001147</t>
  </si>
  <si>
    <t>000030053</t>
  </si>
  <si>
    <t xml:space="preserve">7235           </t>
  </si>
  <si>
    <t>001099</t>
  </si>
  <si>
    <t>000030071</t>
  </si>
  <si>
    <t xml:space="preserve">7271           </t>
  </si>
  <si>
    <t>004820</t>
  </si>
  <si>
    <t>000030088</t>
  </si>
  <si>
    <t xml:space="preserve">7247           </t>
  </si>
  <si>
    <t>000030089</t>
  </si>
  <si>
    <t xml:space="preserve">7248           </t>
  </si>
  <si>
    <t>000030090</t>
  </si>
  <si>
    <t xml:space="preserve">7273           </t>
  </si>
  <si>
    <t>000030110</t>
  </si>
  <si>
    <t xml:space="preserve">7279           </t>
  </si>
  <si>
    <t>000030111</t>
  </si>
  <si>
    <t xml:space="preserve">7262           </t>
  </si>
  <si>
    <t>000030120</t>
  </si>
  <si>
    <t xml:space="preserve">7275           </t>
  </si>
  <si>
    <t>000030156</t>
  </si>
  <si>
    <t xml:space="preserve">7298           </t>
  </si>
  <si>
    <t>000030178</t>
  </si>
  <si>
    <t xml:space="preserve">7299           </t>
  </si>
  <si>
    <t>000200</t>
  </si>
  <si>
    <t>000030192</t>
  </si>
  <si>
    <t xml:space="preserve">7281           </t>
  </si>
  <si>
    <t>000648</t>
  </si>
  <si>
    <t>000030203</t>
  </si>
  <si>
    <t xml:space="preserve">7276           </t>
  </si>
  <si>
    <t>000304</t>
  </si>
  <si>
    <t>000030210</t>
  </si>
  <si>
    <t xml:space="preserve">7277           </t>
  </si>
  <si>
    <t>000030212</t>
  </si>
  <si>
    <t xml:space="preserve">7282           </t>
  </si>
  <si>
    <t>000575</t>
  </si>
  <si>
    <t>000030228</t>
  </si>
  <si>
    <t xml:space="preserve">7283           </t>
  </si>
  <si>
    <t xml:space="preserve">7302           </t>
  </si>
  <si>
    <t>000801</t>
  </si>
  <si>
    <t>000030320</t>
  </si>
  <si>
    <t xml:space="preserve">7284           </t>
  </si>
  <si>
    <t>000030332</t>
  </si>
  <si>
    <t xml:space="preserve">7285           </t>
  </si>
  <si>
    <t xml:space="preserve">7294           </t>
  </si>
  <si>
    <t>000756</t>
  </si>
  <si>
    <t>000030354</t>
  </si>
  <si>
    <t xml:space="preserve">7295           </t>
  </si>
  <si>
    <t>000030355</t>
  </si>
  <si>
    <t xml:space="preserve">7301           </t>
  </si>
  <si>
    <t>028267</t>
  </si>
  <si>
    <t>000030370</t>
  </si>
  <si>
    <t xml:space="preserve">7286           </t>
  </si>
  <si>
    <t>000030371</t>
  </si>
  <si>
    <t xml:space="preserve">7296           </t>
  </si>
  <si>
    <t>000030384</t>
  </si>
  <si>
    <t xml:space="preserve">7297           </t>
  </si>
  <si>
    <t xml:space="preserve">7287           </t>
  </si>
  <si>
    <t>000030391</t>
  </si>
  <si>
    <t xml:space="preserve">7288           </t>
  </si>
  <si>
    <t xml:space="preserve">7304           </t>
  </si>
  <si>
    <t>000030443</t>
  </si>
  <si>
    <t xml:space="preserve">7305           </t>
  </si>
  <si>
    <t>000030444</t>
  </si>
  <si>
    <t>000030457</t>
  </si>
  <si>
    <t>000030458</t>
  </si>
  <si>
    <t xml:space="preserve">7313           </t>
  </si>
  <si>
    <t>000030467</t>
  </si>
  <si>
    <t xml:space="preserve">7289           </t>
  </si>
  <si>
    <t>000030486</t>
  </si>
  <si>
    <t xml:space="preserve">7290           </t>
  </si>
  <si>
    <t>000030506</t>
  </si>
  <si>
    <t xml:space="preserve">7291           </t>
  </si>
  <si>
    <t xml:space="preserve">7292           </t>
  </si>
  <si>
    <t>000030525</t>
  </si>
  <si>
    <t xml:space="preserve">7293           </t>
  </si>
  <si>
    <t xml:space="preserve">7307           </t>
  </si>
  <si>
    <t xml:space="preserve">7308           </t>
  </si>
  <si>
    <t xml:space="preserve">7309           </t>
  </si>
  <si>
    <t>000030531</t>
  </si>
  <si>
    <t xml:space="preserve">7300           </t>
  </si>
  <si>
    <t>000030570</t>
  </si>
  <si>
    <t xml:space="preserve">7303           </t>
  </si>
  <si>
    <t>000030589</t>
  </si>
  <si>
    <t>000030600</t>
  </si>
  <si>
    <t xml:space="preserve">7326           </t>
  </si>
  <si>
    <t>000030626</t>
  </si>
  <si>
    <t xml:space="preserve">7327           </t>
  </si>
  <si>
    <t xml:space="preserve">7316           </t>
  </si>
  <si>
    <t>000030631</t>
  </si>
  <si>
    <t xml:space="preserve">7328           </t>
  </si>
  <si>
    <t>004006</t>
  </si>
  <si>
    <t>000030632</t>
  </si>
  <si>
    <t xml:space="preserve">7306           </t>
  </si>
  <si>
    <t>000030644</t>
  </si>
  <si>
    <t xml:space="preserve">7314           </t>
  </si>
  <si>
    <t>000030679</t>
  </si>
  <si>
    <t xml:space="preserve">7315           </t>
  </si>
  <si>
    <t xml:space="preserve">7310           </t>
  </si>
  <si>
    <t>000030713</t>
  </si>
  <si>
    <t xml:space="preserve">7311           </t>
  </si>
  <si>
    <t xml:space="preserve">7312           </t>
  </si>
  <si>
    <t xml:space="preserve">7336           </t>
  </si>
  <si>
    <t>003545</t>
  </si>
  <si>
    <t>000030757</t>
  </si>
  <si>
    <t xml:space="preserve">7325           </t>
  </si>
  <si>
    <t>000030762</t>
  </si>
  <si>
    <t xml:space="preserve">7337           </t>
  </si>
  <si>
    <t>003245</t>
  </si>
  <si>
    <t>000030802</t>
  </si>
  <si>
    <t xml:space="preserve">7338           </t>
  </si>
  <si>
    <t xml:space="preserve">7339           </t>
  </si>
  <si>
    <t xml:space="preserve">7340           </t>
  </si>
  <si>
    <t>000030813</t>
  </si>
  <si>
    <t xml:space="preserve">7341           </t>
  </si>
  <si>
    <t xml:space="preserve">7342           </t>
  </si>
  <si>
    <t>000030814</t>
  </si>
  <si>
    <t xml:space="preserve">7335           </t>
  </si>
  <si>
    <t>000030824</t>
  </si>
  <si>
    <t xml:space="preserve">7329           </t>
  </si>
  <si>
    <t>000030825</t>
  </si>
  <si>
    <t>MÊS</t>
  </si>
  <si>
    <t>Soma de D2_QUANT</t>
  </si>
  <si>
    <t>2022</t>
  </si>
  <si>
    <t>2023</t>
  </si>
  <si>
    <t>2024</t>
  </si>
  <si>
    <t>07</t>
  </si>
  <si>
    <t>12</t>
  </si>
  <si>
    <t>Soma de D2_CUSTO1</t>
  </si>
  <si>
    <t>Soma de D2_PRCVEN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</si>
</sst>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6" fontId="2" fillId="0" borderId="0" xfId="0" applyNumberFormat="1" applyFont="1"/>
    <xf numFmtId="0" fontId="2" fillId="0" borderId="0" xfId="0" applyFont="1" applyAlignment="1">
      <alignment horizontal="center"/>
    </xf>
    <xf numFmtId="4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pivotButton="1" applyFont="1" applyBorder="1"/>
    <xf numFmtId="0" fontId="2" fillId="0" borderId="1" xfId="0" pivotButton="1" applyFont="1" applyBorder="1" applyAlignment="1">
      <alignment horizontal="center"/>
    </xf>
    <xf numFmtId="49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0" borderId="0" xfId="0" pivotButton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pivotButton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/>
    <xf numFmtId="0" fontId="4" fillId="0" borderId="1" xfId="0" applyFont="1" applyBorder="1"/>
    <xf numFmtId="46" fontId="2" fillId="0" borderId="1" xfId="0" applyNumberFormat="1" applyFont="1" applyBorder="1" applyAlignment="1">
      <alignment horizontal="right"/>
    </xf>
    <xf numFmtId="46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44" fontId="0" fillId="0" borderId="0" xfId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217"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right"/>
    </dxf>
    <dxf>
      <alignment horizontal="right"/>
    </dxf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1" formatCode="[h]:mm:ss"/>
      <alignment horizontal="general" vertical="bottom" textRotation="0" wrapText="0" indent="0" justifyLastLine="0" shrinkToFit="0" readingOrder="0"/>
    </dxf>
    <dxf>
      <numFmt numFmtId="31" formatCode="[h]:mm:ss"/>
      <alignment horizontal="general" vertical="bottom" textRotation="0" wrapText="0" indent="0" justifyLastLine="0" shrinkToFit="0" readingOrder="0"/>
    </dxf>
    <dxf>
      <numFmt numFmtId="31" formatCode="[h]:mm:ss"/>
      <alignment horizontal="general" vertical="bottom" textRotation="0" wrapText="0" indent="0" justifyLastLine="0" shrinkToFit="0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54.579298032404" createdVersion="8" refreshedVersion="8" minRefreshableVersion="3" recordCount="29" xr:uid="{7C869DFF-EEE6-4B78-9A8F-2A27F33080D9}">
  <cacheSource type="worksheet">
    <worksheetSource ref="A1:F30" sheet="BASE_RETIFICA"/>
  </cacheSource>
  <cacheFields count="6">
    <cacheField name="ANO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6_OPERADO" numFmtId="49">
      <sharedItems/>
    </cacheField>
    <cacheField name="producao" numFmtId="0">
      <sharedItems containsSemiMixedTypes="0" containsString="0" containsNumber="1" containsInteger="1" minValue="1482" maxValue="10197"/>
    </cacheField>
    <cacheField name="total_horas" numFmtId="0">
      <sharedItems containsSemiMixedTypes="0" containsNonDate="0" containsDate="1" containsString="0" minDate="1899-12-31T02:52:00" maxDate="1900-01-04T02:21:00"/>
    </cacheField>
    <cacheField name="media" numFmtId="46">
      <sharedItems containsSemiMixedTypes="0" containsNonDate="0" containsDate="1" containsString="0" minDate="1899-12-30T00:00:36" maxDate="1899-12-30T00:01:05" count="19">
        <d v="1899-12-30T00:00:56"/>
        <d v="1899-12-30T00:00:43"/>
        <d v="1899-12-30T00:00:40"/>
        <d v="1899-12-30T00:00:41"/>
        <d v="1899-12-30T00:00:45"/>
        <d v="1899-12-30T00:00:36"/>
        <d v="1899-12-30T00:00:39"/>
        <d v="1899-12-30T00:00:37"/>
        <d v="1899-12-30T00:00:47"/>
        <d v="1899-12-30T00:00:50"/>
        <d v="1899-12-30T00:01:05"/>
        <d v="1899-12-30T00:00:46"/>
        <d v="1899-12-30T00:00:49"/>
        <d v="1899-12-30T00:00:58"/>
        <d v="1899-12-30T00:00:53"/>
        <d v="1899-12-30T00:00:54"/>
        <d v="1899-12-30T00:00:52"/>
        <d v="1899-12-30T00:00:55"/>
        <d v="1899-12-30T00:00: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54.582420254628" createdVersion="8" refreshedVersion="8" minRefreshableVersion="3" recordCount="29" xr:uid="{51DBA941-1CF3-42C4-A209-ADC515BCD036}">
  <cacheSource type="worksheet">
    <worksheetSource ref="A1:F30" sheet="BASE_FRESA "/>
  </cacheSource>
  <cacheFields count="12">
    <cacheField name="ANO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6_OPERADO" numFmtId="49">
      <sharedItems/>
    </cacheField>
    <cacheField name="producao" numFmtId="0">
      <sharedItems containsSemiMixedTypes="0" containsString="0" containsNumber="1" containsInteger="1" minValue="1600" maxValue="8092"/>
    </cacheField>
    <cacheField name="total_horas" numFmtId="0">
      <sharedItems containsSemiMixedTypes="0" containsNonDate="0" containsDate="1" containsString="0" minDate="1899-12-30T14:34:00" maxDate="1900-01-02T04:54:00" count="30">
        <d v="1899-12-31T06:38:00"/>
        <d v="1899-12-31T18:23:00"/>
        <d v="1900-01-01T00:00:00"/>
        <d v="1900-01-01T09:45:00"/>
        <d v="1900-01-01T04:58:00"/>
        <d v="1900-01-01T10:33:00"/>
        <d v="1899-12-31T15:53:00"/>
        <d v="1900-01-01T08:15:00"/>
        <d v="1900-01-01T09:46:00"/>
        <d v="1899-12-31T20:12:00"/>
        <d v="1899-12-31T14:27:00"/>
        <d v="1899-12-31T01:54:00"/>
        <d v="1899-12-31T05:52:00"/>
        <d v="1900-01-01T08:49:00"/>
        <d v="1900-01-02T00:14:00"/>
        <d v="1900-01-01T11:01:00"/>
        <d v="1900-01-01T14:36:00"/>
        <d v="1900-01-01T03:33:00"/>
        <d v="1899-12-31T18:02:00"/>
        <d v="1900-01-02T02:35:00"/>
        <d v="1900-01-01T21:57:00"/>
        <d v="1900-01-01T04:46:00"/>
        <d v="1899-12-31T13:51:00"/>
        <d v="1899-12-30T14:34:00"/>
        <d v="1899-12-31T02:59:00"/>
        <d v="1900-01-01T18:34:00"/>
        <d v="1900-01-01T01:12:00"/>
        <d v="1900-01-02T04:54:00"/>
        <d v="1900-01-01T04:11:00"/>
        <d v="1899-12-30T14:59:00" u="1"/>
      </sharedItems>
      <fieldGroup par="8"/>
    </cacheField>
    <cacheField name="media" numFmtId="46">
      <sharedItems containsSemiMixedTypes="0" containsNonDate="0" containsDate="1" containsString="0" minDate="1899-12-30T00:00:25" maxDate="1899-12-30T00:02:02" count="18">
        <d v="1899-12-30T00:00:29"/>
        <d v="1899-12-30T00:00:32"/>
        <d v="1899-12-30T00:00:30"/>
        <d v="1899-12-30T00:00:41"/>
        <d v="1899-12-30T00:00:33"/>
        <d v="1899-12-30T00:00:25"/>
        <d v="1899-12-30T00:00:58"/>
        <d v="1899-12-30T00:00:52"/>
        <d v="1899-12-30T00:00:37"/>
        <d v="1899-12-30T00:00:47"/>
        <d v="1899-12-30T00:00:55"/>
        <d v="1899-12-30T00:00:45"/>
        <d v="1899-12-30T00:00:38"/>
        <d v="1899-12-30T00:00:40"/>
        <d v="1899-12-30T00:00:46"/>
        <d v="1899-12-30T00:00:36"/>
        <d v="1899-12-30T00:00:31"/>
        <d v="1899-12-30T00:02:02" u="1"/>
      </sharedItems>
      <fieldGroup par="11"/>
    </cacheField>
    <cacheField name="Minutos (total_horas)" numFmtId="0" databaseField="0">
      <fieldGroup base="4">
        <rangePr groupBy="minutes" startDate="1899-12-30T14:34:00" endDate="1900-01-02T04:54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3/01/1900"/>
        </groupItems>
      </fieldGroup>
    </cacheField>
    <cacheField name="Horas (total_horas)" numFmtId="0" databaseField="0">
      <fieldGroup base="4">
        <rangePr groupBy="hours" startDate="1899-12-30T14:34:00" endDate="1900-01-02T04:54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3/01/1900"/>
        </groupItems>
      </fieldGroup>
    </cacheField>
    <cacheField name="Dias (total_horas)" numFmtId="0" databaseField="0">
      <fieldGroup base="4">
        <rangePr groupBy="days" startDate="1899-12-30T14:34:00" endDate="1900-01-02T04:54:00"/>
        <groupItems count="368">
          <s v="&lt;00/01/190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3/01/1900"/>
        </groupItems>
      </fieldGroup>
    </cacheField>
    <cacheField name="Segundos (media)" numFmtId="0" databaseField="0">
      <fieldGroup base="5">
        <rangePr groupBy="seconds" startDate="1899-12-30T00:00:25" endDate="1899-12-30T00:00:58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Minutos (media)" numFmtId="0" databaseField="0">
      <fieldGroup base="5">
        <rangePr groupBy="minutes" startDate="1899-12-30T00:00:25" endDate="1899-12-30T00:00:58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ras (media)" numFmtId="0" databaseField="0">
      <fieldGroup base="5">
        <rangePr groupBy="hours" startDate="1899-12-30T00:00:25" endDate="1899-12-30T00:00:58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54.585980324075" createdVersion="8" refreshedVersion="8" minRefreshableVersion="3" recordCount="369" xr:uid="{FD6A06B2-F2E9-43AF-91E1-03250B46D417}">
  <cacheSource type="worksheet">
    <worksheetSource ref="A1:E370" sheet="BASE_CAMES"/>
  </cacheSource>
  <cacheFields count="5">
    <cacheField name="ANO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IA" numFmtId="0">
      <sharedItems containsSemiMixedTypes="0" containsString="0" containsNumber="1" containsInteger="1" minValue="1" maxValue="31"/>
    </cacheField>
    <cacheField name="grupo" numFmtId="0">
      <sharedItems count="1">
        <s v="021N"/>
      </sharedItems>
    </cacheField>
    <cacheField name="prod_diaria" numFmtId="0">
      <sharedItems containsSemiMixedTypes="0" containsString="0" containsNumber="1" containsInteger="1" minValue="1" maxValue="5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54.655242013891" createdVersion="8" refreshedVersion="8" minRefreshableVersion="3" recordCount="355" xr:uid="{64E1DD7E-96DF-4D7C-AE66-76D987695D3D}">
  <cacheSource type="worksheet">
    <worksheetSource ref="A1:AZ356" sheet="BASE_MAQ"/>
  </cacheSource>
  <cacheFields count="52">
    <cacheField name="D2_FILIAL" numFmtId="0">
      <sharedItems containsSemiMixedTypes="0" containsString="0" containsNumber="1" containsInteger="1" minValue="1" maxValue="1"/>
    </cacheField>
    <cacheField name="D2_ITEM" numFmtId="0">
      <sharedItems containsSemiMixedTypes="0" containsString="0" containsNumber="1" containsInteger="1" minValue="1" maxValue="4"/>
    </cacheField>
    <cacheField name="D2_COD" numFmtId="49">
      <sharedItems/>
    </cacheField>
    <cacheField name="D2_SEGUM" numFmtId="0">
      <sharedItems/>
    </cacheField>
    <cacheField name="D2_UM" numFmtId="0">
      <sharedItems/>
    </cacheField>
    <cacheField name="D2_QUANT" numFmtId="0">
      <sharedItems containsSemiMixedTypes="0" containsString="0" containsNumber="1" containsInteger="1" minValue="1" maxValue="1"/>
    </cacheField>
    <cacheField name="D2_PRCVEN" numFmtId="44">
      <sharedItems containsSemiMixedTypes="0" containsString="0" containsNumber="1" minValue="239361.65" maxValue="760000"/>
    </cacheField>
    <cacheField name="D2_TOTAL" numFmtId="44">
      <sharedItems containsSemiMixedTypes="0" containsString="0" containsNumber="1" minValue="239361.65" maxValue="760000"/>
    </cacheField>
    <cacheField name="D2_TES" numFmtId="0">
      <sharedItems containsSemiMixedTypes="0" containsString="0" containsNumber="1" containsInteger="1" minValue="501" maxValue="849"/>
    </cacheField>
    <cacheField name="D2_CF" numFmtId="0">
      <sharedItems containsSemiMixedTypes="0" containsString="0" containsNumber="1" containsInteger="1" minValue="5101" maxValue="7949"/>
    </cacheField>
    <cacheField name="D2_PEDIDO" numFmtId="49">
      <sharedItems/>
    </cacheField>
    <cacheField name="D2_ITEMPV" numFmtId="0">
      <sharedItems containsSemiMixedTypes="0" containsString="0" containsNumber="1" containsInteger="1" minValue="1" maxValue="4"/>
    </cacheField>
    <cacheField name="D2_CLIENTE" numFmtId="49">
      <sharedItems/>
    </cacheField>
    <cacheField name="D2_DOC" numFmtId="49">
      <sharedItems/>
    </cacheField>
    <cacheField name="D2_GRUPO" numFmtId="0">
      <sharedItems containsSemiMixedTypes="0" containsString="0" containsNumber="1" containsInteger="1" minValue="1000" maxValue="1000"/>
    </cacheField>
    <cacheField name="D2_EMISSAO" numFmtId="0">
      <sharedItems containsSemiMixedTypes="0" containsString="0" containsNumber="1" containsInteger="1" minValue="20220110" maxValue="20240528"/>
    </cacheField>
    <cacheField name="ANO" numFmtId="0">
      <sharedItems count="3">
        <s v="2022"/>
        <s v="2023"/>
        <s v="2024"/>
      </sharedItems>
    </cacheField>
    <cacheField name="MÊS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D2_CUSTO1" numFmtId="44">
      <sharedItems containsSemiMixedTypes="0" containsString="0" containsNumber="1" minValue="0" maxValue="417021.8"/>
    </cacheField>
    <cacheField name="D2_PRUNIT" numFmtId="44">
      <sharedItems containsSemiMixedTypes="0" containsString="0" containsNumber="1" minValue="239361.65" maxValue="760000"/>
    </cacheField>
    <cacheField name="D2_QTSEGUM" numFmtId="0">
      <sharedItems containsSemiMixedTypes="0" containsString="0" containsNumber="1" containsInteger="1" minValue="0" maxValue="0"/>
    </cacheField>
    <cacheField name="D2_NUMSEQ" numFmtId="0">
      <sharedItems/>
    </cacheField>
    <cacheField name="D2_EST" numFmtId="0">
      <sharedItems/>
    </cacheField>
    <cacheField name="D2_DESCON" numFmtId="0">
      <sharedItems containsSemiMixedTypes="0" containsString="0" containsNumber="1" containsInteger="1" minValue="0" maxValue="0"/>
    </cacheField>
    <cacheField name="D2_TIPO" numFmtId="0">
      <sharedItems/>
    </cacheField>
    <cacheField name="D2_NFORI" numFmtId="0">
      <sharedItems/>
    </cacheField>
    <cacheField name="D2_SERIORI" numFmtId="0">
      <sharedItems/>
    </cacheField>
    <cacheField name="D2_QTDEDEV" numFmtId="0">
      <sharedItems containsSemiMixedTypes="0" containsString="0" containsNumber="1" containsInteger="1" minValue="0" maxValue="1"/>
    </cacheField>
    <cacheField name="D2_VALDEV" numFmtId="0">
      <sharedItems containsSemiMixedTypes="0" containsString="0" containsNumber="1" containsInteger="1" minValue="0" maxValue="400000"/>
    </cacheField>
    <cacheField name="D2_ORIGLAN" numFmtId="0">
      <sharedItems/>
    </cacheField>
    <cacheField name="D2_BRICMS" numFmtId="0">
      <sharedItems containsSemiMixedTypes="0" containsString="0" containsNumber="1" containsInteger="1" minValue="0" maxValue="0"/>
    </cacheField>
    <cacheField name="D2_BASEORI" numFmtId="0">
      <sharedItems containsSemiMixedTypes="0" containsString="0" containsNumber="1" containsInteger="1" minValue="0" maxValue="0"/>
    </cacheField>
    <cacheField name="D2_BASEICM" numFmtId="0">
      <sharedItems containsSemiMixedTypes="0" containsString="0" containsNumber="1" minValue="0" maxValue="423955.35"/>
    </cacheField>
    <cacheField name="D2_VALACRS" numFmtId="0">
      <sharedItems containsSemiMixedTypes="0" containsString="0" containsNumber="1" containsInteger="1" minValue="0" maxValue="0"/>
    </cacheField>
    <cacheField name="D2_IDENTB6" numFmtId="0">
      <sharedItems/>
    </cacheField>
    <cacheField name="D2_CODISS" numFmtId="0">
      <sharedItems/>
    </cacheField>
    <cacheField name="D2_GRADE" numFmtId="0">
      <sharedItems/>
    </cacheField>
    <cacheField name="D2_VALBRUT" numFmtId="0">
      <sharedItems containsSemiMixedTypes="0" containsString="0" containsNumber="1" minValue="239361.65" maxValue="760000"/>
    </cacheField>
    <cacheField name="D2_VREINT" numFmtId="0">
      <sharedItems containsSemiMixedTypes="0" containsString="0" containsNumber="1" minValue="0" maxValue="10286.68"/>
    </cacheField>
    <cacheField name="D2_BSREIN" numFmtId="0">
      <sharedItems containsSemiMixedTypes="0" containsString="0" containsNumber="1" minValue="0" maxValue="342889.2"/>
    </cacheField>
    <cacheField name="D2_CRPRESC" numFmtId="0">
      <sharedItems containsSemiMixedTypes="0" containsString="0" containsNumber="1" containsInteger="1" minValue="0" maxValue="0"/>
    </cacheField>
    <cacheField name="D2_ALIQSOL" numFmtId="0">
      <sharedItems containsSemiMixedTypes="0" containsString="0" containsNumber="1" containsInteger="1" minValue="0" maxValue="18"/>
    </cacheField>
    <cacheField name="D2_ABATINS" numFmtId="0">
      <sharedItems containsSemiMixedTypes="0" containsString="0" containsNumber="1" containsInteger="1" minValue="0" maxValue="0"/>
    </cacheField>
    <cacheField name="D2_IDCFC" numFmtId="0">
      <sharedItems/>
    </cacheField>
    <cacheField name="D2_BASEFAB" numFmtId="0">
      <sharedItems containsSemiMixedTypes="0" containsString="0" containsNumber="1" containsInteger="1" minValue="0" maxValue="0"/>
    </cacheField>
    <cacheField name="D2_ALIQFAB" numFmtId="0">
      <sharedItems containsSemiMixedTypes="0" containsString="0" containsNumber="1" containsInteger="1" minValue="0" maxValue="0"/>
    </cacheField>
    <cacheField name="D2_VALFAB" numFmtId="0">
      <sharedItems containsSemiMixedTypes="0" containsString="0" containsNumber="1" containsInteger="1" minValue="0" maxValue="0"/>
    </cacheField>
    <cacheField name="D2_BASEFAC" numFmtId="0">
      <sharedItems containsSemiMixedTypes="0" containsString="0" containsNumber="1" containsInteger="1" minValue="0" maxValue="0"/>
    </cacheField>
    <cacheField name="D2_ALIQFAC" numFmtId="0">
      <sharedItems containsSemiMixedTypes="0" containsString="0" containsNumber="1" containsInteger="1" minValue="0" maxValue="0"/>
    </cacheField>
    <cacheField name="D2_VALFAC" numFmtId="0">
      <sharedItems containsSemiMixedTypes="0" containsString="0" containsNumber="1" containsInteger="1" minValue="0" maxValue="0"/>
    </cacheField>
    <cacheField name="D2_ESTOQUE" numFmtId="0">
      <sharedItems/>
    </cacheField>
    <cacheField name="D2_GRPCST" numFmtId="0">
      <sharedItems containsSemiMixedTypes="0" containsString="0" containsNumber="1" containsInteger="1" minValue="2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000859    "/>
    <n v="4793"/>
    <d v="1900-01-02T02:21:00"/>
    <x v="0"/>
  </r>
  <r>
    <x v="0"/>
    <x v="1"/>
    <s v="000859    "/>
    <n v="5869"/>
    <d v="1900-01-02T19:23:00"/>
    <x v="0"/>
  </r>
  <r>
    <x v="0"/>
    <x v="2"/>
    <s v="000859    "/>
    <n v="10197"/>
    <d v="1900-01-04T02:21:00"/>
    <x v="1"/>
  </r>
  <r>
    <x v="0"/>
    <x v="3"/>
    <s v="000859    "/>
    <n v="7433"/>
    <d v="1900-01-02T09:53:00"/>
    <x v="2"/>
  </r>
  <r>
    <x v="0"/>
    <x v="4"/>
    <s v="000859    "/>
    <n v="6942"/>
    <d v="1900-01-02T07:36:00"/>
    <x v="3"/>
  </r>
  <r>
    <x v="0"/>
    <x v="5"/>
    <s v="000859    "/>
    <n v="5412"/>
    <d v="1900-01-01T14:08:00"/>
    <x v="3"/>
  </r>
  <r>
    <x v="0"/>
    <x v="6"/>
    <s v="000859    "/>
    <n v="6834"/>
    <d v="1900-01-02T14:19:00"/>
    <x v="4"/>
  </r>
  <r>
    <x v="0"/>
    <x v="7"/>
    <s v="000859    "/>
    <n v="9614"/>
    <d v="1900-01-03T01:00:00"/>
    <x v="5"/>
  </r>
  <r>
    <x v="0"/>
    <x v="8"/>
    <s v="000859    "/>
    <n v="7463"/>
    <d v="1900-01-02T09:51:00"/>
    <x v="6"/>
  </r>
  <r>
    <x v="0"/>
    <x v="9"/>
    <s v="000859    "/>
    <n v="8230"/>
    <d v="1900-01-02T11:35:00"/>
    <x v="7"/>
  </r>
  <r>
    <x v="0"/>
    <x v="10"/>
    <s v="000859    "/>
    <n v="7094"/>
    <d v="1900-01-02T21:19:00"/>
    <x v="8"/>
  </r>
  <r>
    <x v="0"/>
    <x v="11"/>
    <s v="000859    "/>
    <n v="2707"/>
    <d v="1899-12-31T13:29:00"/>
    <x v="9"/>
  </r>
  <r>
    <x v="1"/>
    <x v="0"/>
    <s v="000859    "/>
    <n v="1482"/>
    <d v="1899-12-31T02:52:00"/>
    <x v="10"/>
  </r>
  <r>
    <x v="1"/>
    <x v="1"/>
    <s v="000859    "/>
    <n v="6143"/>
    <d v="1900-01-02T04:17:00"/>
    <x v="4"/>
  </r>
  <r>
    <x v="1"/>
    <x v="2"/>
    <s v="000859    "/>
    <n v="7464"/>
    <d v="1900-01-02T23:03:00"/>
    <x v="11"/>
  </r>
  <r>
    <x v="1"/>
    <x v="3"/>
    <s v="000859    "/>
    <n v="5045"/>
    <d v="1900-01-01T20:08:00"/>
    <x v="12"/>
  </r>
  <r>
    <x v="1"/>
    <x v="4"/>
    <s v="000859    "/>
    <n v="4457"/>
    <d v="1900-01-01T23:22:00"/>
    <x v="13"/>
  </r>
  <r>
    <x v="1"/>
    <x v="5"/>
    <s v="000859    "/>
    <n v="5216"/>
    <d v="1900-01-02T05:14:00"/>
    <x v="14"/>
  </r>
  <r>
    <x v="1"/>
    <x v="6"/>
    <s v="000859    "/>
    <n v="4589"/>
    <d v="1900-01-01T21:15:00"/>
    <x v="15"/>
  </r>
  <r>
    <x v="1"/>
    <x v="7"/>
    <s v="000859    "/>
    <n v="7114"/>
    <d v="1900-01-03T07:22:00"/>
    <x v="16"/>
  </r>
  <r>
    <x v="1"/>
    <x v="8"/>
    <s v="000859    "/>
    <n v="4571"/>
    <d v="1900-01-01T21:37:00"/>
    <x v="17"/>
  </r>
  <r>
    <x v="1"/>
    <x v="9"/>
    <s v="000859    "/>
    <n v="6300"/>
    <d v="1900-01-02T17:47:00"/>
    <x v="18"/>
  </r>
  <r>
    <x v="1"/>
    <x v="10"/>
    <s v="000859    "/>
    <n v="4191"/>
    <d v="1900-01-01T09:42:00"/>
    <x v="9"/>
  </r>
  <r>
    <x v="1"/>
    <x v="11"/>
    <s v="000859    "/>
    <n v="2782"/>
    <d v="1899-12-31T15:23:00"/>
    <x v="18"/>
  </r>
  <r>
    <x v="2"/>
    <x v="0"/>
    <s v="000859    "/>
    <n v="3387"/>
    <d v="1899-12-31T13:27:00"/>
    <x v="2"/>
  </r>
  <r>
    <x v="2"/>
    <x v="1"/>
    <s v="000859    "/>
    <n v="7747"/>
    <d v="1900-01-03T02:44:00"/>
    <x v="11"/>
  </r>
  <r>
    <x v="2"/>
    <x v="2"/>
    <s v="000859    "/>
    <n v="5191"/>
    <d v="1900-01-02T06:28:00"/>
    <x v="15"/>
  </r>
  <r>
    <x v="2"/>
    <x v="3"/>
    <s v="000859    "/>
    <n v="8917"/>
    <d v="1900-01-02T20:07:00"/>
    <x v="7"/>
  </r>
  <r>
    <x v="2"/>
    <x v="4"/>
    <s v="000859    "/>
    <n v="7501"/>
    <d v="1900-01-03T06:26:00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000859    "/>
    <n v="3824"/>
    <x v="0"/>
    <x v="0"/>
  </r>
  <r>
    <x v="0"/>
    <x v="1"/>
    <s v="000859    "/>
    <n v="4823"/>
    <x v="1"/>
    <x v="1"/>
  </r>
  <r>
    <x v="0"/>
    <x v="2"/>
    <s v="000859    "/>
    <n v="5870"/>
    <x v="2"/>
    <x v="0"/>
  </r>
  <r>
    <x v="0"/>
    <x v="3"/>
    <s v="000859    "/>
    <n v="6477"/>
    <x v="3"/>
    <x v="1"/>
  </r>
  <r>
    <x v="0"/>
    <x v="4"/>
    <s v="000859    "/>
    <n v="6360"/>
    <x v="4"/>
    <x v="2"/>
  </r>
  <r>
    <x v="0"/>
    <x v="5"/>
    <s v="000859    "/>
    <n v="5146"/>
    <x v="5"/>
    <x v="3"/>
  </r>
  <r>
    <x v="0"/>
    <x v="6"/>
    <s v="000859    "/>
    <n v="4385"/>
    <x v="6"/>
    <x v="4"/>
  </r>
  <r>
    <x v="0"/>
    <x v="7"/>
    <s v="000859    "/>
    <n v="8092"/>
    <x v="7"/>
    <x v="5"/>
  </r>
  <r>
    <x v="0"/>
    <x v="8"/>
    <s v="000859    "/>
    <n v="7221"/>
    <x v="8"/>
    <x v="0"/>
  </r>
  <r>
    <x v="0"/>
    <x v="9"/>
    <s v="000859    "/>
    <n v="5218"/>
    <x v="9"/>
    <x v="2"/>
  </r>
  <r>
    <x v="0"/>
    <x v="10"/>
    <s v="000859    "/>
    <n v="4365"/>
    <x v="10"/>
    <x v="1"/>
  </r>
  <r>
    <x v="0"/>
    <x v="11"/>
    <s v="000859    "/>
    <n v="1600"/>
    <x v="11"/>
    <x v="6"/>
  </r>
  <r>
    <x v="1"/>
    <x v="0"/>
    <s v="000859    "/>
    <n v="2068"/>
    <x v="12"/>
    <x v="7"/>
  </r>
  <r>
    <x v="1"/>
    <x v="1"/>
    <s v="000859    "/>
    <n v="5494"/>
    <x v="13"/>
    <x v="8"/>
  </r>
  <r>
    <x v="1"/>
    <x v="2"/>
    <s v="000859    "/>
    <n v="6360"/>
    <x v="14"/>
    <x v="3"/>
  </r>
  <r>
    <x v="1"/>
    <x v="3"/>
    <s v="000859    "/>
    <n v="4558"/>
    <x v="15"/>
    <x v="9"/>
  </r>
  <r>
    <x v="1"/>
    <x v="4"/>
    <s v="000859    "/>
    <n v="4080"/>
    <x v="16"/>
    <x v="10"/>
  </r>
  <r>
    <x v="1"/>
    <x v="5"/>
    <s v="000859    "/>
    <n v="4143"/>
    <x v="17"/>
    <x v="11"/>
  </r>
  <r>
    <x v="1"/>
    <x v="6"/>
    <s v="000859    "/>
    <n v="3682"/>
    <x v="18"/>
    <x v="3"/>
  </r>
  <r>
    <x v="1"/>
    <x v="7"/>
    <s v="000859    "/>
    <n v="6494"/>
    <x v="19"/>
    <x v="3"/>
  </r>
  <r>
    <x v="1"/>
    <x v="8"/>
    <s v="000859    "/>
    <n v="6138"/>
    <x v="20"/>
    <x v="3"/>
  </r>
  <r>
    <x v="1"/>
    <x v="9"/>
    <s v="000859    "/>
    <n v="4961"/>
    <x v="21"/>
    <x v="12"/>
  </r>
  <r>
    <x v="1"/>
    <x v="10"/>
    <s v="000859    "/>
    <n v="3378"/>
    <x v="22"/>
    <x v="13"/>
  </r>
  <r>
    <x v="1"/>
    <x v="11"/>
    <s v="000859    "/>
    <n v="1649"/>
    <x v="23"/>
    <x v="1"/>
  </r>
  <r>
    <x v="2"/>
    <x v="0"/>
    <s v="000859    "/>
    <n v="3029"/>
    <x v="24"/>
    <x v="1"/>
  </r>
  <r>
    <x v="2"/>
    <x v="1"/>
    <s v="000859    "/>
    <n v="5338"/>
    <x v="25"/>
    <x v="11"/>
  </r>
  <r>
    <x v="2"/>
    <x v="2"/>
    <s v="000859    "/>
    <n v="3830"/>
    <x v="26"/>
    <x v="14"/>
  </r>
  <r>
    <x v="2"/>
    <x v="3"/>
    <s v="000859    "/>
    <n v="7587"/>
    <x v="27"/>
    <x v="15"/>
  </r>
  <r>
    <x v="2"/>
    <x v="4"/>
    <s v="000859    "/>
    <n v="6011"/>
    <x v="28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n v="10"/>
    <x v="0"/>
    <n v="385"/>
  </r>
  <r>
    <x v="0"/>
    <x v="0"/>
    <n v="11"/>
    <x v="0"/>
    <n v="502"/>
  </r>
  <r>
    <x v="0"/>
    <x v="0"/>
    <n v="13"/>
    <x v="0"/>
    <n v="156"/>
  </r>
  <r>
    <x v="0"/>
    <x v="0"/>
    <n v="17"/>
    <x v="0"/>
    <n v="815"/>
  </r>
  <r>
    <x v="0"/>
    <x v="0"/>
    <n v="18"/>
    <x v="0"/>
    <n v="504"/>
  </r>
  <r>
    <x v="0"/>
    <x v="0"/>
    <n v="20"/>
    <x v="0"/>
    <n v="49"/>
  </r>
  <r>
    <x v="0"/>
    <x v="0"/>
    <n v="21"/>
    <x v="0"/>
    <n v="666"/>
  </r>
  <r>
    <x v="0"/>
    <x v="0"/>
    <n v="24"/>
    <x v="0"/>
    <n v="105"/>
  </r>
  <r>
    <x v="0"/>
    <x v="0"/>
    <n v="26"/>
    <x v="0"/>
    <n v="609"/>
  </r>
  <r>
    <x v="0"/>
    <x v="0"/>
    <n v="27"/>
    <x v="0"/>
    <n v="243"/>
  </r>
  <r>
    <x v="0"/>
    <x v="0"/>
    <n v="31"/>
    <x v="0"/>
    <n v="325"/>
  </r>
  <r>
    <x v="0"/>
    <x v="1"/>
    <n v="1"/>
    <x v="0"/>
    <n v="98"/>
  </r>
  <r>
    <x v="0"/>
    <x v="1"/>
    <n v="2"/>
    <x v="0"/>
    <n v="509"/>
  </r>
  <r>
    <x v="0"/>
    <x v="1"/>
    <n v="3"/>
    <x v="0"/>
    <n v="915"/>
  </r>
  <r>
    <x v="0"/>
    <x v="1"/>
    <n v="14"/>
    <x v="0"/>
    <n v="205"/>
  </r>
  <r>
    <x v="0"/>
    <x v="1"/>
    <n v="15"/>
    <x v="0"/>
    <n v="276"/>
  </r>
  <r>
    <x v="0"/>
    <x v="1"/>
    <n v="16"/>
    <x v="0"/>
    <n v="316"/>
  </r>
  <r>
    <x v="0"/>
    <x v="1"/>
    <n v="18"/>
    <x v="0"/>
    <n v="552"/>
  </r>
  <r>
    <x v="0"/>
    <x v="1"/>
    <n v="21"/>
    <x v="0"/>
    <n v="753"/>
  </r>
  <r>
    <x v="0"/>
    <x v="1"/>
    <n v="23"/>
    <x v="0"/>
    <n v="737"/>
  </r>
  <r>
    <x v="0"/>
    <x v="1"/>
    <n v="24"/>
    <x v="0"/>
    <n v="30"/>
  </r>
  <r>
    <x v="0"/>
    <x v="1"/>
    <n v="28"/>
    <x v="0"/>
    <n v="419"/>
  </r>
  <r>
    <x v="0"/>
    <x v="2"/>
    <n v="9"/>
    <x v="0"/>
    <n v="1516"/>
  </r>
  <r>
    <x v="0"/>
    <x v="2"/>
    <n v="14"/>
    <x v="0"/>
    <n v="764"/>
  </r>
  <r>
    <x v="0"/>
    <x v="2"/>
    <n v="15"/>
    <x v="0"/>
    <n v="120"/>
  </r>
  <r>
    <x v="0"/>
    <x v="2"/>
    <n v="17"/>
    <x v="0"/>
    <n v="106"/>
  </r>
  <r>
    <x v="0"/>
    <x v="2"/>
    <n v="18"/>
    <x v="0"/>
    <n v="2974"/>
  </r>
  <r>
    <x v="0"/>
    <x v="2"/>
    <n v="21"/>
    <x v="0"/>
    <n v="1396"/>
  </r>
  <r>
    <x v="0"/>
    <x v="2"/>
    <n v="22"/>
    <x v="0"/>
    <n v="580"/>
  </r>
  <r>
    <x v="0"/>
    <x v="2"/>
    <n v="23"/>
    <x v="0"/>
    <n v="684"/>
  </r>
  <r>
    <x v="0"/>
    <x v="2"/>
    <n v="24"/>
    <x v="0"/>
    <n v="1436"/>
  </r>
  <r>
    <x v="0"/>
    <x v="2"/>
    <n v="25"/>
    <x v="0"/>
    <n v="1387"/>
  </r>
  <r>
    <x v="0"/>
    <x v="2"/>
    <n v="29"/>
    <x v="0"/>
    <n v="124"/>
  </r>
  <r>
    <x v="0"/>
    <x v="3"/>
    <n v="1"/>
    <x v="0"/>
    <n v="10"/>
  </r>
  <r>
    <x v="0"/>
    <x v="3"/>
    <n v="4"/>
    <x v="0"/>
    <n v="336"/>
  </r>
  <r>
    <x v="0"/>
    <x v="3"/>
    <n v="7"/>
    <x v="0"/>
    <n v="595"/>
  </r>
  <r>
    <x v="0"/>
    <x v="3"/>
    <n v="8"/>
    <x v="0"/>
    <n v="695"/>
  </r>
  <r>
    <x v="0"/>
    <x v="3"/>
    <n v="12"/>
    <x v="0"/>
    <n v="1146"/>
  </r>
  <r>
    <x v="0"/>
    <x v="3"/>
    <n v="13"/>
    <x v="0"/>
    <n v="911"/>
  </r>
  <r>
    <x v="0"/>
    <x v="3"/>
    <n v="14"/>
    <x v="0"/>
    <n v="803"/>
  </r>
  <r>
    <x v="0"/>
    <x v="3"/>
    <n v="20"/>
    <x v="0"/>
    <n v="443"/>
  </r>
  <r>
    <x v="0"/>
    <x v="3"/>
    <n v="25"/>
    <x v="0"/>
    <n v="15"/>
  </r>
  <r>
    <x v="0"/>
    <x v="3"/>
    <n v="28"/>
    <x v="0"/>
    <n v="999"/>
  </r>
  <r>
    <x v="0"/>
    <x v="3"/>
    <n v="29"/>
    <x v="0"/>
    <n v="1332"/>
  </r>
  <r>
    <x v="0"/>
    <x v="4"/>
    <n v="3"/>
    <x v="0"/>
    <n v="369"/>
  </r>
  <r>
    <x v="0"/>
    <x v="4"/>
    <n v="6"/>
    <x v="0"/>
    <n v="536"/>
  </r>
  <r>
    <x v="0"/>
    <x v="4"/>
    <n v="9"/>
    <x v="0"/>
    <n v="565"/>
  </r>
  <r>
    <x v="0"/>
    <x v="4"/>
    <n v="11"/>
    <x v="0"/>
    <n v="84"/>
  </r>
  <r>
    <x v="0"/>
    <x v="4"/>
    <n v="12"/>
    <x v="0"/>
    <n v="972"/>
  </r>
  <r>
    <x v="0"/>
    <x v="4"/>
    <n v="16"/>
    <x v="0"/>
    <n v="2559"/>
  </r>
  <r>
    <x v="0"/>
    <x v="4"/>
    <n v="17"/>
    <x v="0"/>
    <n v="527"/>
  </r>
  <r>
    <x v="0"/>
    <x v="4"/>
    <n v="18"/>
    <x v="0"/>
    <n v="1054"/>
  </r>
  <r>
    <x v="0"/>
    <x v="4"/>
    <n v="19"/>
    <x v="0"/>
    <n v="991"/>
  </r>
  <r>
    <x v="0"/>
    <x v="4"/>
    <n v="20"/>
    <x v="0"/>
    <n v="240"/>
  </r>
  <r>
    <x v="0"/>
    <x v="4"/>
    <n v="23"/>
    <x v="0"/>
    <n v="24"/>
  </r>
  <r>
    <x v="0"/>
    <x v="4"/>
    <n v="24"/>
    <x v="0"/>
    <n v="589"/>
  </r>
  <r>
    <x v="0"/>
    <x v="4"/>
    <n v="25"/>
    <x v="0"/>
    <n v="1076"/>
  </r>
  <r>
    <x v="0"/>
    <x v="4"/>
    <n v="26"/>
    <x v="0"/>
    <n v="92"/>
  </r>
  <r>
    <x v="0"/>
    <x v="4"/>
    <n v="27"/>
    <x v="0"/>
    <n v="199"/>
  </r>
  <r>
    <x v="0"/>
    <x v="4"/>
    <n v="30"/>
    <x v="0"/>
    <n v="59"/>
  </r>
  <r>
    <x v="0"/>
    <x v="4"/>
    <n v="31"/>
    <x v="0"/>
    <n v="1400"/>
  </r>
  <r>
    <x v="0"/>
    <x v="5"/>
    <n v="1"/>
    <x v="0"/>
    <n v="966"/>
  </r>
  <r>
    <x v="0"/>
    <x v="5"/>
    <n v="2"/>
    <x v="0"/>
    <n v="166"/>
  </r>
  <r>
    <x v="0"/>
    <x v="5"/>
    <n v="6"/>
    <x v="0"/>
    <n v="325"/>
  </r>
  <r>
    <x v="0"/>
    <x v="5"/>
    <n v="7"/>
    <x v="0"/>
    <n v="1190"/>
  </r>
  <r>
    <x v="0"/>
    <x v="5"/>
    <n v="8"/>
    <x v="0"/>
    <n v="604"/>
  </r>
  <r>
    <x v="0"/>
    <x v="5"/>
    <n v="9"/>
    <x v="0"/>
    <n v="40"/>
  </r>
  <r>
    <x v="0"/>
    <x v="5"/>
    <n v="13"/>
    <x v="0"/>
    <n v="200"/>
  </r>
  <r>
    <x v="0"/>
    <x v="5"/>
    <n v="22"/>
    <x v="0"/>
    <n v="600"/>
  </r>
  <r>
    <x v="0"/>
    <x v="5"/>
    <n v="23"/>
    <x v="0"/>
    <n v="110"/>
  </r>
  <r>
    <x v="0"/>
    <x v="5"/>
    <n v="24"/>
    <x v="0"/>
    <n v="943"/>
  </r>
  <r>
    <x v="0"/>
    <x v="5"/>
    <n v="27"/>
    <x v="0"/>
    <n v="56"/>
  </r>
  <r>
    <x v="0"/>
    <x v="5"/>
    <n v="28"/>
    <x v="0"/>
    <n v="419"/>
  </r>
  <r>
    <x v="0"/>
    <x v="5"/>
    <n v="29"/>
    <x v="0"/>
    <n v="28"/>
  </r>
  <r>
    <x v="0"/>
    <x v="5"/>
    <n v="30"/>
    <x v="0"/>
    <n v="345"/>
  </r>
  <r>
    <x v="0"/>
    <x v="6"/>
    <n v="4"/>
    <x v="0"/>
    <n v="775"/>
  </r>
  <r>
    <x v="0"/>
    <x v="6"/>
    <n v="5"/>
    <x v="0"/>
    <n v="551"/>
  </r>
  <r>
    <x v="0"/>
    <x v="6"/>
    <n v="12"/>
    <x v="0"/>
    <n v="180"/>
  </r>
  <r>
    <x v="0"/>
    <x v="6"/>
    <n v="13"/>
    <x v="0"/>
    <n v="1514"/>
  </r>
  <r>
    <x v="0"/>
    <x v="6"/>
    <n v="15"/>
    <x v="0"/>
    <n v="1139"/>
  </r>
  <r>
    <x v="0"/>
    <x v="6"/>
    <n v="22"/>
    <x v="0"/>
    <n v="252"/>
  </r>
  <r>
    <x v="0"/>
    <x v="6"/>
    <n v="25"/>
    <x v="0"/>
    <n v="1176"/>
  </r>
  <r>
    <x v="0"/>
    <x v="6"/>
    <n v="27"/>
    <x v="0"/>
    <n v="166"/>
  </r>
  <r>
    <x v="0"/>
    <x v="6"/>
    <n v="28"/>
    <x v="0"/>
    <n v="501"/>
  </r>
  <r>
    <x v="0"/>
    <x v="6"/>
    <n v="29"/>
    <x v="0"/>
    <n v="1242"/>
  </r>
  <r>
    <x v="0"/>
    <x v="7"/>
    <n v="1"/>
    <x v="0"/>
    <n v="214"/>
  </r>
  <r>
    <x v="0"/>
    <x v="7"/>
    <n v="2"/>
    <x v="0"/>
    <n v="1074"/>
  </r>
  <r>
    <x v="0"/>
    <x v="7"/>
    <n v="4"/>
    <x v="0"/>
    <n v="549"/>
  </r>
  <r>
    <x v="0"/>
    <x v="7"/>
    <n v="5"/>
    <x v="0"/>
    <n v="262"/>
  </r>
  <r>
    <x v="0"/>
    <x v="7"/>
    <n v="9"/>
    <x v="0"/>
    <n v="1748"/>
  </r>
  <r>
    <x v="0"/>
    <x v="7"/>
    <n v="12"/>
    <x v="0"/>
    <n v="100"/>
  </r>
  <r>
    <x v="0"/>
    <x v="7"/>
    <n v="15"/>
    <x v="0"/>
    <n v="1365"/>
  </r>
  <r>
    <x v="0"/>
    <x v="7"/>
    <n v="16"/>
    <x v="0"/>
    <n v="832"/>
  </r>
  <r>
    <x v="0"/>
    <x v="7"/>
    <n v="22"/>
    <x v="0"/>
    <n v="474"/>
  </r>
  <r>
    <x v="0"/>
    <x v="7"/>
    <n v="24"/>
    <x v="0"/>
    <n v="479"/>
  </r>
  <r>
    <x v="0"/>
    <x v="7"/>
    <n v="26"/>
    <x v="0"/>
    <n v="1344"/>
  </r>
  <r>
    <x v="0"/>
    <x v="7"/>
    <n v="29"/>
    <x v="0"/>
    <n v="5156"/>
  </r>
  <r>
    <x v="0"/>
    <x v="7"/>
    <n v="30"/>
    <x v="0"/>
    <n v="270"/>
  </r>
  <r>
    <x v="0"/>
    <x v="7"/>
    <n v="31"/>
    <x v="0"/>
    <n v="540"/>
  </r>
  <r>
    <x v="0"/>
    <x v="8"/>
    <n v="1"/>
    <x v="0"/>
    <n v="1134"/>
  </r>
  <r>
    <x v="0"/>
    <x v="8"/>
    <n v="5"/>
    <x v="0"/>
    <n v="152"/>
  </r>
  <r>
    <x v="0"/>
    <x v="8"/>
    <n v="9"/>
    <x v="0"/>
    <n v="1409"/>
  </r>
  <r>
    <x v="0"/>
    <x v="8"/>
    <n v="12"/>
    <x v="0"/>
    <n v="530"/>
  </r>
  <r>
    <x v="0"/>
    <x v="8"/>
    <n v="13"/>
    <x v="0"/>
    <n v="382"/>
  </r>
  <r>
    <x v="0"/>
    <x v="8"/>
    <n v="14"/>
    <x v="0"/>
    <n v="501"/>
  </r>
  <r>
    <x v="0"/>
    <x v="8"/>
    <n v="15"/>
    <x v="0"/>
    <n v="593"/>
  </r>
  <r>
    <x v="0"/>
    <x v="8"/>
    <n v="20"/>
    <x v="0"/>
    <n v="1128"/>
  </r>
  <r>
    <x v="0"/>
    <x v="8"/>
    <n v="21"/>
    <x v="0"/>
    <n v="1021"/>
  </r>
  <r>
    <x v="0"/>
    <x v="8"/>
    <n v="22"/>
    <x v="0"/>
    <n v="1074"/>
  </r>
  <r>
    <x v="0"/>
    <x v="8"/>
    <n v="27"/>
    <x v="0"/>
    <n v="412"/>
  </r>
  <r>
    <x v="0"/>
    <x v="8"/>
    <n v="28"/>
    <x v="0"/>
    <n v="32"/>
  </r>
  <r>
    <x v="0"/>
    <x v="8"/>
    <n v="29"/>
    <x v="0"/>
    <n v="483"/>
  </r>
  <r>
    <x v="0"/>
    <x v="9"/>
    <n v="3"/>
    <x v="0"/>
    <n v="130"/>
  </r>
  <r>
    <x v="0"/>
    <x v="9"/>
    <n v="4"/>
    <x v="0"/>
    <n v="40"/>
  </r>
  <r>
    <x v="0"/>
    <x v="9"/>
    <n v="5"/>
    <x v="0"/>
    <n v="2"/>
  </r>
  <r>
    <x v="0"/>
    <x v="9"/>
    <n v="6"/>
    <x v="0"/>
    <n v="1260"/>
  </r>
  <r>
    <x v="0"/>
    <x v="9"/>
    <n v="7"/>
    <x v="0"/>
    <n v="556"/>
  </r>
  <r>
    <x v="0"/>
    <x v="9"/>
    <n v="10"/>
    <x v="0"/>
    <n v="23"/>
  </r>
  <r>
    <x v="0"/>
    <x v="9"/>
    <n v="14"/>
    <x v="0"/>
    <n v="112"/>
  </r>
  <r>
    <x v="0"/>
    <x v="9"/>
    <n v="18"/>
    <x v="0"/>
    <n v="244"/>
  </r>
  <r>
    <x v="0"/>
    <x v="9"/>
    <n v="20"/>
    <x v="0"/>
    <n v="1387"/>
  </r>
  <r>
    <x v="0"/>
    <x v="9"/>
    <n v="21"/>
    <x v="0"/>
    <n v="238"/>
  </r>
  <r>
    <x v="0"/>
    <x v="9"/>
    <n v="24"/>
    <x v="0"/>
    <n v="244"/>
  </r>
  <r>
    <x v="0"/>
    <x v="9"/>
    <n v="27"/>
    <x v="0"/>
    <n v="99"/>
  </r>
  <r>
    <x v="0"/>
    <x v="9"/>
    <n v="28"/>
    <x v="0"/>
    <n v="205"/>
  </r>
  <r>
    <x v="0"/>
    <x v="10"/>
    <n v="1"/>
    <x v="0"/>
    <n v="3229"/>
  </r>
  <r>
    <x v="0"/>
    <x v="10"/>
    <n v="3"/>
    <x v="0"/>
    <n v="15"/>
  </r>
  <r>
    <x v="0"/>
    <x v="10"/>
    <n v="4"/>
    <x v="0"/>
    <n v="300"/>
  </r>
  <r>
    <x v="0"/>
    <x v="10"/>
    <n v="7"/>
    <x v="0"/>
    <n v="4467"/>
  </r>
  <r>
    <x v="0"/>
    <x v="10"/>
    <n v="8"/>
    <x v="0"/>
    <n v="39"/>
  </r>
  <r>
    <x v="0"/>
    <x v="10"/>
    <n v="10"/>
    <x v="0"/>
    <n v="583"/>
  </r>
  <r>
    <x v="0"/>
    <x v="10"/>
    <n v="11"/>
    <x v="0"/>
    <n v="491"/>
  </r>
  <r>
    <x v="0"/>
    <x v="10"/>
    <n v="14"/>
    <x v="0"/>
    <n v="56"/>
  </r>
  <r>
    <x v="0"/>
    <x v="10"/>
    <n v="18"/>
    <x v="0"/>
    <n v="770"/>
  </r>
  <r>
    <x v="0"/>
    <x v="10"/>
    <n v="21"/>
    <x v="0"/>
    <n v="480"/>
  </r>
  <r>
    <x v="0"/>
    <x v="10"/>
    <n v="23"/>
    <x v="0"/>
    <n v="241"/>
  </r>
  <r>
    <x v="0"/>
    <x v="10"/>
    <n v="24"/>
    <x v="0"/>
    <n v="130"/>
  </r>
  <r>
    <x v="0"/>
    <x v="10"/>
    <n v="25"/>
    <x v="0"/>
    <n v="2104"/>
  </r>
  <r>
    <x v="0"/>
    <x v="10"/>
    <n v="28"/>
    <x v="0"/>
    <n v="528"/>
  </r>
  <r>
    <x v="0"/>
    <x v="10"/>
    <n v="29"/>
    <x v="0"/>
    <n v="80"/>
  </r>
  <r>
    <x v="0"/>
    <x v="10"/>
    <n v="30"/>
    <x v="0"/>
    <n v="230"/>
  </r>
  <r>
    <x v="0"/>
    <x v="11"/>
    <n v="1"/>
    <x v="0"/>
    <n v="891"/>
  </r>
  <r>
    <x v="0"/>
    <x v="11"/>
    <n v="2"/>
    <x v="0"/>
    <n v="50"/>
  </r>
  <r>
    <x v="0"/>
    <x v="11"/>
    <n v="5"/>
    <x v="0"/>
    <n v="807"/>
  </r>
  <r>
    <x v="0"/>
    <x v="11"/>
    <n v="6"/>
    <x v="0"/>
    <n v="503"/>
  </r>
  <r>
    <x v="0"/>
    <x v="11"/>
    <n v="8"/>
    <x v="0"/>
    <n v="2"/>
  </r>
  <r>
    <x v="0"/>
    <x v="11"/>
    <n v="10"/>
    <x v="0"/>
    <n v="2114"/>
  </r>
  <r>
    <x v="0"/>
    <x v="11"/>
    <n v="12"/>
    <x v="0"/>
    <n v="56"/>
  </r>
  <r>
    <x v="0"/>
    <x v="11"/>
    <n v="13"/>
    <x v="0"/>
    <n v="841"/>
  </r>
  <r>
    <x v="0"/>
    <x v="11"/>
    <n v="14"/>
    <x v="0"/>
    <n v="696"/>
  </r>
  <r>
    <x v="0"/>
    <x v="11"/>
    <n v="15"/>
    <x v="0"/>
    <n v="441"/>
  </r>
  <r>
    <x v="0"/>
    <x v="11"/>
    <n v="16"/>
    <x v="0"/>
    <n v="644"/>
  </r>
  <r>
    <x v="0"/>
    <x v="11"/>
    <n v="20"/>
    <x v="0"/>
    <n v="502"/>
  </r>
  <r>
    <x v="1"/>
    <x v="0"/>
    <n v="10"/>
    <x v="0"/>
    <n v="306"/>
  </r>
  <r>
    <x v="1"/>
    <x v="0"/>
    <n v="11"/>
    <x v="0"/>
    <n v="57"/>
  </r>
  <r>
    <x v="1"/>
    <x v="0"/>
    <n v="12"/>
    <x v="0"/>
    <n v="31"/>
  </r>
  <r>
    <x v="1"/>
    <x v="0"/>
    <n v="16"/>
    <x v="0"/>
    <n v="131"/>
  </r>
  <r>
    <x v="1"/>
    <x v="0"/>
    <n v="17"/>
    <x v="0"/>
    <n v="200"/>
  </r>
  <r>
    <x v="1"/>
    <x v="0"/>
    <n v="18"/>
    <x v="0"/>
    <n v="1066"/>
  </r>
  <r>
    <x v="1"/>
    <x v="0"/>
    <n v="19"/>
    <x v="0"/>
    <n v="1035"/>
  </r>
  <r>
    <x v="1"/>
    <x v="0"/>
    <n v="20"/>
    <x v="0"/>
    <n v="312"/>
  </r>
  <r>
    <x v="1"/>
    <x v="0"/>
    <n v="24"/>
    <x v="0"/>
    <n v="253"/>
  </r>
  <r>
    <x v="1"/>
    <x v="0"/>
    <n v="27"/>
    <x v="0"/>
    <n v="1766"/>
  </r>
  <r>
    <x v="1"/>
    <x v="0"/>
    <n v="30"/>
    <x v="0"/>
    <n v="1826"/>
  </r>
  <r>
    <x v="1"/>
    <x v="0"/>
    <n v="31"/>
    <x v="0"/>
    <n v="671"/>
  </r>
  <r>
    <x v="1"/>
    <x v="1"/>
    <n v="1"/>
    <x v="0"/>
    <n v="214"/>
  </r>
  <r>
    <x v="1"/>
    <x v="1"/>
    <n v="2"/>
    <x v="0"/>
    <n v="62"/>
  </r>
  <r>
    <x v="1"/>
    <x v="1"/>
    <n v="9"/>
    <x v="0"/>
    <n v="27"/>
  </r>
  <r>
    <x v="1"/>
    <x v="1"/>
    <n v="14"/>
    <x v="0"/>
    <n v="31"/>
  </r>
  <r>
    <x v="1"/>
    <x v="1"/>
    <n v="17"/>
    <x v="0"/>
    <n v="14"/>
  </r>
  <r>
    <x v="1"/>
    <x v="1"/>
    <n v="20"/>
    <x v="0"/>
    <n v="440"/>
  </r>
  <r>
    <x v="1"/>
    <x v="1"/>
    <n v="22"/>
    <x v="0"/>
    <n v="1245"/>
  </r>
  <r>
    <x v="1"/>
    <x v="1"/>
    <n v="24"/>
    <x v="0"/>
    <n v="538"/>
  </r>
  <r>
    <x v="1"/>
    <x v="2"/>
    <n v="8"/>
    <x v="0"/>
    <n v="160"/>
  </r>
  <r>
    <x v="1"/>
    <x v="2"/>
    <n v="10"/>
    <x v="0"/>
    <n v="370"/>
  </r>
  <r>
    <x v="1"/>
    <x v="2"/>
    <n v="13"/>
    <x v="0"/>
    <n v="423"/>
  </r>
  <r>
    <x v="1"/>
    <x v="2"/>
    <n v="14"/>
    <x v="0"/>
    <n v="90"/>
  </r>
  <r>
    <x v="1"/>
    <x v="2"/>
    <n v="15"/>
    <x v="0"/>
    <n v="993"/>
  </r>
  <r>
    <x v="1"/>
    <x v="2"/>
    <n v="16"/>
    <x v="0"/>
    <n v="909"/>
  </r>
  <r>
    <x v="1"/>
    <x v="2"/>
    <n v="20"/>
    <x v="0"/>
    <n v="1415"/>
  </r>
  <r>
    <x v="1"/>
    <x v="2"/>
    <n v="21"/>
    <x v="0"/>
    <n v="2714"/>
  </r>
  <r>
    <x v="1"/>
    <x v="2"/>
    <n v="27"/>
    <x v="0"/>
    <n v="259"/>
  </r>
  <r>
    <x v="1"/>
    <x v="2"/>
    <n v="29"/>
    <x v="0"/>
    <n v="4"/>
  </r>
  <r>
    <x v="1"/>
    <x v="2"/>
    <n v="30"/>
    <x v="0"/>
    <n v="478"/>
  </r>
  <r>
    <x v="1"/>
    <x v="3"/>
    <n v="3"/>
    <x v="0"/>
    <n v="407"/>
  </r>
  <r>
    <x v="1"/>
    <x v="3"/>
    <n v="4"/>
    <x v="0"/>
    <n v="816"/>
  </r>
  <r>
    <x v="1"/>
    <x v="3"/>
    <n v="10"/>
    <x v="0"/>
    <n v="1969"/>
  </r>
  <r>
    <x v="1"/>
    <x v="3"/>
    <n v="12"/>
    <x v="0"/>
    <n v="504"/>
  </r>
  <r>
    <x v="1"/>
    <x v="3"/>
    <n v="17"/>
    <x v="0"/>
    <n v="144"/>
  </r>
  <r>
    <x v="1"/>
    <x v="3"/>
    <n v="18"/>
    <x v="0"/>
    <n v="400"/>
  </r>
  <r>
    <x v="1"/>
    <x v="3"/>
    <n v="20"/>
    <x v="0"/>
    <n v="915"/>
  </r>
  <r>
    <x v="1"/>
    <x v="3"/>
    <n v="25"/>
    <x v="0"/>
    <n v="306"/>
  </r>
  <r>
    <x v="1"/>
    <x v="3"/>
    <n v="26"/>
    <x v="0"/>
    <n v="2003"/>
  </r>
  <r>
    <x v="1"/>
    <x v="3"/>
    <n v="28"/>
    <x v="0"/>
    <n v="409"/>
  </r>
  <r>
    <x v="1"/>
    <x v="4"/>
    <n v="2"/>
    <x v="0"/>
    <n v="54"/>
  </r>
  <r>
    <x v="1"/>
    <x v="4"/>
    <n v="3"/>
    <x v="0"/>
    <n v="233"/>
  </r>
  <r>
    <x v="1"/>
    <x v="4"/>
    <n v="4"/>
    <x v="0"/>
    <n v="400"/>
  </r>
  <r>
    <x v="1"/>
    <x v="4"/>
    <n v="5"/>
    <x v="0"/>
    <n v="98"/>
  </r>
  <r>
    <x v="1"/>
    <x v="4"/>
    <n v="10"/>
    <x v="0"/>
    <n v="53"/>
  </r>
  <r>
    <x v="1"/>
    <x v="4"/>
    <n v="11"/>
    <x v="0"/>
    <n v="1078"/>
  </r>
  <r>
    <x v="1"/>
    <x v="4"/>
    <n v="12"/>
    <x v="0"/>
    <n v="56"/>
  </r>
  <r>
    <x v="1"/>
    <x v="4"/>
    <n v="15"/>
    <x v="0"/>
    <n v="497"/>
  </r>
  <r>
    <x v="1"/>
    <x v="4"/>
    <n v="17"/>
    <x v="0"/>
    <n v="314"/>
  </r>
  <r>
    <x v="1"/>
    <x v="4"/>
    <n v="19"/>
    <x v="0"/>
    <n v="2911"/>
  </r>
  <r>
    <x v="1"/>
    <x v="4"/>
    <n v="22"/>
    <x v="0"/>
    <n v="1392"/>
  </r>
  <r>
    <x v="1"/>
    <x v="4"/>
    <n v="23"/>
    <x v="0"/>
    <n v="1"/>
  </r>
  <r>
    <x v="1"/>
    <x v="4"/>
    <n v="26"/>
    <x v="0"/>
    <n v="103"/>
  </r>
  <r>
    <x v="1"/>
    <x v="4"/>
    <n v="29"/>
    <x v="0"/>
    <n v="191"/>
  </r>
  <r>
    <x v="1"/>
    <x v="4"/>
    <n v="30"/>
    <x v="0"/>
    <n v="1692"/>
  </r>
  <r>
    <x v="1"/>
    <x v="4"/>
    <n v="31"/>
    <x v="0"/>
    <n v="227"/>
  </r>
  <r>
    <x v="1"/>
    <x v="5"/>
    <n v="1"/>
    <x v="0"/>
    <n v="675"/>
  </r>
  <r>
    <x v="1"/>
    <x v="5"/>
    <n v="7"/>
    <x v="0"/>
    <n v="717"/>
  </r>
  <r>
    <x v="1"/>
    <x v="5"/>
    <n v="12"/>
    <x v="0"/>
    <n v="25"/>
  </r>
  <r>
    <x v="1"/>
    <x v="5"/>
    <n v="14"/>
    <x v="0"/>
    <n v="296"/>
  </r>
  <r>
    <x v="1"/>
    <x v="5"/>
    <n v="15"/>
    <x v="0"/>
    <n v="60"/>
  </r>
  <r>
    <x v="1"/>
    <x v="5"/>
    <n v="16"/>
    <x v="0"/>
    <n v="674"/>
  </r>
  <r>
    <x v="1"/>
    <x v="5"/>
    <n v="19"/>
    <x v="0"/>
    <n v="84"/>
  </r>
  <r>
    <x v="1"/>
    <x v="5"/>
    <n v="22"/>
    <x v="0"/>
    <n v="724"/>
  </r>
  <r>
    <x v="1"/>
    <x v="5"/>
    <n v="26"/>
    <x v="0"/>
    <n v="62"/>
  </r>
  <r>
    <x v="1"/>
    <x v="5"/>
    <n v="27"/>
    <x v="0"/>
    <n v="929"/>
  </r>
  <r>
    <x v="1"/>
    <x v="5"/>
    <n v="28"/>
    <x v="0"/>
    <n v="339"/>
  </r>
  <r>
    <x v="1"/>
    <x v="5"/>
    <n v="29"/>
    <x v="0"/>
    <n v="196"/>
  </r>
  <r>
    <x v="1"/>
    <x v="5"/>
    <n v="30"/>
    <x v="0"/>
    <n v="669"/>
  </r>
  <r>
    <x v="1"/>
    <x v="6"/>
    <n v="3"/>
    <x v="0"/>
    <n v="3"/>
  </r>
  <r>
    <x v="1"/>
    <x v="6"/>
    <n v="5"/>
    <x v="0"/>
    <n v="87"/>
  </r>
  <r>
    <x v="1"/>
    <x v="6"/>
    <n v="6"/>
    <x v="0"/>
    <n v="13"/>
  </r>
  <r>
    <x v="1"/>
    <x v="6"/>
    <n v="10"/>
    <x v="0"/>
    <n v="992"/>
  </r>
  <r>
    <x v="1"/>
    <x v="6"/>
    <n v="11"/>
    <x v="0"/>
    <n v="808"/>
  </r>
  <r>
    <x v="1"/>
    <x v="6"/>
    <n v="12"/>
    <x v="0"/>
    <n v="417"/>
  </r>
  <r>
    <x v="1"/>
    <x v="6"/>
    <n v="14"/>
    <x v="0"/>
    <n v="731"/>
  </r>
  <r>
    <x v="1"/>
    <x v="6"/>
    <n v="17"/>
    <x v="0"/>
    <n v="1117"/>
  </r>
  <r>
    <x v="1"/>
    <x v="6"/>
    <n v="18"/>
    <x v="0"/>
    <n v="608"/>
  </r>
  <r>
    <x v="1"/>
    <x v="6"/>
    <n v="19"/>
    <x v="0"/>
    <n v="227"/>
  </r>
  <r>
    <x v="1"/>
    <x v="6"/>
    <n v="20"/>
    <x v="0"/>
    <n v="358"/>
  </r>
  <r>
    <x v="1"/>
    <x v="6"/>
    <n v="24"/>
    <x v="0"/>
    <n v="225"/>
  </r>
  <r>
    <x v="1"/>
    <x v="6"/>
    <n v="25"/>
    <x v="0"/>
    <n v="324"/>
  </r>
  <r>
    <x v="1"/>
    <x v="6"/>
    <n v="26"/>
    <x v="0"/>
    <n v="226"/>
  </r>
  <r>
    <x v="1"/>
    <x v="6"/>
    <n v="27"/>
    <x v="0"/>
    <n v="741"/>
  </r>
  <r>
    <x v="1"/>
    <x v="6"/>
    <n v="28"/>
    <x v="0"/>
    <n v="713"/>
  </r>
  <r>
    <x v="1"/>
    <x v="6"/>
    <n v="31"/>
    <x v="0"/>
    <n v="528"/>
  </r>
  <r>
    <x v="1"/>
    <x v="7"/>
    <n v="1"/>
    <x v="0"/>
    <n v="180"/>
  </r>
  <r>
    <x v="1"/>
    <x v="7"/>
    <n v="3"/>
    <x v="0"/>
    <n v="371"/>
  </r>
  <r>
    <x v="1"/>
    <x v="7"/>
    <n v="4"/>
    <x v="0"/>
    <n v="54"/>
  </r>
  <r>
    <x v="1"/>
    <x v="7"/>
    <n v="7"/>
    <x v="0"/>
    <n v="210"/>
  </r>
  <r>
    <x v="1"/>
    <x v="7"/>
    <n v="8"/>
    <x v="0"/>
    <n v="10"/>
  </r>
  <r>
    <x v="1"/>
    <x v="7"/>
    <n v="10"/>
    <x v="0"/>
    <n v="116"/>
  </r>
  <r>
    <x v="1"/>
    <x v="7"/>
    <n v="11"/>
    <x v="0"/>
    <n v="673"/>
  </r>
  <r>
    <x v="1"/>
    <x v="7"/>
    <n v="14"/>
    <x v="0"/>
    <n v="106"/>
  </r>
  <r>
    <x v="1"/>
    <x v="7"/>
    <n v="15"/>
    <x v="0"/>
    <n v="263"/>
  </r>
  <r>
    <x v="1"/>
    <x v="7"/>
    <n v="16"/>
    <x v="0"/>
    <n v="766"/>
  </r>
  <r>
    <x v="1"/>
    <x v="7"/>
    <n v="17"/>
    <x v="0"/>
    <n v="499"/>
  </r>
  <r>
    <x v="1"/>
    <x v="7"/>
    <n v="21"/>
    <x v="0"/>
    <n v="210"/>
  </r>
  <r>
    <x v="1"/>
    <x v="7"/>
    <n v="23"/>
    <x v="0"/>
    <n v="6"/>
  </r>
  <r>
    <x v="1"/>
    <x v="7"/>
    <n v="24"/>
    <x v="0"/>
    <n v="500"/>
  </r>
  <r>
    <x v="1"/>
    <x v="7"/>
    <n v="28"/>
    <x v="0"/>
    <n v="614"/>
  </r>
  <r>
    <x v="1"/>
    <x v="7"/>
    <n v="29"/>
    <x v="0"/>
    <n v="540"/>
  </r>
  <r>
    <x v="1"/>
    <x v="7"/>
    <n v="30"/>
    <x v="0"/>
    <n v="422"/>
  </r>
  <r>
    <x v="1"/>
    <x v="7"/>
    <n v="31"/>
    <x v="0"/>
    <n v="79"/>
  </r>
  <r>
    <x v="1"/>
    <x v="8"/>
    <n v="1"/>
    <x v="0"/>
    <n v="586"/>
  </r>
  <r>
    <x v="1"/>
    <x v="8"/>
    <n v="4"/>
    <x v="0"/>
    <n v="302"/>
  </r>
  <r>
    <x v="1"/>
    <x v="8"/>
    <n v="6"/>
    <x v="0"/>
    <n v="123"/>
  </r>
  <r>
    <x v="1"/>
    <x v="8"/>
    <n v="7"/>
    <x v="0"/>
    <n v="787"/>
  </r>
  <r>
    <x v="1"/>
    <x v="8"/>
    <n v="11"/>
    <x v="0"/>
    <n v="440"/>
  </r>
  <r>
    <x v="1"/>
    <x v="8"/>
    <n v="13"/>
    <x v="0"/>
    <n v="414"/>
  </r>
  <r>
    <x v="1"/>
    <x v="8"/>
    <n v="15"/>
    <x v="0"/>
    <n v="304"/>
  </r>
  <r>
    <x v="1"/>
    <x v="8"/>
    <n v="18"/>
    <x v="0"/>
    <n v="326"/>
  </r>
  <r>
    <x v="1"/>
    <x v="8"/>
    <n v="19"/>
    <x v="0"/>
    <n v="706"/>
  </r>
  <r>
    <x v="1"/>
    <x v="8"/>
    <n v="20"/>
    <x v="0"/>
    <n v="223"/>
  </r>
  <r>
    <x v="1"/>
    <x v="8"/>
    <n v="22"/>
    <x v="0"/>
    <n v="1"/>
  </r>
  <r>
    <x v="1"/>
    <x v="8"/>
    <n v="29"/>
    <x v="0"/>
    <n v="427"/>
  </r>
  <r>
    <x v="1"/>
    <x v="9"/>
    <n v="2"/>
    <x v="0"/>
    <n v="794"/>
  </r>
  <r>
    <x v="1"/>
    <x v="9"/>
    <n v="3"/>
    <x v="0"/>
    <n v="630"/>
  </r>
  <r>
    <x v="1"/>
    <x v="9"/>
    <n v="4"/>
    <x v="0"/>
    <n v="4"/>
  </r>
  <r>
    <x v="1"/>
    <x v="9"/>
    <n v="5"/>
    <x v="0"/>
    <n v="527"/>
  </r>
  <r>
    <x v="1"/>
    <x v="9"/>
    <n v="9"/>
    <x v="0"/>
    <n v="1324"/>
  </r>
  <r>
    <x v="1"/>
    <x v="9"/>
    <n v="11"/>
    <x v="0"/>
    <n v="39"/>
  </r>
  <r>
    <x v="1"/>
    <x v="9"/>
    <n v="13"/>
    <x v="0"/>
    <n v="909"/>
  </r>
  <r>
    <x v="1"/>
    <x v="9"/>
    <n v="17"/>
    <x v="0"/>
    <n v="475"/>
  </r>
  <r>
    <x v="1"/>
    <x v="9"/>
    <n v="18"/>
    <x v="0"/>
    <n v="830"/>
  </r>
  <r>
    <x v="1"/>
    <x v="9"/>
    <n v="19"/>
    <x v="0"/>
    <n v="460"/>
  </r>
  <r>
    <x v="1"/>
    <x v="9"/>
    <n v="20"/>
    <x v="0"/>
    <n v="116"/>
  </r>
  <r>
    <x v="1"/>
    <x v="9"/>
    <n v="23"/>
    <x v="0"/>
    <n v="1185"/>
  </r>
  <r>
    <x v="1"/>
    <x v="9"/>
    <n v="24"/>
    <x v="0"/>
    <n v="492"/>
  </r>
  <r>
    <x v="1"/>
    <x v="9"/>
    <n v="25"/>
    <x v="0"/>
    <n v="3"/>
  </r>
  <r>
    <x v="1"/>
    <x v="9"/>
    <n v="27"/>
    <x v="0"/>
    <n v="810"/>
  </r>
  <r>
    <x v="1"/>
    <x v="9"/>
    <n v="30"/>
    <x v="0"/>
    <n v="755"/>
  </r>
  <r>
    <x v="1"/>
    <x v="10"/>
    <n v="1"/>
    <x v="0"/>
    <n v="846"/>
  </r>
  <r>
    <x v="1"/>
    <x v="10"/>
    <n v="8"/>
    <x v="0"/>
    <n v="1339"/>
  </r>
  <r>
    <x v="1"/>
    <x v="10"/>
    <n v="9"/>
    <x v="0"/>
    <n v="661"/>
  </r>
  <r>
    <x v="1"/>
    <x v="10"/>
    <n v="13"/>
    <x v="0"/>
    <n v="1641"/>
  </r>
  <r>
    <x v="1"/>
    <x v="10"/>
    <n v="14"/>
    <x v="0"/>
    <n v="1"/>
  </r>
  <r>
    <x v="1"/>
    <x v="10"/>
    <n v="17"/>
    <x v="0"/>
    <n v="101"/>
  </r>
  <r>
    <x v="1"/>
    <x v="10"/>
    <n v="21"/>
    <x v="0"/>
    <n v="511"/>
  </r>
  <r>
    <x v="1"/>
    <x v="10"/>
    <n v="22"/>
    <x v="0"/>
    <n v="424"/>
  </r>
  <r>
    <x v="1"/>
    <x v="10"/>
    <n v="23"/>
    <x v="0"/>
    <n v="376"/>
  </r>
  <r>
    <x v="1"/>
    <x v="10"/>
    <n v="24"/>
    <x v="0"/>
    <n v="571"/>
  </r>
  <r>
    <x v="1"/>
    <x v="10"/>
    <n v="27"/>
    <x v="0"/>
    <n v="586"/>
  </r>
  <r>
    <x v="1"/>
    <x v="10"/>
    <n v="28"/>
    <x v="0"/>
    <n v="12"/>
  </r>
  <r>
    <x v="1"/>
    <x v="10"/>
    <n v="29"/>
    <x v="0"/>
    <n v="198"/>
  </r>
  <r>
    <x v="1"/>
    <x v="10"/>
    <n v="30"/>
    <x v="0"/>
    <n v="40"/>
  </r>
  <r>
    <x v="1"/>
    <x v="11"/>
    <n v="1"/>
    <x v="0"/>
    <n v="40"/>
  </r>
  <r>
    <x v="1"/>
    <x v="11"/>
    <n v="4"/>
    <x v="0"/>
    <n v="592"/>
  </r>
  <r>
    <x v="1"/>
    <x v="11"/>
    <n v="5"/>
    <x v="0"/>
    <n v="768"/>
  </r>
  <r>
    <x v="1"/>
    <x v="11"/>
    <n v="6"/>
    <x v="0"/>
    <n v="191"/>
  </r>
  <r>
    <x v="1"/>
    <x v="11"/>
    <n v="7"/>
    <x v="0"/>
    <n v="711"/>
  </r>
  <r>
    <x v="1"/>
    <x v="11"/>
    <n v="14"/>
    <x v="0"/>
    <n v="949"/>
  </r>
  <r>
    <x v="2"/>
    <x v="0"/>
    <n v="9"/>
    <x v="0"/>
    <n v="81"/>
  </r>
  <r>
    <x v="2"/>
    <x v="0"/>
    <n v="10"/>
    <x v="0"/>
    <n v="227"/>
  </r>
  <r>
    <x v="2"/>
    <x v="0"/>
    <n v="17"/>
    <x v="0"/>
    <n v="118"/>
  </r>
  <r>
    <x v="2"/>
    <x v="0"/>
    <n v="18"/>
    <x v="0"/>
    <n v="902"/>
  </r>
  <r>
    <x v="2"/>
    <x v="0"/>
    <n v="22"/>
    <x v="0"/>
    <n v="31"/>
  </r>
  <r>
    <x v="2"/>
    <x v="0"/>
    <n v="24"/>
    <x v="0"/>
    <n v="280"/>
  </r>
  <r>
    <x v="2"/>
    <x v="0"/>
    <n v="25"/>
    <x v="0"/>
    <n v="585"/>
  </r>
  <r>
    <x v="2"/>
    <x v="1"/>
    <n v="2"/>
    <x v="0"/>
    <n v="1206"/>
  </r>
  <r>
    <x v="2"/>
    <x v="1"/>
    <n v="5"/>
    <x v="0"/>
    <n v="383"/>
  </r>
  <r>
    <x v="2"/>
    <x v="1"/>
    <n v="6"/>
    <x v="0"/>
    <n v="934"/>
  </r>
  <r>
    <x v="2"/>
    <x v="1"/>
    <n v="8"/>
    <x v="0"/>
    <n v="304"/>
  </r>
  <r>
    <x v="2"/>
    <x v="1"/>
    <n v="14"/>
    <x v="0"/>
    <n v="1622"/>
  </r>
  <r>
    <x v="2"/>
    <x v="1"/>
    <n v="15"/>
    <x v="0"/>
    <n v="17"/>
  </r>
  <r>
    <x v="2"/>
    <x v="1"/>
    <n v="22"/>
    <x v="0"/>
    <n v="817"/>
  </r>
  <r>
    <x v="2"/>
    <x v="1"/>
    <n v="23"/>
    <x v="0"/>
    <n v="1701"/>
  </r>
  <r>
    <x v="2"/>
    <x v="1"/>
    <n v="26"/>
    <x v="0"/>
    <n v="2126"/>
  </r>
  <r>
    <x v="2"/>
    <x v="1"/>
    <n v="27"/>
    <x v="0"/>
    <n v="14"/>
  </r>
  <r>
    <x v="2"/>
    <x v="2"/>
    <n v="1"/>
    <x v="0"/>
    <n v="300"/>
  </r>
  <r>
    <x v="2"/>
    <x v="2"/>
    <n v="4"/>
    <x v="0"/>
    <n v="699"/>
  </r>
  <r>
    <x v="2"/>
    <x v="2"/>
    <n v="5"/>
    <x v="0"/>
    <n v="453"/>
  </r>
  <r>
    <x v="2"/>
    <x v="2"/>
    <n v="7"/>
    <x v="0"/>
    <n v="12"/>
  </r>
  <r>
    <x v="2"/>
    <x v="2"/>
    <n v="8"/>
    <x v="0"/>
    <n v="9"/>
  </r>
  <r>
    <x v="2"/>
    <x v="2"/>
    <n v="11"/>
    <x v="0"/>
    <n v="634"/>
  </r>
  <r>
    <x v="2"/>
    <x v="2"/>
    <n v="12"/>
    <x v="0"/>
    <n v="176"/>
  </r>
  <r>
    <x v="2"/>
    <x v="2"/>
    <n v="14"/>
    <x v="0"/>
    <n v="1287"/>
  </r>
  <r>
    <x v="2"/>
    <x v="2"/>
    <n v="15"/>
    <x v="0"/>
    <n v="329"/>
  </r>
  <r>
    <x v="2"/>
    <x v="2"/>
    <n v="18"/>
    <x v="0"/>
    <n v="2967"/>
  </r>
  <r>
    <x v="2"/>
    <x v="2"/>
    <n v="19"/>
    <x v="0"/>
    <n v="682"/>
  </r>
  <r>
    <x v="2"/>
    <x v="2"/>
    <n v="22"/>
    <x v="0"/>
    <n v="432"/>
  </r>
  <r>
    <x v="2"/>
    <x v="2"/>
    <n v="25"/>
    <x v="0"/>
    <n v="588"/>
  </r>
  <r>
    <x v="2"/>
    <x v="2"/>
    <n v="26"/>
    <x v="0"/>
    <n v="625"/>
  </r>
  <r>
    <x v="2"/>
    <x v="2"/>
    <n v="27"/>
    <x v="0"/>
    <n v="427"/>
  </r>
  <r>
    <x v="2"/>
    <x v="3"/>
    <n v="2"/>
    <x v="0"/>
    <n v="310"/>
  </r>
  <r>
    <x v="2"/>
    <x v="3"/>
    <n v="3"/>
    <x v="0"/>
    <n v="547"/>
  </r>
  <r>
    <x v="2"/>
    <x v="3"/>
    <n v="4"/>
    <x v="0"/>
    <n v="632"/>
  </r>
  <r>
    <x v="2"/>
    <x v="3"/>
    <n v="15"/>
    <x v="0"/>
    <n v="554"/>
  </r>
  <r>
    <x v="2"/>
    <x v="3"/>
    <n v="17"/>
    <x v="0"/>
    <n v="618"/>
  </r>
  <r>
    <x v="2"/>
    <x v="3"/>
    <n v="18"/>
    <x v="0"/>
    <n v="1825"/>
  </r>
  <r>
    <x v="2"/>
    <x v="3"/>
    <n v="19"/>
    <x v="0"/>
    <n v="31"/>
  </r>
  <r>
    <x v="2"/>
    <x v="3"/>
    <n v="22"/>
    <x v="0"/>
    <n v="373"/>
  </r>
  <r>
    <x v="2"/>
    <x v="3"/>
    <n v="23"/>
    <x v="0"/>
    <n v="709"/>
  </r>
  <r>
    <x v="2"/>
    <x v="3"/>
    <n v="24"/>
    <x v="0"/>
    <n v="191"/>
  </r>
  <r>
    <x v="2"/>
    <x v="3"/>
    <n v="25"/>
    <x v="0"/>
    <n v="301"/>
  </r>
  <r>
    <x v="2"/>
    <x v="3"/>
    <n v="30"/>
    <x v="0"/>
    <n v="499"/>
  </r>
  <r>
    <x v="2"/>
    <x v="4"/>
    <n v="2"/>
    <x v="0"/>
    <n v="602"/>
  </r>
  <r>
    <x v="2"/>
    <x v="4"/>
    <n v="3"/>
    <x v="0"/>
    <n v="191"/>
  </r>
  <r>
    <x v="2"/>
    <x v="4"/>
    <n v="9"/>
    <x v="0"/>
    <n v="1034"/>
  </r>
  <r>
    <x v="2"/>
    <x v="4"/>
    <n v="10"/>
    <x v="0"/>
    <n v="190"/>
  </r>
  <r>
    <x v="2"/>
    <x v="4"/>
    <n v="13"/>
    <x v="0"/>
    <n v="447"/>
  </r>
  <r>
    <x v="2"/>
    <x v="4"/>
    <n v="14"/>
    <x v="0"/>
    <n v="468"/>
  </r>
  <r>
    <x v="2"/>
    <x v="4"/>
    <n v="15"/>
    <x v="0"/>
    <n v="181"/>
  </r>
  <r>
    <x v="2"/>
    <x v="4"/>
    <n v="16"/>
    <x v="0"/>
    <n v="464"/>
  </r>
  <r>
    <x v="2"/>
    <x v="4"/>
    <n v="17"/>
    <x v="0"/>
    <n v="2"/>
  </r>
  <r>
    <x v="2"/>
    <x v="4"/>
    <n v="18"/>
    <x v="0"/>
    <n v="1279"/>
  </r>
  <r>
    <x v="2"/>
    <x v="4"/>
    <n v="20"/>
    <x v="0"/>
    <n v="520"/>
  </r>
  <r>
    <x v="2"/>
    <x v="4"/>
    <n v="21"/>
    <x v="0"/>
    <n v="402"/>
  </r>
  <r>
    <x v="2"/>
    <x v="4"/>
    <n v="22"/>
    <x v="0"/>
    <n v="1375"/>
  </r>
  <r>
    <x v="2"/>
    <x v="4"/>
    <n v="23"/>
    <x v="0"/>
    <n v="2060"/>
  </r>
  <r>
    <x v="2"/>
    <x v="4"/>
    <n v="24"/>
    <x v="0"/>
    <n v="866"/>
  </r>
  <r>
    <x v="2"/>
    <x v="4"/>
    <n v="27"/>
    <x v="0"/>
    <n v="149"/>
  </r>
  <r>
    <x v="2"/>
    <x v="4"/>
    <n v="28"/>
    <x v="0"/>
    <n v="128"/>
  </r>
  <r>
    <x v="2"/>
    <x v="4"/>
    <n v="29"/>
    <x v="0"/>
    <n v="694"/>
  </r>
  <r>
    <x v="2"/>
    <x v="4"/>
    <n v="30"/>
    <x v="0"/>
    <n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">
  <r>
    <n v="1"/>
    <n v="1"/>
    <s v="6932           "/>
    <s v="  "/>
    <s v="PC"/>
    <n v="1"/>
    <n v="315000"/>
    <n v="315000"/>
    <n v="849"/>
    <n v="6101"/>
    <s v="A43598"/>
    <n v="1"/>
    <s v="004160"/>
    <s v="000026808"/>
    <n v="1000"/>
    <n v="20220110"/>
    <x v="0"/>
    <x v="0"/>
    <n v="145709.99"/>
    <n v="315000"/>
    <n v="0"/>
    <s v="99SUTL"/>
    <s v="PE"/>
    <n v="0"/>
    <s v="N"/>
    <s v="         "/>
    <s v="   "/>
    <n v="0"/>
    <n v="0"/>
    <s v="  "/>
    <n v="0"/>
    <n v="0"/>
    <n v="247495.5"/>
    <n v="0"/>
    <s v="      "/>
    <s v="         "/>
    <s v=" "/>
    <n v="315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6933           "/>
    <s v="  "/>
    <s v="PC"/>
    <n v="1"/>
    <n v="315000"/>
    <n v="315000"/>
    <n v="849"/>
    <n v="6101"/>
    <s v="A43598"/>
    <n v="2"/>
    <s v="004160"/>
    <s v="000026808"/>
    <n v="1000"/>
    <n v="20220110"/>
    <x v="0"/>
    <x v="0"/>
    <n v="145709.98000000001"/>
    <n v="315000"/>
    <n v="0"/>
    <s v="99SUTM"/>
    <s v="PE"/>
    <n v="0"/>
    <s v="N"/>
    <s v="         "/>
    <s v="   "/>
    <n v="0"/>
    <n v="0"/>
    <s v="  "/>
    <n v="0"/>
    <n v="0"/>
    <n v="247495.5"/>
    <n v="0"/>
    <s v="      "/>
    <s v="         "/>
    <s v=" "/>
    <n v="315000"/>
    <n v="0"/>
    <n v="0"/>
    <n v="0"/>
    <n v="17"/>
    <n v="0"/>
    <s v="                    "/>
    <n v="0"/>
    <n v="0"/>
    <n v="0"/>
    <n v="0"/>
    <n v="0"/>
    <n v="0"/>
    <s v="S"/>
    <n v="999"/>
  </r>
  <r>
    <n v="1"/>
    <n v="3"/>
    <s v="6934           "/>
    <s v="  "/>
    <s v="PC"/>
    <n v="1"/>
    <n v="315000"/>
    <n v="315000"/>
    <n v="849"/>
    <n v="6101"/>
    <s v="A43598"/>
    <n v="3"/>
    <s v="004160"/>
    <s v="000026808"/>
    <n v="1000"/>
    <n v="20220110"/>
    <x v="0"/>
    <x v="0"/>
    <n v="145709.97"/>
    <n v="315000"/>
    <n v="0"/>
    <s v="99SUTN"/>
    <s v="PE"/>
    <n v="0"/>
    <s v="N"/>
    <s v="         "/>
    <s v="   "/>
    <n v="0"/>
    <n v="0"/>
    <s v="  "/>
    <n v="0"/>
    <n v="0"/>
    <n v="247495.5"/>
    <n v="0"/>
    <s v="      "/>
    <s v="         "/>
    <s v=" "/>
    <n v="31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58           "/>
    <s v="  "/>
    <s v="PC"/>
    <n v="1"/>
    <n v="392000"/>
    <n v="392000"/>
    <n v="847"/>
    <n v="6101"/>
    <s v="A43868"/>
    <n v="1"/>
    <s v="002970"/>
    <s v="000026848"/>
    <n v="1000"/>
    <n v="20220117"/>
    <x v="0"/>
    <x v="0"/>
    <n v="208047.69"/>
    <n v="392000"/>
    <n v="0"/>
    <s v="99SWHH"/>
    <s v="SC"/>
    <n v="0"/>
    <s v="N"/>
    <s v="         "/>
    <s v="   "/>
    <n v="0"/>
    <n v="0"/>
    <s v="  "/>
    <n v="0"/>
    <n v="0"/>
    <n v="310346.40000000002"/>
    <n v="0"/>
    <s v="      "/>
    <s v="         "/>
    <s v=" "/>
    <n v="392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6959           "/>
    <s v="  "/>
    <s v="PC"/>
    <n v="1"/>
    <n v="392000"/>
    <n v="392000"/>
    <n v="847"/>
    <n v="6101"/>
    <s v="A43868"/>
    <n v="2"/>
    <s v="002970"/>
    <s v="000026848"/>
    <n v="1000"/>
    <n v="20220117"/>
    <x v="0"/>
    <x v="0"/>
    <n v="208047.69"/>
    <n v="392000"/>
    <n v="0"/>
    <s v="99SWHI"/>
    <s v="SC"/>
    <n v="0"/>
    <s v="N"/>
    <s v="         "/>
    <s v="   "/>
    <n v="0"/>
    <n v="0"/>
    <s v="  "/>
    <n v="0"/>
    <n v="0"/>
    <n v="310346.40000000002"/>
    <n v="0"/>
    <s v="      "/>
    <s v="         "/>
    <s v=" "/>
    <n v="392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60           "/>
    <s v="  "/>
    <s v="PC"/>
    <n v="1"/>
    <n v="395000"/>
    <n v="395000"/>
    <n v="847"/>
    <n v="6101"/>
    <s v="A43911"/>
    <n v="1"/>
    <s v="003140"/>
    <s v="000026874"/>
    <n v="1000"/>
    <n v="20220120"/>
    <x v="0"/>
    <x v="0"/>
    <n v="208047.71"/>
    <n v="395000"/>
    <n v="0"/>
    <s v="99SX5T"/>
    <s v="SC"/>
    <n v="0"/>
    <s v="N"/>
    <s v="         "/>
    <s v="   "/>
    <n v="0"/>
    <n v="0"/>
    <s v="  "/>
    <n v="0"/>
    <n v="0"/>
    <n v="312721.5"/>
    <n v="0"/>
    <s v="      "/>
    <s v="         "/>
    <s v=" "/>
    <n v="39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57           "/>
    <s v="  "/>
    <s v="PC"/>
    <n v="1"/>
    <n v="442622.4"/>
    <n v="442622.4"/>
    <n v="847"/>
    <n v="6101"/>
    <s v="A43866"/>
    <n v="1"/>
    <s v="009572"/>
    <s v="000026875"/>
    <n v="1000"/>
    <n v="20220120"/>
    <x v="0"/>
    <x v="0"/>
    <n v="219583.07"/>
    <n v="442622.4"/>
    <n v="0"/>
    <s v="99SX6C"/>
    <s v="SC"/>
    <n v="0"/>
    <s v="N"/>
    <s v="         "/>
    <s v="   "/>
    <n v="0"/>
    <n v="0"/>
    <s v="  "/>
    <n v="0"/>
    <n v="0"/>
    <n v="350424.15"/>
    <n v="0"/>
    <s v="      "/>
    <s v="         "/>
    <s v=" "/>
    <n v="442622.4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61           "/>
    <s v="  "/>
    <s v="PC"/>
    <n v="1"/>
    <n v="395000"/>
    <n v="395000"/>
    <n v="847"/>
    <n v="6101"/>
    <s v="A43960"/>
    <n v="1"/>
    <s v="002320"/>
    <s v="000026913"/>
    <n v="1000"/>
    <n v="20220127"/>
    <x v="0"/>
    <x v="0"/>
    <n v="208047.72"/>
    <n v="395000"/>
    <n v="0"/>
    <s v="99SYQT"/>
    <s v="SC"/>
    <n v="0"/>
    <s v="N"/>
    <s v="         "/>
    <s v="   "/>
    <n v="0"/>
    <n v="0"/>
    <s v="  "/>
    <n v="0"/>
    <n v="0"/>
    <n v="312721.5"/>
    <n v="0"/>
    <s v="      "/>
    <s v="         "/>
    <s v=" "/>
    <n v="39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62           "/>
    <s v="  "/>
    <s v="PC"/>
    <n v="1"/>
    <n v="420000"/>
    <n v="420000"/>
    <n v="847"/>
    <n v="6101"/>
    <s v="A43961"/>
    <n v="1"/>
    <s v="002320"/>
    <s v="000026914"/>
    <n v="1000"/>
    <n v="20220127"/>
    <x v="0"/>
    <x v="0"/>
    <n v="229500.86"/>
    <n v="420000"/>
    <n v="0"/>
    <s v="99SYQZ"/>
    <s v="SC"/>
    <n v="0"/>
    <s v="N"/>
    <s v="         "/>
    <s v="   "/>
    <n v="0"/>
    <n v="0"/>
    <s v="  "/>
    <n v="0"/>
    <n v="0"/>
    <n v="332514"/>
    <n v="0"/>
    <s v="      "/>
    <s v="         "/>
    <s v=" "/>
    <n v="42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67           "/>
    <s v="  "/>
    <s v="PC"/>
    <n v="1"/>
    <n v="309384.5"/>
    <n v="309384.5"/>
    <n v="711"/>
    <n v="7101"/>
    <s v="A44009"/>
    <n v="1"/>
    <s v="000660"/>
    <s v="000026923"/>
    <n v="1000"/>
    <n v="20220128"/>
    <x v="0"/>
    <x v="0"/>
    <n v="160170.85"/>
    <n v="309384.5"/>
    <n v="0"/>
    <s v="99SZ9E"/>
    <s v="EX"/>
    <n v="0"/>
    <s v="N"/>
    <s v="         "/>
    <s v="   "/>
    <n v="0"/>
    <n v="0"/>
    <s v="  "/>
    <n v="0"/>
    <n v="0"/>
    <n v="0"/>
    <n v="0"/>
    <s v="      "/>
    <s v="         "/>
    <s v=" "/>
    <n v="309384.5"/>
    <n v="9281.5400000000009"/>
    <n v="309384.5"/>
    <n v="0"/>
    <n v="0"/>
    <n v="0"/>
    <s v="                    "/>
    <n v="0"/>
    <n v="0"/>
    <n v="0"/>
    <n v="0"/>
    <n v="0"/>
    <n v="0"/>
    <s v="S"/>
    <n v="2"/>
  </r>
  <r>
    <n v="1"/>
    <n v="2"/>
    <s v="6968           "/>
    <s v="  "/>
    <s v="PC"/>
    <n v="1"/>
    <n v="309384.5"/>
    <n v="309384.5"/>
    <n v="711"/>
    <n v="7101"/>
    <s v="A44009"/>
    <n v="2"/>
    <s v="000660"/>
    <s v="000026923"/>
    <n v="1000"/>
    <n v="20220128"/>
    <x v="0"/>
    <x v="0"/>
    <n v="160170.85999999999"/>
    <n v="309384.5"/>
    <n v="0"/>
    <s v="99SZ9F"/>
    <s v="EX"/>
    <n v="0"/>
    <s v="N"/>
    <s v="         "/>
    <s v="   "/>
    <n v="0"/>
    <n v="0"/>
    <s v="  "/>
    <n v="0"/>
    <n v="0"/>
    <n v="0"/>
    <n v="0"/>
    <s v="      "/>
    <s v="         "/>
    <s v=" "/>
    <n v="309384.5"/>
    <n v="9281.5400000000009"/>
    <n v="309384.5"/>
    <n v="0"/>
    <n v="0"/>
    <n v="0"/>
    <s v="                    "/>
    <n v="0"/>
    <n v="0"/>
    <n v="0"/>
    <n v="0"/>
    <n v="0"/>
    <n v="0"/>
    <s v="S"/>
    <n v="2"/>
  </r>
  <r>
    <n v="1"/>
    <n v="3"/>
    <s v="6969           "/>
    <s v="  "/>
    <s v="PC"/>
    <n v="1"/>
    <n v="309384.5"/>
    <n v="309384.5"/>
    <n v="711"/>
    <n v="7101"/>
    <s v="A44009"/>
    <n v="3"/>
    <s v="000660"/>
    <s v="000026923"/>
    <n v="1000"/>
    <n v="20220128"/>
    <x v="0"/>
    <x v="0"/>
    <n v="160170.85"/>
    <n v="309384.5"/>
    <n v="0"/>
    <s v="99SZ9G"/>
    <s v="EX"/>
    <n v="0"/>
    <s v="N"/>
    <s v="         "/>
    <s v="   "/>
    <n v="0"/>
    <n v="0"/>
    <s v="  "/>
    <n v="0"/>
    <n v="0"/>
    <n v="0"/>
    <n v="0"/>
    <s v="      "/>
    <s v="         "/>
    <s v=" "/>
    <n v="309384.5"/>
    <n v="9281.5400000000009"/>
    <n v="309384.5"/>
    <n v="0"/>
    <n v="0"/>
    <n v="0"/>
    <s v="                    "/>
    <n v="0"/>
    <n v="0"/>
    <n v="0"/>
    <n v="0"/>
    <n v="0"/>
    <n v="0"/>
    <s v="S"/>
    <n v="2"/>
  </r>
  <r>
    <n v="1"/>
    <n v="4"/>
    <s v="6970           "/>
    <s v="  "/>
    <s v="PC"/>
    <n v="1"/>
    <n v="309384.5"/>
    <n v="309384.5"/>
    <n v="711"/>
    <n v="7101"/>
    <s v="A44009"/>
    <n v="4"/>
    <s v="000660"/>
    <s v="000026923"/>
    <n v="1000"/>
    <n v="20220128"/>
    <x v="0"/>
    <x v="0"/>
    <n v="160170.84"/>
    <n v="309384.5"/>
    <n v="0"/>
    <s v="99SZ9H"/>
    <s v="EX"/>
    <n v="0"/>
    <s v="N"/>
    <s v="         "/>
    <s v="   "/>
    <n v="0"/>
    <n v="0"/>
    <s v="  "/>
    <n v="0"/>
    <n v="0"/>
    <n v="0"/>
    <n v="0"/>
    <s v="      "/>
    <s v="         "/>
    <s v=" "/>
    <n v="309384.5"/>
    <n v="9281.5400000000009"/>
    <n v="309384.5"/>
    <n v="0"/>
    <n v="0"/>
    <n v="0"/>
    <s v="                    "/>
    <n v="0"/>
    <n v="0"/>
    <n v="0"/>
    <n v="0"/>
    <n v="0"/>
    <n v="0"/>
    <s v="S"/>
    <n v="2"/>
  </r>
  <r>
    <n v="1"/>
    <n v="1"/>
    <s v="6973           "/>
    <s v="  "/>
    <s v="PC"/>
    <n v="1"/>
    <n v="320000"/>
    <n v="320000"/>
    <n v="847"/>
    <n v="6101"/>
    <s v="A44023"/>
    <n v="1"/>
    <s v="000591"/>
    <s v="000026927"/>
    <n v="1000"/>
    <n v="20220131"/>
    <x v="0"/>
    <x v="0"/>
    <n v="157693.07999999999"/>
    <n v="320000"/>
    <n v="0"/>
    <s v="99SZBO"/>
    <s v="SC"/>
    <n v="0"/>
    <s v="N"/>
    <s v="         "/>
    <s v="   "/>
    <n v="0"/>
    <n v="0"/>
    <s v="  "/>
    <n v="0"/>
    <n v="0"/>
    <n v="253344"/>
    <n v="0"/>
    <s v="      "/>
    <s v="         "/>
    <s v=" "/>
    <n v="32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21           "/>
    <s v="  "/>
    <s v="PC"/>
    <n v="1"/>
    <n v="390000"/>
    <n v="390000"/>
    <n v="847"/>
    <n v="6101"/>
    <s v="A43268"/>
    <n v="1"/>
    <s v="000591"/>
    <s v="000026928"/>
    <n v="1000"/>
    <n v="20220131"/>
    <x v="0"/>
    <x v="0"/>
    <n v="208332.94"/>
    <n v="390000"/>
    <n v="0"/>
    <s v="99SZCC"/>
    <s v="SC"/>
    <n v="0"/>
    <s v="N"/>
    <s v="         "/>
    <s v="   "/>
    <n v="0"/>
    <n v="0"/>
    <s v="  "/>
    <n v="0"/>
    <n v="0"/>
    <n v="308763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64           "/>
    <s v="  "/>
    <s v="PC"/>
    <n v="1"/>
    <n v="380000"/>
    <n v="380000"/>
    <n v="847"/>
    <n v="6101"/>
    <s v="A43967"/>
    <n v="1"/>
    <s v="004290"/>
    <s v="000026929"/>
    <n v="1000"/>
    <n v="20220131"/>
    <x v="0"/>
    <x v="0"/>
    <n v="208047.72"/>
    <n v="380000"/>
    <n v="0"/>
    <s v="99SZCN"/>
    <s v="SC"/>
    <n v="0"/>
    <s v="N"/>
    <s v="         "/>
    <s v="   "/>
    <n v="0"/>
    <n v="0"/>
    <s v="  "/>
    <n v="0"/>
    <n v="0"/>
    <n v="300846"/>
    <n v="0"/>
    <s v="      "/>
    <s v="         "/>
    <s v=" "/>
    <n v="38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79           "/>
    <s v="  "/>
    <s v="PC"/>
    <n v="1"/>
    <n v="380000"/>
    <n v="380000"/>
    <n v="847"/>
    <n v="6101"/>
    <s v="A44038"/>
    <n v="1"/>
    <s v="003370"/>
    <s v="000027025"/>
    <n v="1000"/>
    <n v="20220217"/>
    <x v="0"/>
    <x v="1"/>
    <n v="191106.91"/>
    <n v="380000"/>
    <n v="0"/>
    <s v="99T2KL"/>
    <s v="SC"/>
    <n v="0"/>
    <s v="N"/>
    <s v="         "/>
    <s v="   "/>
    <n v="0"/>
    <n v="0"/>
    <s v="  "/>
    <n v="0"/>
    <n v="0"/>
    <n v="300846"/>
    <n v="0"/>
    <s v="      "/>
    <s v="         "/>
    <s v=" "/>
    <n v="38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87           "/>
    <s v="  "/>
    <s v="PC"/>
    <n v="1"/>
    <n v="410000"/>
    <n v="410000"/>
    <n v="831"/>
    <n v="5101"/>
    <s v="A44328"/>
    <n v="1"/>
    <s v="000310"/>
    <s v="000027034"/>
    <n v="1000"/>
    <n v="20220218"/>
    <x v="0"/>
    <x v="1"/>
    <n v="190216.09"/>
    <n v="410000"/>
    <n v="0"/>
    <s v="99T2XC"/>
    <s v="SP"/>
    <n v="0"/>
    <s v="N"/>
    <s v="         "/>
    <s v="   "/>
    <n v="0"/>
    <n v="0"/>
    <s v="  "/>
    <n v="0"/>
    <n v="0"/>
    <n v="200449"/>
    <n v="0"/>
    <s v="      "/>
    <s v="         "/>
    <s v=" "/>
    <n v="41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6988           "/>
    <s v="  "/>
    <s v="PC"/>
    <n v="1"/>
    <n v="410000"/>
    <n v="410000"/>
    <n v="831"/>
    <n v="5101"/>
    <s v="A44328"/>
    <n v="2"/>
    <s v="000310"/>
    <s v="000027034"/>
    <n v="1000"/>
    <n v="20220218"/>
    <x v="0"/>
    <x v="1"/>
    <n v="190216.06"/>
    <n v="410000"/>
    <n v="0"/>
    <s v="99T2XD"/>
    <s v="SP"/>
    <n v="0"/>
    <s v="N"/>
    <s v="         "/>
    <s v="   "/>
    <n v="0"/>
    <n v="0"/>
    <s v="  "/>
    <n v="0"/>
    <n v="0"/>
    <n v="200449"/>
    <n v="0"/>
    <s v="      "/>
    <s v="         "/>
    <s v=" "/>
    <n v="41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6989           "/>
    <s v="  "/>
    <s v="PC"/>
    <n v="1"/>
    <n v="300000"/>
    <n v="300000"/>
    <n v="847"/>
    <n v="6101"/>
    <s v="A44323"/>
    <n v="1"/>
    <s v="003530"/>
    <s v="000027048"/>
    <n v="1000"/>
    <n v="20220222"/>
    <x v="0"/>
    <x v="1"/>
    <n v="172758.93"/>
    <n v="300000"/>
    <n v="0"/>
    <s v="99T3YT"/>
    <s v="SC"/>
    <n v="0"/>
    <s v="N"/>
    <s v="         "/>
    <s v="   "/>
    <n v="0"/>
    <n v="0"/>
    <s v="  "/>
    <n v="0"/>
    <n v="0"/>
    <n v="237510"/>
    <n v="0"/>
    <s v="      "/>
    <s v="         "/>
    <s v=" "/>
    <n v="3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99           "/>
    <s v="  "/>
    <s v="PC"/>
    <n v="1"/>
    <n v="370000"/>
    <n v="370000"/>
    <n v="847"/>
    <n v="6101"/>
    <s v="A44393"/>
    <n v="1"/>
    <s v="002880"/>
    <s v="000027050"/>
    <n v="1000"/>
    <n v="20220222"/>
    <x v="0"/>
    <x v="1"/>
    <n v="191106.92"/>
    <n v="370000"/>
    <n v="0"/>
    <s v="99T408"/>
    <s v="SC"/>
    <n v="0"/>
    <s v="N"/>
    <s v="         "/>
    <s v="   "/>
    <n v="0"/>
    <n v="0"/>
    <s v="  "/>
    <n v="0"/>
    <n v="0"/>
    <n v="292929"/>
    <n v="0"/>
    <s v="      "/>
    <s v="         "/>
    <s v=" "/>
    <n v="37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00           "/>
    <s v="  "/>
    <s v="PC"/>
    <n v="1"/>
    <n v="370000"/>
    <n v="370000"/>
    <n v="847"/>
    <n v="6101"/>
    <s v="A44393"/>
    <n v="2"/>
    <s v="002880"/>
    <s v="000027050"/>
    <n v="1000"/>
    <n v="20220222"/>
    <x v="0"/>
    <x v="1"/>
    <n v="191106.9"/>
    <n v="370000"/>
    <n v="0"/>
    <s v="99T409"/>
    <s v="SC"/>
    <n v="0"/>
    <s v="N"/>
    <s v="         "/>
    <s v="   "/>
    <n v="0"/>
    <n v="0"/>
    <s v="  "/>
    <n v="0"/>
    <n v="0"/>
    <n v="292929"/>
    <n v="0"/>
    <s v="      "/>
    <s v="         "/>
    <s v=" "/>
    <n v="37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86           "/>
    <s v="  "/>
    <s v="PC"/>
    <n v="1"/>
    <n v="246952.4"/>
    <n v="246952.4"/>
    <n v="711"/>
    <n v="7101"/>
    <s v="A44254"/>
    <n v="1"/>
    <s v="002280"/>
    <s v="000027055"/>
    <n v="1000"/>
    <n v="20220223"/>
    <x v="0"/>
    <x v="1"/>
    <n v="155546.72"/>
    <n v="246952.4"/>
    <n v="0"/>
    <s v="99T46Q"/>
    <s v="EX"/>
    <n v="0"/>
    <s v="N"/>
    <s v="         "/>
    <s v="   "/>
    <n v="0"/>
    <n v="0"/>
    <s v="  "/>
    <n v="0"/>
    <n v="0"/>
    <n v="0"/>
    <n v="0"/>
    <s v="      "/>
    <s v="         "/>
    <s v=" "/>
    <n v="246952.4"/>
    <n v="7408.57"/>
    <n v="246952.4"/>
    <n v="0"/>
    <n v="0"/>
    <n v="0"/>
    <s v="                    "/>
    <n v="0"/>
    <n v="0"/>
    <n v="0"/>
    <n v="0"/>
    <n v="0"/>
    <n v="0"/>
    <s v="S"/>
    <n v="2"/>
  </r>
  <r>
    <n v="1"/>
    <n v="1"/>
    <s v="6971           "/>
    <s v="  "/>
    <s v="PC"/>
    <n v="1"/>
    <n v="239361.65"/>
    <n v="239361.65"/>
    <n v="711"/>
    <n v="7101"/>
    <s v="A44010"/>
    <n v="1"/>
    <s v="002280"/>
    <s v="000027063"/>
    <n v="1000"/>
    <n v="20220223"/>
    <x v="0"/>
    <x v="1"/>
    <n v="147390.26999999999"/>
    <n v="239361.65"/>
    <n v="0"/>
    <s v="99T4F7"/>
    <s v="EX"/>
    <n v="0"/>
    <s v="N"/>
    <s v="         "/>
    <s v="   "/>
    <n v="0"/>
    <n v="0"/>
    <s v="  "/>
    <n v="0"/>
    <n v="0"/>
    <n v="0"/>
    <n v="0"/>
    <s v="      "/>
    <s v="         "/>
    <s v=" "/>
    <n v="239361.65"/>
    <n v="7180.85"/>
    <n v="239361.65"/>
    <n v="0"/>
    <n v="0"/>
    <n v="0"/>
    <s v="                    "/>
    <n v="0"/>
    <n v="0"/>
    <n v="0"/>
    <n v="0"/>
    <n v="0"/>
    <n v="0"/>
    <s v="S"/>
    <n v="2"/>
  </r>
  <r>
    <n v="1"/>
    <n v="2"/>
    <s v="6972           "/>
    <s v="  "/>
    <s v="PC"/>
    <n v="1"/>
    <n v="239361.65"/>
    <n v="239361.65"/>
    <n v="711"/>
    <n v="7101"/>
    <s v="A44010"/>
    <n v="2"/>
    <s v="002280"/>
    <s v="000027063"/>
    <n v="1000"/>
    <n v="20220223"/>
    <x v="0"/>
    <x v="1"/>
    <n v="147390.25"/>
    <n v="239361.65"/>
    <n v="0"/>
    <s v="99T4F8"/>
    <s v="EX"/>
    <n v="0"/>
    <s v="N"/>
    <s v="         "/>
    <s v="   "/>
    <n v="0"/>
    <n v="0"/>
    <s v="  "/>
    <n v="0"/>
    <n v="0"/>
    <n v="0"/>
    <n v="0"/>
    <s v="      "/>
    <s v="         "/>
    <s v=" "/>
    <n v="239361.65"/>
    <n v="7180.85"/>
    <n v="239361.65"/>
    <n v="0"/>
    <n v="0"/>
    <n v="0"/>
    <s v="                    "/>
    <n v="0"/>
    <n v="0"/>
    <n v="0"/>
    <n v="0"/>
    <n v="0"/>
    <n v="0"/>
    <s v="S"/>
    <n v="2"/>
  </r>
  <r>
    <n v="1"/>
    <n v="1"/>
    <s v="7001           "/>
    <s v="  "/>
    <s v="PC"/>
    <n v="1"/>
    <n v="380000"/>
    <n v="380000"/>
    <n v="847"/>
    <n v="6101"/>
    <s v="A44410"/>
    <n v="1"/>
    <s v="003640"/>
    <s v="000027083"/>
    <n v="1000"/>
    <n v="20220228"/>
    <x v="0"/>
    <x v="1"/>
    <n v="190724.38"/>
    <n v="380000"/>
    <n v="0"/>
    <s v="99T5D7"/>
    <s v="SC"/>
    <n v="0"/>
    <s v="N"/>
    <s v="         "/>
    <s v="   "/>
    <n v="0"/>
    <n v="0"/>
    <s v="  "/>
    <n v="0"/>
    <n v="0"/>
    <n v="300846"/>
    <n v="0"/>
    <s v="      "/>
    <s v="         "/>
    <s v=" "/>
    <n v="38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02           "/>
    <s v="  "/>
    <s v="PC"/>
    <n v="1"/>
    <n v="380000"/>
    <n v="380000"/>
    <n v="847"/>
    <n v="6101"/>
    <s v="A44410"/>
    <n v="2"/>
    <s v="003640"/>
    <s v="000027083"/>
    <n v="1000"/>
    <n v="20220228"/>
    <x v="0"/>
    <x v="1"/>
    <n v="190724.36"/>
    <n v="380000"/>
    <n v="0"/>
    <s v="99T5D8"/>
    <s v="SC"/>
    <n v="0"/>
    <s v="N"/>
    <s v="         "/>
    <s v="   "/>
    <n v="0"/>
    <n v="0"/>
    <s v="  "/>
    <n v="0"/>
    <n v="0"/>
    <n v="300846"/>
    <n v="0"/>
    <s v="      "/>
    <s v="         "/>
    <s v=" "/>
    <n v="38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84           "/>
    <s v="  "/>
    <s v="PC"/>
    <n v="1"/>
    <n v="300619.8"/>
    <n v="300619.8"/>
    <n v="711"/>
    <n v="7101"/>
    <s v="A44256"/>
    <n v="1"/>
    <s v="004320"/>
    <s v="000027084"/>
    <n v="1000"/>
    <n v="20220228"/>
    <x v="0"/>
    <x v="1"/>
    <n v="178823.4"/>
    <n v="300619.8"/>
    <n v="0"/>
    <s v="99T5K6"/>
    <s v="EX"/>
    <n v="0"/>
    <s v="N"/>
    <s v="         "/>
    <s v="   "/>
    <n v="0"/>
    <n v="0"/>
    <s v="  "/>
    <n v="0"/>
    <n v="0"/>
    <n v="0"/>
    <n v="0"/>
    <s v="      "/>
    <s v="         "/>
    <s v=" "/>
    <n v="300619.8"/>
    <n v="9018.59"/>
    <n v="300619.8"/>
    <n v="0"/>
    <n v="0"/>
    <n v="0"/>
    <s v="                    "/>
    <n v="0"/>
    <n v="0"/>
    <n v="0"/>
    <n v="0"/>
    <n v="0"/>
    <n v="0"/>
    <s v="S"/>
    <n v="2"/>
  </r>
  <r>
    <n v="1"/>
    <n v="2"/>
    <s v="6985           "/>
    <s v="  "/>
    <s v="PC"/>
    <n v="1"/>
    <n v="300619.8"/>
    <n v="300619.8"/>
    <n v="711"/>
    <n v="7101"/>
    <s v="A44256"/>
    <n v="2"/>
    <s v="004320"/>
    <s v="000027084"/>
    <n v="1000"/>
    <n v="20220228"/>
    <x v="0"/>
    <x v="1"/>
    <n v="180222.75"/>
    <n v="300619.8"/>
    <n v="0"/>
    <s v="99T5K7"/>
    <s v="EX"/>
    <n v="0"/>
    <s v="N"/>
    <s v="         "/>
    <s v="   "/>
    <n v="0"/>
    <n v="0"/>
    <s v="  "/>
    <n v="0"/>
    <n v="0"/>
    <n v="0"/>
    <n v="0"/>
    <s v="      "/>
    <s v="         "/>
    <s v=" "/>
    <n v="300619.8"/>
    <n v="9018.59"/>
    <n v="300619.8"/>
    <n v="0"/>
    <n v="0"/>
    <n v="0"/>
    <s v="                    "/>
    <n v="0"/>
    <n v="0"/>
    <n v="0"/>
    <n v="0"/>
    <n v="0"/>
    <n v="0"/>
    <s v="S"/>
    <n v="2"/>
  </r>
  <r>
    <n v="1"/>
    <n v="1"/>
    <s v="6981           "/>
    <s v="  "/>
    <s v="PC"/>
    <n v="1"/>
    <n v="409600"/>
    <n v="409600"/>
    <n v="831"/>
    <n v="5101"/>
    <s v="A44163"/>
    <n v="1"/>
    <s v="004310"/>
    <s v="000027182"/>
    <n v="1000"/>
    <n v="20220316"/>
    <x v="0"/>
    <x v="2"/>
    <n v="202049.41"/>
    <n v="409600"/>
    <n v="0"/>
    <s v="99T8HA"/>
    <s v="SP"/>
    <n v="0"/>
    <s v="N"/>
    <s v="         "/>
    <s v="   "/>
    <n v="0"/>
    <n v="0"/>
    <s v="  "/>
    <n v="0"/>
    <n v="0"/>
    <n v="200253.44"/>
    <n v="0"/>
    <s v="      "/>
    <s v="         "/>
    <s v=" "/>
    <n v="4096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6982           "/>
    <s v="  "/>
    <s v="PC"/>
    <n v="1"/>
    <n v="409600"/>
    <n v="409600"/>
    <n v="831"/>
    <n v="5101"/>
    <s v="A44163"/>
    <n v="2"/>
    <s v="004310"/>
    <s v="000027182"/>
    <n v="1000"/>
    <n v="20220316"/>
    <x v="0"/>
    <x v="2"/>
    <n v="202049.39"/>
    <n v="409600"/>
    <n v="0"/>
    <s v="99T8HB"/>
    <s v="SP"/>
    <n v="0"/>
    <s v="N"/>
    <s v="         "/>
    <s v="   "/>
    <n v="0"/>
    <n v="0"/>
    <s v="  "/>
    <n v="0"/>
    <n v="0"/>
    <n v="200253.44"/>
    <n v="0"/>
    <s v="      "/>
    <s v="         "/>
    <s v=" "/>
    <n v="4096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6993           "/>
    <s v="  "/>
    <s v="PC"/>
    <n v="1"/>
    <n v="247514.15"/>
    <n v="247514.15"/>
    <n v="711"/>
    <n v="7101"/>
    <s v="A44326"/>
    <n v="1"/>
    <s v="003380"/>
    <s v="000027227"/>
    <n v="1000"/>
    <n v="20220325"/>
    <x v="0"/>
    <x v="2"/>
    <n v="154364.12"/>
    <n v="247514.15"/>
    <n v="0"/>
    <s v="99TBP1"/>
    <s v="EX"/>
    <n v="0"/>
    <s v="N"/>
    <s v="         "/>
    <s v="   "/>
    <n v="0"/>
    <n v="0"/>
    <s v="  "/>
    <n v="0"/>
    <n v="0"/>
    <n v="0"/>
    <n v="0"/>
    <s v="      "/>
    <s v="         "/>
    <s v=" "/>
    <n v="247514.15"/>
    <n v="7425.42"/>
    <n v="247514.15"/>
    <n v="0"/>
    <n v="0"/>
    <n v="0"/>
    <s v="                    "/>
    <n v="0"/>
    <n v="0"/>
    <n v="0"/>
    <n v="0"/>
    <n v="0"/>
    <n v="0"/>
    <s v="S"/>
    <n v="2"/>
  </r>
  <r>
    <n v="1"/>
    <n v="2"/>
    <s v="6994           "/>
    <s v="  "/>
    <s v="PC"/>
    <n v="1"/>
    <n v="247514.15"/>
    <n v="247514.15"/>
    <n v="711"/>
    <n v="7101"/>
    <s v="A44326"/>
    <n v="2"/>
    <s v="003380"/>
    <s v="000027227"/>
    <n v="1000"/>
    <n v="20220325"/>
    <x v="0"/>
    <x v="2"/>
    <n v="154364.15"/>
    <n v="247514.15"/>
    <n v="0"/>
    <s v="99TBP2"/>
    <s v="EX"/>
    <n v="0"/>
    <s v="N"/>
    <s v="         "/>
    <s v="   "/>
    <n v="0"/>
    <n v="0"/>
    <s v="  "/>
    <n v="0"/>
    <n v="0"/>
    <n v="0"/>
    <n v="0"/>
    <s v="      "/>
    <s v="         "/>
    <s v=" "/>
    <n v="247514.15"/>
    <n v="7425.42"/>
    <n v="247514.15"/>
    <n v="0"/>
    <n v="0"/>
    <n v="0"/>
    <s v="                    "/>
    <n v="0"/>
    <n v="0"/>
    <n v="0"/>
    <n v="0"/>
    <n v="0"/>
    <n v="0"/>
    <s v="S"/>
    <n v="2"/>
  </r>
  <r>
    <n v="1"/>
    <n v="3"/>
    <s v="6995           "/>
    <s v="  "/>
    <s v="PC"/>
    <n v="1"/>
    <n v="247514.15"/>
    <n v="247514.15"/>
    <n v="711"/>
    <n v="7101"/>
    <s v="A44326"/>
    <n v="3"/>
    <s v="003380"/>
    <s v="000027227"/>
    <n v="1000"/>
    <n v="20220325"/>
    <x v="0"/>
    <x v="2"/>
    <n v="154364.10999999999"/>
    <n v="247514.15"/>
    <n v="0"/>
    <s v="99TBP3"/>
    <s v="EX"/>
    <n v="0"/>
    <s v="N"/>
    <s v="         "/>
    <s v="   "/>
    <n v="0"/>
    <n v="0"/>
    <s v="  "/>
    <n v="0"/>
    <n v="0"/>
    <n v="0"/>
    <n v="0"/>
    <s v="      "/>
    <s v="         "/>
    <s v=" "/>
    <n v="247514.15"/>
    <n v="7425.42"/>
    <n v="247514.15"/>
    <n v="0"/>
    <n v="0"/>
    <n v="0"/>
    <s v="                    "/>
    <n v="0"/>
    <n v="0"/>
    <n v="0"/>
    <n v="0"/>
    <n v="0"/>
    <n v="0"/>
    <s v="S"/>
    <n v="2"/>
  </r>
  <r>
    <n v="1"/>
    <n v="1"/>
    <s v="6990           "/>
    <s v="  "/>
    <s v="PC"/>
    <n v="1"/>
    <n v="318644.43"/>
    <n v="318644.43"/>
    <n v="711"/>
    <n v="7101"/>
    <s v="A44329"/>
    <n v="1"/>
    <s v="003380"/>
    <s v="000027228"/>
    <n v="1000"/>
    <n v="20220325"/>
    <x v="0"/>
    <x v="2"/>
    <n v="231899.81"/>
    <n v="318644.43"/>
    <n v="0"/>
    <s v="99TBPA"/>
    <s v="EX"/>
    <n v="0"/>
    <s v="N"/>
    <s v="         "/>
    <s v="   "/>
    <n v="0"/>
    <n v="0"/>
    <s v="  "/>
    <n v="0"/>
    <n v="0"/>
    <n v="0"/>
    <n v="0"/>
    <s v="      "/>
    <s v="         "/>
    <s v=" "/>
    <n v="318644.43"/>
    <n v="9559.33"/>
    <n v="318644.43"/>
    <n v="0"/>
    <n v="0"/>
    <n v="0"/>
    <s v="                    "/>
    <n v="0"/>
    <n v="0"/>
    <n v="0"/>
    <n v="0"/>
    <n v="0"/>
    <n v="0"/>
    <s v="S"/>
    <n v="2"/>
  </r>
  <r>
    <n v="1"/>
    <n v="2"/>
    <s v="6991           "/>
    <s v="  "/>
    <s v="PC"/>
    <n v="1"/>
    <n v="318644.43"/>
    <n v="318644.43"/>
    <n v="711"/>
    <n v="7101"/>
    <s v="A44329"/>
    <n v="2"/>
    <s v="003380"/>
    <s v="000027228"/>
    <n v="1000"/>
    <n v="20220325"/>
    <x v="0"/>
    <x v="2"/>
    <n v="211807.92"/>
    <n v="318644.43"/>
    <n v="0"/>
    <s v="99TBPB"/>
    <s v="EX"/>
    <n v="0"/>
    <s v="N"/>
    <s v="         "/>
    <s v="   "/>
    <n v="0"/>
    <n v="0"/>
    <s v="  "/>
    <n v="0"/>
    <n v="0"/>
    <n v="0"/>
    <n v="0"/>
    <s v="      "/>
    <s v="         "/>
    <s v=" "/>
    <n v="318644.43"/>
    <n v="9559.33"/>
    <n v="318644.43"/>
    <n v="0"/>
    <n v="0"/>
    <n v="0"/>
    <s v="                    "/>
    <n v="0"/>
    <n v="0"/>
    <n v="0"/>
    <n v="0"/>
    <n v="0"/>
    <n v="0"/>
    <s v="S"/>
    <n v="2"/>
  </r>
  <r>
    <n v="1"/>
    <n v="3"/>
    <s v="6992           "/>
    <s v="  "/>
    <s v="PC"/>
    <n v="1"/>
    <n v="318644.43"/>
    <n v="318644.43"/>
    <n v="711"/>
    <n v="7101"/>
    <s v="A44329"/>
    <n v="3"/>
    <s v="003380"/>
    <s v="000027228"/>
    <n v="1000"/>
    <n v="20220325"/>
    <x v="0"/>
    <x v="2"/>
    <n v="211807.9"/>
    <n v="318644.43"/>
    <n v="0"/>
    <s v="99TBPC"/>
    <s v="EX"/>
    <n v="0"/>
    <s v="N"/>
    <s v="         "/>
    <s v="   "/>
    <n v="0"/>
    <n v="0"/>
    <s v="  "/>
    <n v="0"/>
    <n v="0"/>
    <n v="0"/>
    <n v="0"/>
    <s v="      "/>
    <s v="         "/>
    <s v=" "/>
    <n v="318644.43"/>
    <n v="9559.33"/>
    <n v="318644.43"/>
    <n v="0"/>
    <n v="0"/>
    <n v="0"/>
    <s v="                    "/>
    <n v="0"/>
    <n v="0"/>
    <n v="0"/>
    <n v="0"/>
    <n v="0"/>
    <n v="0"/>
    <s v="S"/>
    <n v="2"/>
  </r>
  <r>
    <n v="1"/>
    <n v="1"/>
    <s v="6996           "/>
    <s v="  "/>
    <s v="PC"/>
    <n v="1"/>
    <n v="247514.15"/>
    <n v="247514.15"/>
    <n v="711"/>
    <n v="7101"/>
    <s v="A44327"/>
    <n v="1"/>
    <s v="003380"/>
    <s v="000027231"/>
    <n v="1000"/>
    <n v="20220325"/>
    <x v="0"/>
    <x v="2"/>
    <n v="154364.16"/>
    <n v="247514.15"/>
    <n v="0"/>
    <s v="99TBVY"/>
    <s v="EX"/>
    <n v="0"/>
    <s v="N"/>
    <s v="         "/>
    <s v="   "/>
    <n v="0"/>
    <n v="0"/>
    <s v="  "/>
    <n v="0"/>
    <n v="0"/>
    <n v="0"/>
    <n v="0"/>
    <s v="      "/>
    <s v="         "/>
    <s v=" "/>
    <n v="247514.15"/>
    <n v="7425.42"/>
    <n v="247514.15"/>
    <n v="0"/>
    <n v="0"/>
    <n v="0"/>
    <s v="                    "/>
    <n v="0"/>
    <n v="0"/>
    <n v="0"/>
    <n v="0"/>
    <n v="0"/>
    <n v="0"/>
    <s v="S"/>
    <n v="2"/>
  </r>
  <r>
    <n v="1"/>
    <n v="2"/>
    <s v="6997           "/>
    <s v="  "/>
    <s v="PC"/>
    <n v="1"/>
    <n v="247514.15"/>
    <n v="247514.15"/>
    <n v="711"/>
    <n v="7101"/>
    <s v="A44327"/>
    <n v="2"/>
    <s v="003380"/>
    <s v="000027231"/>
    <n v="1000"/>
    <n v="20220325"/>
    <x v="0"/>
    <x v="2"/>
    <n v="154364.12"/>
    <n v="247514.15"/>
    <n v="0"/>
    <s v="99TBVZ"/>
    <s v="EX"/>
    <n v="0"/>
    <s v="N"/>
    <s v="         "/>
    <s v="   "/>
    <n v="0"/>
    <n v="0"/>
    <s v="  "/>
    <n v="0"/>
    <n v="0"/>
    <n v="0"/>
    <n v="0"/>
    <s v="      "/>
    <s v="         "/>
    <s v=" "/>
    <n v="247514.15"/>
    <n v="7425.42"/>
    <n v="247514.15"/>
    <n v="0"/>
    <n v="0"/>
    <n v="0"/>
    <s v="                    "/>
    <n v="0"/>
    <n v="0"/>
    <n v="0"/>
    <n v="0"/>
    <n v="0"/>
    <n v="0"/>
    <s v="S"/>
    <n v="2"/>
  </r>
  <r>
    <n v="1"/>
    <n v="3"/>
    <s v="6998           "/>
    <s v="  "/>
    <s v="PC"/>
    <n v="1"/>
    <n v="247514.15"/>
    <n v="247514.15"/>
    <n v="711"/>
    <n v="7101"/>
    <s v="A44327"/>
    <n v="3"/>
    <s v="003380"/>
    <s v="000027231"/>
    <n v="1000"/>
    <n v="20220325"/>
    <x v="0"/>
    <x v="2"/>
    <n v="154364.14000000001"/>
    <n v="247514.15"/>
    <n v="0"/>
    <s v="99TBW0"/>
    <s v="EX"/>
    <n v="0"/>
    <s v="N"/>
    <s v="         "/>
    <s v="   "/>
    <n v="0"/>
    <n v="0"/>
    <s v="  "/>
    <n v="0"/>
    <n v="0"/>
    <n v="0"/>
    <n v="0"/>
    <s v="      "/>
    <s v="         "/>
    <s v=" "/>
    <n v="247514.15"/>
    <n v="7425.42"/>
    <n v="247514.15"/>
    <n v="0"/>
    <n v="0"/>
    <n v="0"/>
    <s v="                    "/>
    <n v="0"/>
    <n v="0"/>
    <n v="0"/>
    <n v="0"/>
    <n v="0"/>
    <n v="0"/>
    <s v="S"/>
    <n v="2"/>
  </r>
  <r>
    <n v="1"/>
    <n v="1"/>
    <s v="7011           "/>
    <s v="  "/>
    <s v="PC"/>
    <n v="1"/>
    <n v="340000"/>
    <n v="340000"/>
    <n v="847"/>
    <n v="6101"/>
    <s v="A44490"/>
    <n v="1"/>
    <s v="004360"/>
    <s v="000027321"/>
    <n v="1000"/>
    <n v="20220411"/>
    <x v="0"/>
    <x v="3"/>
    <n v="141842.04"/>
    <n v="340000"/>
    <n v="0"/>
    <s v="99TEQD"/>
    <s v="SC"/>
    <n v="0"/>
    <s v="N"/>
    <s v="         "/>
    <s v="   "/>
    <n v="0"/>
    <n v="0"/>
    <s v="  "/>
    <n v="0"/>
    <n v="0"/>
    <n v="269178"/>
    <n v="0"/>
    <s v="      "/>
    <s v="         "/>
    <s v=" "/>
    <n v="34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12           "/>
    <s v="  "/>
    <s v="PC"/>
    <n v="1"/>
    <n v="340000"/>
    <n v="340000"/>
    <n v="847"/>
    <n v="6101"/>
    <s v="A44490"/>
    <n v="2"/>
    <s v="004360"/>
    <s v="000027321"/>
    <n v="1000"/>
    <n v="20220411"/>
    <x v="0"/>
    <x v="3"/>
    <n v="141842.04"/>
    <n v="340000"/>
    <n v="0"/>
    <s v="99TEQE"/>
    <s v="SC"/>
    <n v="0"/>
    <s v="N"/>
    <s v="         "/>
    <s v="   "/>
    <n v="0"/>
    <n v="0"/>
    <s v="  "/>
    <n v="0"/>
    <n v="0"/>
    <n v="269178"/>
    <n v="0"/>
    <s v="      "/>
    <s v="         "/>
    <s v=" "/>
    <n v="34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10           "/>
    <s v="  "/>
    <s v="PC"/>
    <n v="1"/>
    <n v="400000"/>
    <n v="400000"/>
    <n v="847"/>
    <n v="6101"/>
    <s v="A44489"/>
    <n v="1"/>
    <s v="004360"/>
    <s v="000027322"/>
    <n v="1000"/>
    <n v="20220411"/>
    <x v="0"/>
    <x v="3"/>
    <n v="183901.79"/>
    <n v="400000"/>
    <n v="0"/>
    <s v="99TEU5"/>
    <s v="SC"/>
    <n v="0"/>
    <s v="N"/>
    <s v="         "/>
    <s v="   "/>
    <n v="0"/>
    <n v="0"/>
    <s v="  "/>
    <n v="0"/>
    <n v="0"/>
    <n v="3166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825           "/>
    <s v="  "/>
    <s v="PC"/>
    <n v="1"/>
    <n v="409201"/>
    <n v="409201"/>
    <n v="575"/>
    <n v="6912"/>
    <s v="A41917"/>
    <n v="1"/>
    <s v="012766"/>
    <s v="000027339"/>
    <n v="1000"/>
    <n v="20220413"/>
    <x v="0"/>
    <x v="3"/>
    <n v="226234.4"/>
    <n v="409201"/>
    <n v="0"/>
    <s v="99TFEQ"/>
    <s v="MG"/>
    <n v="0"/>
    <s v="N"/>
    <s v="         "/>
    <s v="   "/>
    <n v="0"/>
    <n v="0"/>
    <s v="  "/>
    <n v="0"/>
    <n v="0"/>
    <n v="323964.43"/>
    <n v="0"/>
    <s v="99TFEQ"/>
    <s v="         "/>
    <s v=" "/>
    <n v="409201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6820           "/>
    <s v="  "/>
    <s v="PC"/>
    <n v="1"/>
    <n v="415409"/>
    <n v="415409"/>
    <n v="847"/>
    <n v="6101"/>
    <s v="A41915"/>
    <n v="1"/>
    <s v="012766"/>
    <s v="000027340"/>
    <n v="1000"/>
    <n v="20220413"/>
    <x v="0"/>
    <x v="3"/>
    <n v="204705.82"/>
    <n v="415409"/>
    <n v="0"/>
    <s v="99TFF0"/>
    <s v="MG"/>
    <n v="0"/>
    <s v="N"/>
    <s v="         "/>
    <s v="   "/>
    <n v="0"/>
    <n v="0"/>
    <s v="  "/>
    <n v="0"/>
    <n v="0"/>
    <n v="328879.31"/>
    <n v="0"/>
    <s v="      "/>
    <s v="         "/>
    <s v=" "/>
    <n v="415409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05           "/>
    <s v="  "/>
    <s v="PC"/>
    <n v="1"/>
    <n v="415000"/>
    <n v="415000"/>
    <n v="847"/>
    <n v="6101"/>
    <s v="A44440"/>
    <n v="1"/>
    <s v="004340"/>
    <s v="000027346"/>
    <n v="1000"/>
    <n v="20220413"/>
    <x v="0"/>
    <x v="3"/>
    <n v="203853.99"/>
    <n v="415000"/>
    <n v="0"/>
    <s v="99TFMR"/>
    <s v="SC"/>
    <n v="0"/>
    <s v="N"/>
    <s v="         "/>
    <s v="   "/>
    <n v="0"/>
    <n v="0"/>
    <s v="  "/>
    <n v="0"/>
    <n v="0"/>
    <n v="328555.5"/>
    <n v="0"/>
    <s v="      "/>
    <s v="         "/>
    <s v=" "/>
    <n v="41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17           "/>
    <s v="  "/>
    <s v="PC"/>
    <n v="1"/>
    <n v="380000"/>
    <n v="380000"/>
    <n v="831"/>
    <n v="5101"/>
    <s v="A44636"/>
    <n v="1"/>
    <s v="000520"/>
    <s v="000027360"/>
    <n v="1000"/>
    <n v="20220419"/>
    <x v="0"/>
    <x v="3"/>
    <n v="193711.08"/>
    <n v="380000"/>
    <n v="0"/>
    <s v="99TGKH"/>
    <s v="SP"/>
    <n v="0"/>
    <s v="N"/>
    <s v="         "/>
    <s v="   "/>
    <n v="0"/>
    <n v="0"/>
    <s v="  "/>
    <n v="0"/>
    <n v="0"/>
    <n v="185782"/>
    <n v="0"/>
    <s v="      "/>
    <s v="         "/>
    <s v=" "/>
    <n v="38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15           "/>
    <s v="  "/>
    <s v="PC"/>
    <n v="1"/>
    <n v="395000"/>
    <n v="395000"/>
    <n v="831"/>
    <n v="5101"/>
    <s v="A44536"/>
    <n v="1"/>
    <s v="000958"/>
    <s v="000027362"/>
    <n v="1000"/>
    <n v="20220419"/>
    <x v="0"/>
    <x v="3"/>
    <n v="206610.69"/>
    <n v="395000"/>
    <n v="0"/>
    <s v="99TGNV"/>
    <s v="SP"/>
    <n v="0"/>
    <s v="N"/>
    <s v="         "/>
    <s v="   "/>
    <n v="0"/>
    <n v="0"/>
    <s v="  "/>
    <n v="0"/>
    <n v="0"/>
    <n v="193115.5"/>
    <n v="0"/>
    <s v="      "/>
    <s v="         "/>
    <s v=" "/>
    <n v="395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18           "/>
    <s v="  "/>
    <s v="PC"/>
    <n v="1"/>
    <n v="335000"/>
    <n v="335000"/>
    <n v="847"/>
    <n v="6101"/>
    <s v="A44627"/>
    <n v="1"/>
    <s v="000617"/>
    <s v="000027385"/>
    <n v="1000"/>
    <n v="20220425"/>
    <x v="0"/>
    <x v="3"/>
    <n v="140533.51"/>
    <n v="335000"/>
    <n v="0"/>
    <s v="99THNA"/>
    <s v="SC"/>
    <n v="0"/>
    <s v="N"/>
    <s v="         "/>
    <s v="   "/>
    <n v="0"/>
    <n v="0"/>
    <s v="  "/>
    <n v="0"/>
    <n v="0"/>
    <n v="265219.5"/>
    <n v="0"/>
    <s v="      "/>
    <s v="         "/>
    <s v=" "/>
    <n v="33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13           "/>
    <s v="  "/>
    <s v="PC"/>
    <n v="1"/>
    <n v="300000"/>
    <n v="300000"/>
    <n v="831"/>
    <n v="5101"/>
    <s v="A44484"/>
    <n v="1"/>
    <s v="003040"/>
    <s v="000027401"/>
    <n v="1000"/>
    <n v="20220427"/>
    <x v="0"/>
    <x v="3"/>
    <n v="138211.51999999999"/>
    <n v="300000"/>
    <n v="0"/>
    <s v="99TICG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014           "/>
    <s v="  "/>
    <s v="PC"/>
    <n v="1"/>
    <n v="300000"/>
    <n v="300000"/>
    <n v="831"/>
    <n v="5101"/>
    <s v="A44484"/>
    <n v="2"/>
    <s v="003040"/>
    <s v="000027401"/>
    <n v="1000"/>
    <n v="20220427"/>
    <x v="0"/>
    <x v="3"/>
    <n v="138211.49"/>
    <n v="300000"/>
    <n v="0"/>
    <s v="99TICH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21           "/>
    <s v="  "/>
    <s v="PC"/>
    <n v="1"/>
    <n v="447340"/>
    <n v="447340"/>
    <n v="847"/>
    <n v="6101"/>
    <s v="A44712"/>
    <n v="1"/>
    <s v="000991"/>
    <s v="000027417"/>
    <n v="1000"/>
    <n v="20220428"/>
    <x v="0"/>
    <x v="3"/>
    <n v="196800.15"/>
    <n v="447340"/>
    <n v="0"/>
    <s v="99TIYF"/>
    <s v="SC"/>
    <n v="0"/>
    <s v="N"/>
    <s v="         "/>
    <s v="   "/>
    <n v="0"/>
    <n v="0"/>
    <s v="  "/>
    <n v="0"/>
    <n v="0"/>
    <n v="354159.08"/>
    <n v="0"/>
    <s v="      "/>
    <s v="         "/>
    <s v=" "/>
    <n v="44734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22           "/>
    <s v="  "/>
    <s v="PC"/>
    <n v="1"/>
    <n v="447340"/>
    <n v="447340"/>
    <n v="847"/>
    <n v="6101"/>
    <s v="A44712"/>
    <n v="2"/>
    <s v="000991"/>
    <s v="000027417"/>
    <n v="1000"/>
    <n v="20220428"/>
    <x v="0"/>
    <x v="3"/>
    <n v="196800.14"/>
    <n v="447340"/>
    <n v="0"/>
    <s v="99TIYG"/>
    <s v="SC"/>
    <n v="0"/>
    <s v="N"/>
    <s v="         "/>
    <s v="   "/>
    <n v="0"/>
    <n v="0"/>
    <s v="  "/>
    <n v="0"/>
    <n v="0"/>
    <n v="354159.08"/>
    <n v="0"/>
    <s v="      "/>
    <s v="         "/>
    <s v=" "/>
    <n v="44734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75           "/>
    <s v="  "/>
    <s v="PC"/>
    <n v="1"/>
    <n v="250805"/>
    <n v="250805"/>
    <n v="711"/>
    <n v="7101"/>
    <s v="A44018"/>
    <n v="1"/>
    <s v="004230"/>
    <s v="000027440"/>
    <n v="1000"/>
    <n v="20220504"/>
    <x v="0"/>
    <x v="4"/>
    <n v="152913.97"/>
    <n v="250805"/>
    <n v="0"/>
    <s v="99TK91"/>
    <s v="EX"/>
    <n v="0"/>
    <s v="N"/>
    <s v="         "/>
    <s v="   "/>
    <n v="0"/>
    <n v="0"/>
    <s v="  "/>
    <n v="0"/>
    <n v="0"/>
    <n v="0"/>
    <n v="0"/>
    <s v="      "/>
    <s v="         "/>
    <s v=" "/>
    <n v="250805"/>
    <n v="7524.15"/>
    <n v="250805"/>
    <n v="0"/>
    <n v="0"/>
    <n v="0"/>
    <s v="                    "/>
    <n v="0"/>
    <n v="0"/>
    <n v="0"/>
    <n v="0"/>
    <n v="0"/>
    <n v="0"/>
    <s v="S"/>
    <n v="2"/>
  </r>
  <r>
    <n v="1"/>
    <n v="2"/>
    <s v="6976           "/>
    <s v="  "/>
    <s v="PC"/>
    <n v="1"/>
    <n v="250805"/>
    <n v="250805"/>
    <n v="711"/>
    <n v="7101"/>
    <s v="A44018"/>
    <n v="2"/>
    <s v="004230"/>
    <s v="000027440"/>
    <n v="1000"/>
    <n v="20220504"/>
    <x v="0"/>
    <x v="4"/>
    <n v="152913.96"/>
    <n v="250805"/>
    <n v="0"/>
    <s v="99TK94"/>
    <s v="EX"/>
    <n v="0"/>
    <s v="N"/>
    <s v="         "/>
    <s v="   "/>
    <n v="0"/>
    <n v="0"/>
    <s v="  "/>
    <n v="0"/>
    <n v="0"/>
    <n v="0"/>
    <n v="0"/>
    <s v="      "/>
    <s v="         "/>
    <s v=" "/>
    <n v="250805"/>
    <n v="7524.15"/>
    <n v="250805"/>
    <n v="0"/>
    <n v="0"/>
    <n v="0"/>
    <s v="                    "/>
    <n v="0"/>
    <n v="0"/>
    <n v="0"/>
    <n v="0"/>
    <n v="0"/>
    <n v="0"/>
    <s v="S"/>
    <n v="2"/>
  </r>
  <r>
    <n v="1"/>
    <n v="3"/>
    <s v="6977           "/>
    <s v="  "/>
    <s v="PC"/>
    <n v="1"/>
    <n v="250805"/>
    <n v="250805"/>
    <n v="711"/>
    <n v="7101"/>
    <s v="A44018"/>
    <n v="3"/>
    <s v="004230"/>
    <s v="000027440"/>
    <n v="1000"/>
    <n v="20220504"/>
    <x v="0"/>
    <x v="4"/>
    <n v="152913.97"/>
    <n v="250805"/>
    <n v="0"/>
    <s v="99TK95"/>
    <s v="EX"/>
    <n v="0"/>
    <s v="N"/>
    <s v="         "/>
    <s v="   "/>
    <n v="0"/>
    <n v="0"/>
    <s v="  "/>
    <n v="0"/>
    <n v="0"/>
    <n v="0"/>
    <n v="0"/>
    <s v="      "/>
    <s v="         "/>
    <s v=" "/>
    <n v="250805"/>
    <n v="7524.15"/>
    <n v="250805"/>
    <n v="0"/>
    <n v="0"/>
    <n v="0"/>
    <s v="                    "/>
    <n v="0"/>
    <n v="0"/>
    <n v="0"/>
    <n v="0"/>
    <n v="0"/>
    <n v="0"/>
    <s v="S"/>
    <n v="2"/>
  </r>
  <r>
    <n v="1"/>
    <n v="4"/>
    <s v="6978           "/>
    <s v="  "/>
    <s v="PC"/>
    <n v="1"/>
    <n v="300966"/>
    <n v="300966"/>
    <n v="711"/>
    <n v="7101"/>
    <s v="A44018"/>
    <n v="4"/>
    <s v="004230"/>
    <s v="000027440"/>
    <n v="1000"/>
    <n v="20220504"/>
    <x v="0"/>
    <x v="4"/>
    <n v="220026.32"/>
    <n v="300966"/>
    <n v="0"/>
    <s v="99TK96"/>
    <s v="EX"/>
    <n v="0"/>
    <s v="N"/>
    <s v="         "/>
    <s v="   "/>
    <n v="0"/>
    <n v="0"/>
    <s v="  "/>
    <n v="0"/>
    <n v="0"/>
    <n v="0"/>
    <n v="0"/>
    <s v="      "/>
    <s v="         "/>
    <s v=" "/>
    <n v="300966"/>
    <n v="9028.98"/>
    <n v="300966"/>
    <n v="0"/>
    <n v="0"/>
    <n v="0"/>
    <s v="                    "/>
    <n v="0"/>
    <n v="0"/>
    <n v="0"/>
    <n v="0"/>
    <n v="0"/>
    <n v="0"/>
    <s v="S"/>
    <n v="2"/>
  </r>
  <r>
    <n v="1"/>
    <n v="1"/>
    <s v="7025           "/>
    <s v="  "/>
    <s v="PC"/>
    <n v="1"/>
    <n v="320000"/>
    <n v="320000"/>
    <n v="831"/>
    <n v="5101"/>
    <s v="A44822"/>
    <n v="1"/>
    <s v="000699"/>
    <s v="000027442"/>
    <n v="1000"/>
    <n v="20220505"/>
    <x v="0"/>
    <x v="4"/>
    <n v="213737.97"/>
    <n v="320000"/>
    <n v="0"/>
    <s v="99TKD6"/>
    <s v="SP"/>
    <n v="0"/>
    <s v="N"/>
    <s v="         "/>
    <s v="   "/>
    <n v="0"/>
    <n v="0"/>
    <s v="  "/>
    <n v="0"/>
    <n v="0"/>
    <n v="156448"/>
    <n v="0"/>
    <s v="      "/>
    <s v="         "/>
    <s v=" "/>
    <n v="32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26           "/>
    <s v="  "/>
    <s v="PC"/>
    <n v="1"/>
    <n v="380000"/>
    <n v="380000"/>
    <n v="831"/>
    <n v="5101"/>
    <s v="A44787"/>
    <n v="1"/>
    <s v="000520"/>
    <s v="000027462"/>
    <n v="1000"/>
    <n v="20220510"/>
    <x v="0"/>
    <x v="4"/>
    <n v="203032.68"/>
    <n v="380000"/>
    <n v="0"/>
    <s v="99TLC2"/>
    <s v="SP"/>
    <n v="0"/>
    <s v="N"/>
    <s v="         "/>
    <s v="   "/>
    <n v="0"/>
    <n v="0"/>
    <s v="  "/>
    <n v="0"/>
    <n v="0"/>
    <n v="185782"/>
    <n v="0"/>
    <s v="      "/>
    <s v="         "/>
    <s v=" "/>
    <n v="38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29           "/>
    <s v="  "/>
    <s v="PC"/>
    <n v="1"/>
    <n v="350000"/>
    <n v="350000"/>
    <n v="831"/>
    <n v="5101"/>
    <s v="A44794"/>
    <n v="1"/>
    <s v="000476"/>
    <s v="000027475"/>
    <n v="1000"/>
    <n v="20220511"/>
    <x v="0"/>
    <x v="4"/>
    <n v="202814.19"/>
    <n v="350000"/>
    <n v="0"/>
    <s v="99TLKB"/>
    <s v="SP"/>
    <n v="0"/>
    <s v="N"/>
    <s v="         "/>
    <s v="   "/>
    <n v="0"/>
    <n v="0"/>
    <s v="  "/>
    <n v="0"/>
    <n v="0"/>
    <n v="171115"/>
    <n v="0"/>
    <s v="      "/>
    <s v="         "/>
    <s v=" "/>
    <n v="35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6974           "/>
    <s v="  "/>
    <s v="PC"/>
    <n v="1"/>
    <n v="275660.44"/>
    <n v="275660.44"/>
    <n v="711"/>
    <n v="7101"/>
    <s v="A44011"/>
    <n v="1"/>
    <s v="002280"/>
    <s v="000027492"/>
    <n v="1000"/>
    <n v="20220512"/>
    <x v="0"/>
    <x v="4"/>
    <n v="150686.9"/>
    <n v="275660.44"/>
    <n v="0"/>
    <s v="99TM7K"/>
    <s v="EX"/>
    <n v="0"/>
    <s v="N"/>
    <s v="         "/>
    <s v="   "/>
    <n v="0"/>
    <n v="0"/>
    <s v="  "/>
    <n v="0"/>
    <n v="0"/>
    <n v="0"/>
    <n v="0"/>
    <s v="      "/>
    <s v="         "/>
    <s v=" "/>
    <n v="275660.44"/>
    <n v="8269.81"/>
    <n v="275660.44"/>
    <n v="0"/>
    <n v="0"/>
    <n v="0"/>
    <s v="                    "/>
    <n v="0"/>
    <n v="0"/>
    <n v="0"/>
    <n v="0"/>
    <n v="0"/>
    <n v="0"/>
    <s v="S"/>
    <n v="2"/>
  </r>
  <r>
    <n v="1"/>
    <n v="1"/>
    <s v="7036           "/>
    <s v="  "/>
    <s v="PC"/>
    <n v="1"/>
    <n v="400000"/>
    <n v="400000"/>
    <n v="847"/>
    <n v="6101"/>
    <s v="A44887"/>
    <n v="1"/>
    <s v="000940"/>
    <s v="000027493"/>
    <n v="1000"/>
    <n v="20220512"/>
    <x v="0"/>
    <x v="4"/>
    <n v="199706.61"/>
    <n v="400000"/>
    <n v="0"/>
    <s v="99TM7R"/>
    <s v="SC"/>
    <n v="0"/>
    <s v="N"/>
    <s v="         "/>
    <s v="   "/>
    <n v="0"/>
    <n v="0"/>
    <s v="  "/>
    <n v="0"/>
    <n v="0"/>
    <n v="3166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31           "/>
    <s v="  "/>
    <s v="PC"/>
    <n v="1"/>
    <n v="280544.2"/>
    <n v="280544.2"/>
    <n v="711"/>
    <n v="7101"/>
    <s v="A44818"/>
    <n v="1"/>
    <s v="002280"/>
    <s v="000027498"/>
    <n v="1000"/>
    <n v="20220513"/>
    <x v="0"/>
    <x v="4"/>
    <n v="184527.06"/>
    <n v="280544.2"/>
    <n v="0"/>
    <s v="99TMG7"/>
    <s v="EX"/>
    <n v="0"/>
    <s v="N"/>
    <s v="         "/>
    <s v="   "/>
    <n v="0"/>
    <n v="0"/>
    <s v="  "/>
    <n v="0"/>
    <n v="0"/>
    <n v="0"/>
    <n v="0"/>
    <s v="      "/>
    <s v="         "/>
    <s v=" "/>
    <n v="280544.2"/>
    <n v="8416.33"/>
    <n v="280544.2"/>
    <n v="0"/>
    <n v="0"/>
    <n v="0"/>
    <s v="                    "/>
    <n v="0"/>
    <n v="0"/>
    <n v="0"/>
    <n v="0"/>
    <n v="0"/>
    <n v="0"/>
    <s v="S"/>
    <n v="2"/>
  </r>
  <r>
    <n v="1"/>
    <n v="1"/>
    <s v="7023           "/>
    <s v="  "/>
    <s v="PC"/>
    <n v="1"/>
    <n v="447340"/>
    <n v="447340"/>
    <n v="847"/>
    <n v="6101"/>
    <s v="A44713"/>
    <n v="1"/>
    <s v="000991"/>
    <s v="000027520"/>
    <n v="1000"/>
    <n v="20220518"/>
    <x v="0"/>
    <x v="4"/>
    <n v="211537.97"/>
    <n v="447340"/>
    <n v="0"/>
    <s v="99TNDD"/>
    <s v="SC"/>
    <n v="0"/>
    <s v="N"/>
    <s v="         "/>
    <s v="   "/>
    <n v="0"/>
    <n v="0"/>
    <s v="  "/>
    <n v="0"/>
    <n v="0"/>
    <n v="354159.08"/>
    <n v="0"/>
    <s v="      "/>
    <s v="         "/>
    <s v=" "/>
    <n v="44734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24           "/>
    <s v="  "/>
    <s v="PC"/>
    <n v="1"/>
    <n v="447340"/>
    <n v="447340"/>
    <n v="847"/>
    <n v="6101"/>
    <s v="A44713"/>
    <n v="2"/>
    <s v="000991"/>
    <s v="000027520"/>
    <n v="1000"/>
    <n v="20220518"/>
    <x v="0"/>
    <x v="4"/>
    <n v="211537.95"/>
    <n v="447340"/>
    <n v="0"/>
    <s v="99TNDE"/>
    <s v="SC"/>
    <n v="0"/>
    <s v="N"/>
    <s v="         "/>
    <s v="   "/>
    <n v="0"/>
    <n v="0"/>
    <s v="  "/>
    <n v="0"/>
    <n v="0"/>
    <n v="354159.08"/>
    <n v="0"/>
    <s v="      "/>
    <s v="         "/>
    <s v=" "/>
    <n v="44734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6983           "/>
    <s v="  "/>
    <s v="PC"/>
    <n v="1"/>
    <n v="259054.2"/>
    <n v="259054.2"/>
    <n v="711"/>
    <n v="7101"/>
    <s v="A44219"/>
    <n v="1"/>
    <s v="002800"/>
    <s v="000027546"/>
    <n v="1000"/>
    <n v="20220524"/>
    <x v="0"/>
    <x v="4"/>
    <n v="155546.69"/>
    <n v="259054.2"/>
    <n v="0"/>
    <s v="99TO97"/>
    <s v="EX"/>
    <n v="0"/>
    <s v="N"/>
    <s v="         "/>
    <s v="   "/>
    <n v="0"/>
    <n v="0"/>
    <s v="  "/>
    <n v="0"/>
    <n v="0"/>
    <n v="0"/>
    <n v="0"/>
    <s v="      "/>
    <s v="         "/>
    <s v=" "/>
    <n v="259054.2"/>
    <n v="7771.63"/>
    <n v="259054.2"/>
    <n v="0"/>
    <n v="0"/>
    <n v="0"/>
    <s v="                    "/>
    <n v="0"/>
    <n v="0"/>
    <n v="0"/>
    <n v="0"/>
    <n v="0"/>
    <n v="0"/>
    <s v="S"/>
    <n v="2"/>
  </r>
  <r>
    <n v="1"/>
    <n v="1"/>
    <s v="7035           "/>
    <s v="  "/>
    <s v="PC"/>
    <n v="1"/>
    <n v="387000"/>
    <n v="387000"/>
    <n v="847"/>
    <n v="6101"/>
    <s v="A44890"/>
    <n v="1"/>
    <s v="004290"/>
    <s v="000027557"/>
    <n v="1000"/>
    <n v="20220525"/>
    <x v="0"/>
    <x v="4"/>
    <n v="202289.1"/>
    <n v="387000"/>
    <n v="0"/>
    <s v="99TON5"/>
    <s v="SC"/>
    <n v="0"/>
    <s v="N"/>
    <s v="         "/>
    <s v="   "/>
    <n v="0"/>
    <n v="0"/>
    <s v="  "/>
    <n v="0"/>
    <n v="0"/>
    <n v="306387.90000000002"/>
    <n v="0"/>
    <s v="      "/>
    <s v="         "/>
    <s v=" "/>
    <n v="387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27           "/>
    <s v="  "/>
    <s v="PC"/>
    <n v="1"/>
    <n v="300000"/>
    <n v="300000"/>
    <n v="847"/>
    <n v="6101"/>
    <s v="A44795"/>
    <n v="1"/>
    <s v="000872"/>
    <s v="000027579"/>
    <n v="1000"/>
    <n v="20220530"/>
    <x v="0"/>
    <x v="4"/>
    <n v="144267.72"/>
    <n v="300000"/>
    <n v="0"/>
    <s v="99TPDX"/>
    <s v="SC"/>
    <n v="0"/>
    <s v="N"/>
    <s v="         "/>
    <s v="   "/>
    <n v="0"/>
    <n v="0"/>
    <s v="  "/>
    <n v="0"/>
    <n v="0"/>
    <n v="237510"/>
    <n v="0"/>
    <s v="      "/>
    <s v="         "/>
    <s v=" "/>
    <n v="3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03           "/>
    <s v="  "/>
    <s v="PC"/>
    <n v="1"/>
    <n v="400000"/>
    <n v="400000"/>
    <n v="849"/>
    <n v="6101"/>
    <s v="A44482"/>
    <n v="1"/>
    <s v="003020"/>
    <s v="000027620"/>
    <n v="1000"/>
    <n v="20220607"/>
    <x v="0"/>
    <x v="5"/>
    <n v="210011.39"/>
    <n v="400000"/>
    <n v="0"/>
    <s v="99TR0Q"/>
    <s v="PB"/>
    <n v="0"/>
    <s v="N"/>
    <s v="         "/>
    <s v="   "/>
    <n v="0"/>
    <n v="0"/>
    <s v="  "/>
    <n v="0"/>
    <n v="0"/>
    <n v="3142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19           "/>
    <s v="  "/>
    <s v="PC"/>
    <n v="1"/>
    <n v="390000"/>
    <n v="390000"/>
    <n v="849"/>
    <n v="6101"/>
    <s v="A44638"/>
    <n v="1"/>
    <s v="003020"/>
    <s v="000027621"/>
    <n v="1000"/>
    <n v="20220607"/>
    <x v="0"/>
    <x v="5"/>
    <n v="204776.45"/>
    <n v="390000"/>
    <n v="0"/>
    <s v="99TR0R"/>
    <s v="PB"/>
    <n v="0"/>
    <s v="N"/>
    <s v="         "/>
    <s v="   "/>
    <n v="0"/>
    <n v="0"/>
    <s v="  "/>
    <n v="0"/>
    <n v="0"/>
    <n v="306423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33           "/>
    <s v="  "/>
    <s v="PC"/>
    <n v="1"/>
    <n v="400000"/>
    <n v="400000"/>
    <n v="831"/>
    <n v="5101"/>
    <s v="A44874"/>
    <n v="1"/>
    <s v="004250"/>
    <s v="000027636"/>
    <n v="1000"/>
    <n v="20220608"/>
    <x v="0"/>
    <x v="5"/>
    <n v="204138.41"/>
    <n v="400000"/>
    <n v="0"/>
    <s v="99TR7T"/>
    <s v="SP"/>
    <n v="0"/>
    <s v="N"/>
    <s v="         "/>
    <s v="   "/>
    <n v="0"/>
    <n v="0"/>
    <s v="  "/>
    <n v="0"/>
    <n v="0"/>
    <n v="195560"/>
    <n v="0"/>
    <s v="      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39           "/>
    <s v="  "/>
    <s v="PC"/>
    <n v="1"/>
    <n v="330000"/>
    <n v="330000"/>
    <n v="847"/>
    <n v="6101"/>
    <s v="A44953"/>
    <n v="1"/>
    <s v="000608"/>
    <s v="000027644"/>
    <n v="1000"/>
    <n v="20220609"/>
    <x v="0"/>
    <x v="5"/>
    <n v="205596.48"/>
    <n v="330000"/>
    <n v="0"/>
    <s v="99TRLM"/>
    <s v="SC"/>
    <n v="0"/>
    <s v="N"/>
    <s v="         "/>
    <s v="   "/>
    <n v="0"/>
    <n v="0"/>
    <s v="  "/>
    <n v="0"/>
    <n v="0"/>
    <n v="261261"/>
    <n v="0"/>
    <s v="      "/>
    <s v="         "/>
    <s v=" "/>
    <n v="33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57           "/>
    <s v="  "/>
    <s v="PC"/>
    <n v="1"/>
    <n v="390000"/>
    <n v="390000"/>
    <n v="847"/>
    <n v="6101"/>
    <s v="A45073"/>
    <n v="1"/>
    <s v="000246"/>
    <s v="000027671"/>
    <n v="1000"/>
    <n v="20220614"/>
    <x v="0"/>
    <x v="5"/>
    <n v="205607.11"/>
    <n v="390000"/>
    <n v="0"/>
    <s v="99TSC2"/>
    <s v="SC"/>
    <n v="0"/>
    <s v="N"/>
    <s v="         "/>
    <s v="   "/>
    <n v="0"/>
    <n v="0"/>
    <s v="  "/>
    <n v="0"/>
    <n v="0"/>
    <n v="308763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37           "/>
    <s v="  "/>
    <s v="PC"/>
    <n v="1"/>
    <n v="410000"/>
    <n v="410000"/>
    <n v="847"/>
    <n v="6101"/>
    <s v="A44930"/>
    <n v="1"/>
    <s v="004450"/>
    <s v="000027672"/>
    <n v="1000"/>
    <n v="20220614"/>
    <x v="0"/>
    <x v="5"/>
    <n v="200397.26"/>
    <n v="410000"/>
    <n v="0"/>
    <s v="99TSC3"/>
    <s v="SC"/>
    <n v="0"/>
    <s v="N"/>
    <s v="         "/>
    <s v="   "/>
    <n v="0"/>
    <n v="0"/>
    <s v="  "/>
    <n v="0"/>
    <n v="0"/>
    <n v="324597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56           "/>
    <s v="  "/>
    <s v="PC"/>
    <n v="1"/>
    <n v="395000"/>
    <n v="395000"/>
    <n v="847"/>
    <n v="6101"/>
    <s v="A45086"/>
    <n v="1"/>
    <s v="000958"/>
    <s v="000027713"/>
    <n v="1000"/>
    <n v="20220621"/>
    <x v="0"/>
    <x v="5"/>
    <n v="215216.07"/>
    <n v="395000"/>
    <n v="0"/>
    <s v="99TTBM"/>
    <s v="SC"/>
    <n v="0"/>
    <s v="N"/>
    <s v="         "/>
    <s v="   "/>
    <n v="0"/>
    <n v="0"/>
    <s v="  "/>
    <n v="0"/>
    <n v="0"/>
    <n v="312721.5"/>
    <n v="0"/>
    <s v="      "/>
    <s v="         "/>
    <s v=" "/>
    <n v="39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77           "/>
    <s v="  "/>
    <s v="PC"/>
    <n v="1"/>
    <n v="400000"/>
    <n v="400000"/>
    <n v="847"/>
    <n v="6101"/>
    <s v="A45162"/>
    <n v="1"/>
    <s v="003510"/>
    <s v="000027774"/>
    <n v="1000"/>
    <n v="20220629"/>
    <x v="0"/>
    <x v="5"/>
    <n v="205607.1"/>
    <n v="400000"/>
    <n v="0"/>
    <s v="99TV3V"/>
    <s v="SC"/>
    <n v="0"/>
    <s v="N"/>
    <s v="         "/>
    <s v="   "/>
    <n v="0"/>
    <n v="0"/>
    <s v="  "/>
    <n v="0"/>
    <n v="0"/>
    <n v="3166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48           "/>
    <s v="  "/>
    <s v="PC"/>
    <n v="1"/>
    <n v="535500"/>
    <n v="535500"/>
    <n v="847"/>
    <n v="6101"/>
    <s v="A45042"/>
    <n v="1"/>
    <s v="008297"/>
    <s v="000027777"/>
    <n v="1000"/>
    <n v="20220629"/>
    <x v="0"/>
    <x v="5"/>
    <n v="145764.04"/>
    <n v="535500"/>
    <n v="0"/>
    <s v="99TV7K"/>
    <s v="SC"/>
    <n v="0"/>
    <s v="N"/>
    <s v="         "/>
    <s v="   "/>
    <n v="0"/>
    <n v="0"/>
    <s v="  "/>
    <n v="0"/>
    <n v="0"/>
    <n v="423955.35"/>
    <n v="0"/>
    <s v="      "/>
    <s v="         "/>
    <s v=" "/>
    <n v="5355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49           "/>
    <s v="  "/>
    <s v="PC"/>
    <n v="1"/>
    <n v="535500"/>
    <n v="535500"/>
    <n v="847"/>
    <n v="6101"/>
    <s v="A45042"/>
    <n v="2"/>
    <s v="008297"/>
    <s v="000027777"/>
    <n v="1000"/>
    <n v="20220629"/>
    <x v="0"/>
    <x v="5"/>
    <n v="145764.01"/>
    <n v="535500"/>
    <n v="0"/>
    <s v="99TV7L"/>
    <s v="SC"/>
    <n v="0"/>
    <s v="N"/>
    <s v="         "/>
    <s v="   "/>
    <n v="0"/>
    <n v="0"/>
    <s v="  "/>
    <n v="0"/>
    <n v="0"/>
    <n v="423955.35"/>
    <n v="0"/>
    <s v="      "/>
    <s v="         "/>
    <s v=" "/>
    <n v="5355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43           "/>
    <s v="  "/>
    <s v="PC"/>
    <n v="1"/>
    <n v="275981.40000000002"/>
    <n v="275981.40000000002"/>
    <n v="711"/>
    <n v="7101"/>
    <s v="A44974"/>
    <n v="1"/>
    <s v="002280"/>
    <s v="000027839"/>
    <n v="1000"/>
    <n v="20220713"/>
    <x v="0"/>
    <x v="6"/>
    <n v="165023.24"/>
    <n v="275981.40000000002"/>
    <n v="0"/>
    <s v="99TXI2"/>
    <s v="EX"/>
    <n v="0"/>
    <s v="N"/>
    <s v="         "/>
    <s v="   "/>
    <n v="0"/>
    <n v="0"/>
    <s v="  "/>
    <n v="0"/>
    <n v="0"/>
    <n v="0"/>
    <n v="0"/>
    <s v="      "/>
    <s v="         "/>
    <s v=" "/>
    <n v="275981.40000000002"/>
    <n v="8279.44"/>
    <n v="275981.40000000002"/>
    <n v="0"/>
    <n v="0"/>
    <n v="0"/>
    <s v="                    "/>
    <n v="0"/>
    <n v="0"/>
    <n v="0"/>
    <n v="0"/>
    <n v="0"/>
    <n v="0"/>
    <s v="S"/>
    <n v="2"/>
  </r>
  <r>
    <n v="1"/>
    <n v="1"/>
    <s v="7032           "/>
    <s v="  "/>
    <s v="PC"/>
    <n v="1"/>
    <n v="284098.5"/>
    <n v="284098.5"/>
    <n v="711"/>
    <n v="7101"/>
    <s v="A44819"/>
    <n v="1"/>
    <s v="002280"/>
    <s v="000027840"/>
    <n v="1000"/>
    <n v="20220713"/>
    <x v="0"/>
    <x v="6"/>
    <n v="160120.32000000001"/>
    <n v="284098.5"/>
    <n v="0"/>
    <s v="99TXI5"/>
    <s v="EX"/>
    <n v="0"/>
    <s v="N"/>
    <s v="         "/>
    <s v="   "/>
    <n v="0"/>
    <n v="0"/>
    <s v="  "/>
    <n v="0"/>
    <n v="0"/>
    <n v="0"/>
    <n v="0"/>
    <s v="      "/>
    <s v="         "/>
    <s v=" "/>
    <n v="284098.5"/>
    <n v="8522.9599999999991"/>
    <n v="284098.5"/>
    <n v="0"/>
    <n v="0"/>
    <n v="0"/>
    <s v="                    "/>
    <n v="0"/>
    <n v="0"/>
    <n v="0"/>
    <n v="0"/>
    <n v="0"/>
    <n v="0"/>
    <s v="S"/>
    <n v="2"/>
  </r>
  <r>
    <n v="1"/>
    <n v="1"/>
    <s v="7042           "/>
    <s v="  "/>
    <s v="PC"/>
    <n v="1"/>
    <n v="266240.88"/>
    <n v="266240.88"/>
    <n v="711"/>
    <n v="7101"/>
    <s v="A44972"/>
    <n v="1"/>
    <s v="002280"/>
    <s v="000027841"/>
    <n v="1000"/>
    <n v="20220713"/>
    <x v="0"/>
    <x v="6"/>
    <n v="159439.29"/>
    <n v="266240.88"/>
    <n v="0"/>
    <s v="99TXI6"/>
    <s v="EX"/>
    <n v="0"/>
    <s v="N"/>
    <s v="         "/>
    <s v="   "/>
    <n v="0"/>
    <n v="0"/>
    <s v="  "/>
    <n v="0"/>
    <n v="0"/>
    <n v="0"/>
    <n v="0"/>
    <s v="      "/>
    <s v="         "/>
    <s v=" "/>
    <n v="266240.88"/>
    <n v="7987.23"/>
    <n v="266240.88"/>
    <n v="0"/>
    <n v="0"/>
    <n v="0"/>
    <s v="                    "/>
    <n v="0"/>
    <n v="0"/>
    <n v="0"/>
    <n v="0"/>
    <n v="0"/>
    <n v="0"/>
    <s v="S"/>
    <n v="2"/>
  </r>
  <r>
    <n v="1"/>
    <n v="1"/>
    <s v="7060           "/>
    <s v="  "/>
    <s v="PC"/>
    <n v="1"/>
    <n v="376200"/>
    <n v="376200"/>
    <n v="831"/>
    <n v="5101"/>
    <s v="A45141"/>
    <n v="1"/>
    <s v="023845"/>
    <s v="000027854"/>
    <n v="1000"/>
    <n v="20220714"/>
    <x v="0"/>
    <x v="6"/>
    <n v="197465.52"/>
    <n v="376200"/>
    <n v="0"/>
    <s v="99TY8D"/>
    <s v="SP"/>
    <n v="0"/>
    <s v="N"/>
    <s v="         "/>
    <s v="   "/>
    <n v="0"/>
    <n v="0"/>
    <s v="  "/>
    <n v="0"/>
    <n v="0"/>
    <n v="183924.18"/>
    <n v="0"/>
    <s v="      "/>
    <s v="         "/>
    <s v=" "/>
    <n v="3762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061           "/>
    <s v="  "/>
    <s v="PC"/>
    <n v="1"/>
    <n v="376200"/>
    <n v="376200"/>
    <n v="831"/>
    <n v="5101"/>
    <s v="A45141"/>
    <n v="2"/>
    <s v="023845"/>
    <s v="000027854"/>
    <n v="1000"/>
    <n v="20220714"/>
    <x v="0"/>
    <x v="6"/>
    <n v="197465.53"/>
    <n v="376200"/>
    <n v="0"/>
    <s v="99TY8E"/>
    <s v="SP"/>
    <n v="0"/>
    <s v="N"/>
    <s v="         "/>
    <s v="   "/>
    <n v="0"/>
    <n v="0"/>
    <s v="  "/>
    <n v="0"/>
    <n v="0"/>
    <n v="183924.18"/>
    <n v="0"/>
    <s v="      "/>
    <s v="         "/>
    <s v=" "/>
    <n v="3762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62           "/>
    <s v="  "/>
    <s v="PC"/>
    <n v="1"/>
    <n v="376200"/>
    <n v="376200"/>
    <n v="831"/>
    <n v="5101"/>
    <s v="A45272"/>
    <n v="1"/>
    <s v="023845"/>
    <s v="000027855"/>
    <n v="1000"/>
    <n v="20220714"/>
    <x v="0"/>
    <x v="6"/>
    <n v="197465.52"/>
    <n v="376200"/>
    <n v="0"/>
    <s v="99TY8F"/>
    <s v="SP"/>
    <n v="0"/>
    <s v="N"/>
    <s v="         "/>
    <s v="   "/>
    <n v="0"/>
    <n v="0"/>
    <s v="  "/>
    <n v="0"/>
    <n v="0"/>
    <n v="183924.18"/>
    <n v="0"/>
    <s v="      "/>
    <s v="         "/>
    <s v=" "/>
    <n v="3762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74           "/>
    <s v="  "/>
    <s v="PC"/>
    <n v="1"/>
    <n v="425000"/>
    <n v="425000"/>
    <n v="505"/>
    <n v="6922"/>
    <s v="A4513Z"/>
    <n v="1"/>
    <s v="003410"/>
    <s v="000027860"/>
    <n v="1000"/>
    <n v="20220715"/>
    <x v="0"/>
    <x v="6"/>
    <n v="0"/>
    <n v="425000"/>
    <n v="0"/>
    <s v="99TYD9"/>
    <s v="SC"/>
    <n v="0"/>
    <s v="N"/>
    <s v="         "/>
    <s v="   "/>
    <n v="0"/>
    <n v="0"/>
    <s v="  "/>
    <n v="0"/>
    <n v="0"/>
    <n v="0"/>
    <n v="0"/>
    <s v="      "/>
    <s v="         "/>
    <s v=" "/>
    <n v="425000"/>
    <n v="0"/>
    <n v="0"/>
    <n v="0"/>
    <n v="17"/>
    <n v="0"/>
    <s v="                    "/>
    <n v="0"/>
    <n v="0"/>
    <n v="0"/>
    <n v="0"/>
    <n v="0"/>
    <n v="0"/>
    <s v="N"/>
    <n v="999"/>
  </r>
  <r>
    <n v="1"/>
    <n v="1"/>
    <s v="7076           "/>
    <s v="  "/>
    <s v="PC"/>
    <n v="1"/>
    <n v="425000"/>
    <n v="425000"/>
    <n v="505"/>
    <n v="6922"/>
    <s v="A45160"/>
    <n v="1"/>
    <s v="003410"/>
    <s v="000027861"/>
    <n v="1000"/>
    <n v="20220715"/>
    <x v="0"/>
    <x v="6"/>
    <n v="0"/>
    <n v="425000"/>
    <n v="0"/>
    <s v="99TYDA"/>
    <s v="SC"/>
    <n v="0"/>
    <s v="N"/>
    <s v="         "/>
    <s v="   "/>
    <n v="0"/>
    <n v="0"/>
    <s v="  "/>
    <n v="0"/>
    <n v="0"/>
    <n v="0"/>
    <n v="0"/>
    <s v="      "/>
    <s v="         "/>
    <s v=" "/>
    <n v="425000"/>
    <n v="0"/>
    <n v="0"/>
    <n v="0"/>
    <n v="17"/>
    <n v="0"/>
    <s v="                    "/>
    <n v="0"/>
    <n v="0"/>
    <n v="0"/>
    <n v="0"/>
    <n v="0"/>
    <n v="0"/>
    <s v="N"/>
    <n v="999"/>
  </r>
  <r>
    <n v="1"/>
    <n v="1"/>
    <s v="7047           "/>
    <s v="  "/>
    <s v="PC"/>
    <n v="1"/>
    <n v="350000"/>
    <n v="350000"/>
    <n v="831"/>
    <n v="5101"/>
    <s v="A45037"/>
    <n v="1"/>
    <s v="000895"/>
    <s v="000027863"/>
    <n v="1000"/>
    <n v="20220715"/>
    <x v="0"/>
    <x v="6"/>
    <n v="240748.43"/>
    <n v="350000"/>
    <n v="0"/>
    <s v="99TYGH"/>
    <s v="SP"/>
    <n v="0"/>
    <s v="N"/>
    <s v="         "/>
    <s v="   "/>
    <n v="0"/>
    <n v="0"/>
    <s v="  "/>
    <n v="0"/>
    <n v="0"/>
    <n v="171115"/>
    <n v="0"/>
    <s v="      "/>
    <s v="         "/>
    <s v=" "/>
    <n v="35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84           "/>
    <s v="  "/>
    <s v="PC"/>
    <n v="1"/>
    <n v="390000"/>
    <n v="390000"/>
    <n v="831"/>
    <n v="5101"/>
    <s v="A45225"/>
    <n v="1"/>
    <s v="019272"/>
    <s v="000027875"/>
    <n v="1000"/>
    <n v="20220719"/>
    <x v="0"/>
    <x v="6"/>
    <n v="218022.19"/>
    <n v="390000"/>
    <n v="0"/>
    <s v="99TYZ3"/>
    <s v="SP"/>
    <n v="0"/>
    <s v="N"/>
    <s v="         "/>
    <s v="   "/>
    <n v="0"/>
    <n v="0"/>
    <s v="  "/>
    <n v="0"/>
    <n v="0"/>
    <n v="190671"/>
    <n v="0"/>
    <s v="      "/>
    <s v="         "/>
    <s v=" "/>
    <n v="39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085           "/>
    <s v="  "/>
    <s v="PC"/>
    <n v="1"/>
    <n v="390000"/>
    <n v="390000"/>
    <n v="831"/>
    <n v="5101"/>
    <s v="A45225"/>
    <n v="2"/>
    <s v="019272"/>
    <s v="000027875"/>
    <n v="1000"/>
    <n v="20220719"/>
    <x v="0"/>
    <x v="6"/>
    <n v="218022.18"/>
    <n v="390000"/>
    <n v="0"/>
    <s v="99TYZ4"/>
    <s v="SP"/>
    <n v="0"/>
    <s v="N"/>
    <s v="         "/>
    <s v="   "/>
    <n v="0"/>
    <n v="0"/>
    <s v="  "/>
    <n v="0"/>
    <n v="0"/>
    <n v="190671"/>
    <n v="0"/>
    <s v="      "/>
    <s v="         "/>
    <s v=" "/>
    <n v="39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38           "/>
    <s v="  "/>
    <s v="PC"/>
    <n v="1"/>
    <n v="380000"/>
    <n v="380000"/>
    <n v="847"/>
    <n v="6101"/>
    <s v="A44960"/>
    <n v="1"/>
    <s v="000398"/>
    <s v="000027898"/>
    <n v="1000"/>
    <n v="20220725"/>
    <x v="0"/>
    <x v="6"/>
    <n v="218500.63"/>
    <n v="380000"/>
    <n v="0"/>
    <s v="99U0IL"/>
    <s v="SC"/>
    <n v="0"/>
    <s v="N"/>
    <s v="         "/>
    <s v="   "/>
    <n v="0"/>
    <n v="0"/>
    <s v="  "/>
    <n v="0"/>
    <n v="0"/>
    <n v="300846"/>
    <n v="0"/>
    <s v="      "/>
    <s v="         "/>
    <s v=" "/>
    <n v="38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89           "/>
    <s v="  "/>
    <s v="PC"/>
    <n v="1"/>
    <n v="398000"/>
    <n v="398000"/>
    <n v="847"/>
    <n v="6101"/>
    <s v="A45248"/>
    <n v="1"/>
    <s v="003510"/>
    <s v="000027905"/>
    <n v="1000"/>
    <n v="20220726"/>
    <x v="0"/>
    <x v="6"/>
    <n v="217332.25"/>
    <n v="398000"/>
    <n v="0"/>
    <s v="99U0TQ"/>
    <s v="SC"/>
    <n v="0"/>
    <s v="N"/>
    <s v="         "/>
    <s v="   "/>
    <n v="0"/>
    <n v="0"/>
    <s v="  "/>
    <n v="0"/>
    <n v="0"/>
    <n v="315096.59999999998"/>
    <n v="0"/>
    <s v="      "/>
    <s v="         "/>
    <s v=" "/>
    <n v="398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28           "/>
    <s v="  "/>
    <s v="PC"/>
    <n v="1"/>
    <n v="337692.6"/>
    <n v="337692.6"/>
    <n v="711"/>
    <n v="7101"/>
    <s v="A44773"/>
    <n v="1"/>
    <s v="001185"/>
    <s v="000027909"/>
    <n v="1000"/>
    <n v="20220727"/>
    <x v="0"/>
    <x v="6"/>
    <n v="214831.51"/>
    <n v="337692.6"/>
    <n v="0"/>
    <s v="99U11E"/>
    <s v="EX"/>
    <n v="0"/>
    <s v="N"/>
    <s v="         "/>
    <s v="   "/>
    <n v="0"/>
    <n v="0"/>
    <s v="  "/>
    <n v="0"/>
    <n v="0"/>
    <n v="0"/>
    <n v="0"/>
    <s v="      "/>
    <s v="         "/>
    <s v=" "/>
    <n v="381413.34"/>
    <n v="10130.780000000001"/>
    <n v="337692.6"/>
    <n v="0"/>
    <n v="0"/>
    <n v="0"/>
    <s v="                    "/>
    <n v="0"/>
    <n v="0"/>
    <n v="0"/>
    <n v="0"/>
    <n v="0"/>
    <n v="0"/>
    <s v="S"/>
    <n v="2"/>
  </r>
  <r>
    <n v="1"/>
    <n v="1"/>
    <s v="7091           "/>
    <s v="  "/>
    <s v="PC"/>
    <n v="1"/>
    <n v="430000"/>
    <n v="430000"/>
    <n v="831"/>
    <n v="5101"/>
    <s v="A45263"/>
    <n v="1"/>
    <s v="000520"/>
    <s v="000027920"/>
    <n v="1000"/>
    <n v="20220729"/>
    <x v="0"/>
    <x v="6"/>
    <n v="246729.08"/>
    <n v="430000"/>
    <n v="0"/>
    <s v="99U1KD"/>
    <s v="SP"/>
    <n v="0"/>
    <s v="N"/>
    <s v="         "/>
    <s v="   "/>
    <n v="0"/>
    <n v="0"/>
    <s v="  "/>
    <n v="0"/>
    <n v="0"/>
    <n v="210227"/>
    <n v="0"/>
    <s v="      "/>
    <s v="         "/>
    <s v=" "/>
    <n v="43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58           "/>
    <s v="  "/>
    <s v="PC"/>
    <n v="1"/>
    <n v="455000"/>
    <n v="455000"/>
    <n v="847"/>
    <n v="6101"/>
    <s v="A45085"/>
    <n v="1"/>
    <s v="008297"/>
    <s v="000027927"/>
    <n v="1000"/>
    <n v="20220729"/>
    <x v="0"/>
    <x v="6"/>
    <n v="208552.6"/>
    <n v="455000"/>
    <n v="0"/>
    <s v="99U1PF"/>
    <s v="SC"/>
    <n v="0"/>
    <s v="N"/>
    <s v="         "/>
    <s v="   "/>
    <n v="0"/>
    <n v="0"/>
    <s v="  "/>
    <n v="0"/>
    <n v="0"/>
    <n v="360223.5"/>
    <n v="0"/>
    <s v="      "/>
    <s v="         "/>
    <s v=" "/>
    <n v="45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75           "/>
    <s v="  "/>
    <s v="PC"/>
    <n v="1"/>
    <n v="420000"/>
    <n v="420000"/>
    <n v="847"/>
    <n v="6101"/>
    <s v="A4513Y"/>
    <n v="1"/>
    <s v="004340"/>
    <s v="000027951"/>
    <n v="1000"/>
    <n v="20220803"/>
    <x v="0"/>
    <x v="7"/>
    <n v="222432.14"/>
    <n v="420000"/>
    <n v="0"/>
    <s v="99U2Q6"/>
    <s v="SC"/>
    <n v="0"/>
    <s v="N"/>
    <s v="         "/>
    <s v="   "/>
    <n v="0"/>
    <n v="0"/>
    <s v="  "/>
    <n v="0"/>
    <n v="0"/>
    <n v="332514"/>
    <n v="0"/>
    <s v="      "/>
    <s v="         "/>
    <s v=" "/>
    <n v="42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74           "/>
    <s v="  "/>
    <s v="PC"/>
    <n v="1"/>
    <n v="425000"/>
    <n v="425000"/>
    <n v="549"/>
    <n v="6116"/>
    <s v="A45394"/>
    <n v="1"/>
    <s v="003410"/>
    <s v="000027972"/>
    <n v="1000"/>
    <n v="20220808"/>
    <x v="0"/>
    <x v="7"/>
    <n v="236531.31"/>
    <n v="425000"/>
    <n v="0"/>
    <s v="99U3RG"/>
    <s v="SC"/>
    <n v="0"/>
    <s v="N"/>
    <s v="         "/>
    <s v="   "/>
    <n v="0"/>
    <n v="0"/>
    <s v="  "/>
    <n v="0"/>
    <n v="0"/>
    <n v="336472.5"/>
    <n v="0"/>
    <s v="      "/>
    <s v="         "/>
    <s v=" "/>
    <n v="42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76           "/>
    <s v="  "/>
    <s v="PC"/>
    <n v="1"/>
    <n v="425000"/>
    <n v="425000"/>
    <n v="549"/>
    <n v="6116"/>
    <s v="A45395"/>
    <n v="1"/>
    <s v="003410"/>
    <s v="000027973"/>
    <n v="1000"/>
    <n v="20220808"/>
    <x v="0"/>
    <x v="7"/>
    <n v="220976.83"/>
    <n v="425000"/>
    <n v="0"/>
    <s v="99U3RH"/>
    <s v="SC"/>
    <n v="0"/>
    <s v="N"/>
    <s v="         "/>
    <s v="   "/>
    <n v="0"/>
    <n v="0"/>
    <s v="  "/>
    <n v="0"/>
    <n v="0"/>
    <n v="336472.5"/>
    <n v="0"/>
    <s v="      "/>
    <s v="         "/>
    <s v=" "/>
    <n v="42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80           "/>
    <s v="  "/>
    <s v="PC"/>
    <n v="1"/>
    <n v="410000"/>
    <n v="410000"/>
    <n v="847"/>
    <n v="6101"/>
    <s v="A45244"/>
    <n v="1"/>
    <s v="001194"/>
    <s v="000027976"/>
    <n v="1000"/>
    <n v="20220809"/>
    <x v="0"/>
    <x v="7"/>
    <n v="208616.98"/>
    <n v="410000"/>
    <n v="0"/>
    <s v="99U4BX"/>
    <s v="PR"/>
    <n v="0"/>
    <s v="N"/>
    <s v="         "/>
    <s v="   "/>
    <n v="0"/>
    <n v="0"/>
    <s v="  "/>
    <n v="0"/>
    <n v="0"/>
    <n v="324597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07           "/>
    <s v="  "/>
    <s v="PC"/>
    <n v="1"/>
    <n v="400000"/>
    <n v="400000"/>
    <n v="584"/>
    <n v="5914"/>
    <s v="A45405"/>
    <n v="1"/>
    <s v="000111"/>
    <s v="000028016"/>
    <n v="1000"/>
    <n v="20220816"/>
    <x v="0"/>
    <x v="7"/>
    <n v="0"/>
    <n v="400000"/>
    <n v="0"/>
    <s v="99U5Z9"/>
    <s v="SP"/>
    <n v="0"/>
    <s v="N"/>
    <s v="         "/>
    <s v="   "/>
    <n v="0"/>
    <n v="0"/>
    <s v="  "/>
    <n v="0"/>
    <n v="0"/>
    <n v="0"/>
    <n v="0"/>
    <s v="99U5Z9"/>
    <s v="         "/>
    <s v=" "/>
    <n v="400000"/>
    <n v="0"/>
    <n v="0"/>
    <n v="0"/>
    <n v="18"/>
    <n v="0"/>
    <s v="                    "/>
    <n v="0"/>
    <n v="0"/>
    <n v="0"/>
    <n v="0"/>
    <n v="0"/>
    <n v="0"/>
    <s v="N"/>
    <n v="102"/>
  </r>
  <r>
    <n v="1"/>
    <n v="1"/>
    <s v="7041           "/>
    <s v="  "/>
    <s v="PC"/>
    <n v="1"/>
    <n v="400000"/>
    <n v="400000"/>
    <n v="584"/>
    <n v="5914"/>
    <s v="A45404"/>
    <n v="1"/>
    <s v="000111"/>
    <s v="000028024"/>
    <n v="1000"/>
    <n v="20220816"/>
    <x v="0"/>
    <x v="7"/>
    <n v="0"/>
    <n v="400000"/>
    <n v="0"/>
    <s v="99U66Z"/>
    <s v="SP"/>
    <n v="0"/>
    <s v="N"/>
    <s v="         "/>
    <s v="   "/>
    <n v="0"/>
    <n v="0"/>
    <s v="  "/>
    <n v="0"/>
    <n v="0"/>
    <n v="0"/>
    <n v="0"/>
    <s v="99U66Z"/>
    <s v="         "/>
    <s v=" "/>
    <n v="400000"/>
    <n v="0"/>
    <n v="0"/>
    <n v="0"/>
    <n v="18"/>
    <n v="0"/>
    <s v="                    "/>
    <n v="0"/>
    <n v="0"/>
    <n v="0"/>
    <n v="0"/>
    <n v="0"/>
    <n v="0"/>
    <s v="N"/>
    <n v="102"/>
  </r>
  <r>
    <n v="1"/>
    <n v="1"/>
    <s v="7020           "/>
    <s v="  "/>
    <s v="PC"/>
    <n v="1"/>
    <n v="600000"/>
    <n v="600000"/>
    <n v="584"/>
    <n v="5914"/>
    <s v="A45416"/>
    <n v="1"/>
    <s v="000111"/>
    <s v="000028025"/>
    <n v="1000"/>
    <n v="20220816"/>
    <x v="0"/>
    <x v="7"/>
    <n v="0"/>
    <n v="600000"/>
    <n v="0"/>
    <s v="99U670"/>
    <s v="SP"/>
    <n v="0"/>
    <s v="N"/>
    <s v="         "/>
    <s v="   "/>
    <n v="0"/>
    <n v="0"/>
    <s v="  "/>
    <n v="0"/>
    <n v="0"/>
    <n v="0"/>
    <n v="0"/>
    <s v="99U670"/>
    <s v="         "/>
    <s v=" "/>
    <n v="600000"/>
    <n v="0"/>
    <n v="0"/>
    <n v="0"/>
    <n v="18"/>
    <n v="0"/>
    <s v="                    "/>
    <n v="0"/>
    <n v="0"/>
    <n v="0"/>
    <n v="0"/>
    <n v="0"/>
    <n v="0"/>
    <s v="N"/>
    <n v="102"/>
  </r>
  <r>
    <n v="1"/>
    <n v="1"/>
    <s v="7034           "/>
    <s v="  "/>
    <s v="PC"/>
    <n v="1"/>
    <n v="400000"/>
    <n v="400000"/>
    <n v="831"/>
    <n v="5101"/>
    <s v="A44895"/>
    <n v="1"/>
    <s v="004420"/>
    <s v="000028047"/>
    <n v="1000"/>
    <n v="20220819"/>
    <x v="0"/>
    <x v="7"/>
    <n v="197009.36"/>
    <n v="400000"/>
    <n v="0"/>
    <s v="99U6US"/>
    <s v="SP"/>
    <n v="0"/>
    <s v="N"/>
    <s v="         "/>
    <s v="   "/>
    <n v="0"/>
    <n v="0"/>
    <s v="  "/>
    <n v="0"/>
    <n v="0"/>
    <n v="195560"/>
    <n v="0"/>
    <s v="      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63           "/>
    <s v="  "/>
    <s v="PC"/>
    <n v="1"/>
    <n v="376200"/>
    <n v="376200"/>
    <n v="831"/>
    <n v="5101"/>
    <s v="A45143"/>
    <n v="1"/>
    <s v="023845"/>
    <s v="000028066"/>
    <n v="1000"/>
    <n v="20220823"/>
    <x v="0"/>
    <x v="7"/>
    <n v="198134.19"/>
    <n v="376200"/>
    <n v="0"/>
    <s v="99U7L5"/>
    <s v="SP"/>
    <n v="0"/>
    <s v="N"/>
    <s v="         "/>
    <s v="   "/>
    <n v="0"/>
    <n v="0"/>
    <s v="  "/>
    <n v="0"/>
    <n v="0"/>
    <n v="183924.18"/>
    <n v="0"/>
    <s v="      "/>
    <s v="         "/>
    <s v=" "/>
    <n v="3762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064           "/>
    <s v="  "/>
    <s v="PC"/>
    <n v="1"/>
    <n v="376200"/>
    <n v="376200"/>
    <n v="831"/>
    <n v="5101"/>
    <s v="A45143"/>
    <n v="2"/>
    <s v="023845"/>
    <s v="000028066"/>
    <n v="1000"/>
    <n v="20220823"/>
    <x v="0"/>
    <x v="7"/>
    <n v="198134.19"/>
    <n v="376200"/>
    <n v="0"/>
    <s v="99U7L6"/>
    <s v="SP"/>
    <n v="0"/>
    <s v="N"/>
    <s v="         "/>
    <s v="   "/>
    <n v="0"/>
    <n v="0"/>
    <s v="  "/>
    <n v="0"/>
    <n v="0"/>
    <n v="183924.18"/>
    <n v="0"/>
    <s v="      "/>
    <s v="         "/>
    <s v=" "/>
    <n v="3762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65           "/>
    <s v="  "/>
    <s v="PC"/>
    <n v="1"/>
    <n v="376200"/>
    <n v="376200"/>
    <n v="831"/>
    <n v="5101"/>
    <s v="A45481"/>
    <n v="1"/>
    <s v="023845"/>
    <s v="000028067"/>
    <n v="1000"/>
    <n v="20220823"/>
    <x v="0"/>
    <x v="7"/>
    <n v="198134.2"/>
    <n v="376200"/>
    <n v="0"/>
    <s v="99U7L7"/>
    <s v="SP"/>
    <n v="0"/>
    <s v="N"/>
    <s v="         "/>
    <s v="   "/>
    <n v="0"/>
    <n v="0"/>
    <s v="  "/>
    <n v="0"/>
    <n v="0"/>
    <n v="183924.18"/>
    <n v="0"/>
    <s v="      "/>
    <s v="         "/>
    <s v=" "/>
    <n v="3762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07           "/>
    <s v="  "/>
    <s v="PC"/>
    <n v="1"/>
    <n v="455000"/>
    <n v="455000"/>
    <n v="847"/>
    <n v="6101"/>
    <s v="A45386"/>
    <n v="1"/>
    <s v="003140"/>
    <s v="000028080"/>
    <n v="1000"/>
    <n v="20220826"/>
    <x v="0"/>
    <x v="7"/>
    <n v="211744.73"/>
    <n v="455000"/>
    <n v="0"/>
    <s v="99U8CL"/>
    <s v="SC"/>
    <n v="0"/>
    <s v="N"/>
    <s v="         "/>
    <s v="   "/>
    <n v="0"/>
    <n v="0"/>
    <s v="  "/>
    <n v="0"/>
    <n v="0"/>
    <n v="360223.5"/>
    <n v="0"/>
    <s v="      "/>
    <s v="         "/>
    <s v=" "/>
    <n v="45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79           "/>
    <s v="  "/>
    <s v="PC"/>
    <n v="1"/>
    <n v="420000"/>
    <n v="420000"/>
    <n v="847"/>
    <n v="6101"/>
    <s v="A45226"/>
    <n v="1"/>
    <s v="003640"/>
    <s v="000028096"/>
    <n v="1000"/>
    <n v="20220830"/>
    <x v="0"/>
    <x v="7"/>
    <n v="234990.58"/>
    <n v="420000"/>
    <n v="0"/>
    <s v="99U9IF"/>
    <s v="SC"/>
    <n v="0"/>
    <s v="N"/>
    <s v="         "/>
    <s v="   "/>
    <n v="0"/>
    <n v="0"/>
    <s v="  "/>
    <n v="0"/>
    <n v="0"/>
    <n v="332514"/>
    <n v="0"/>
    <s v="      "/>
    <s v="         "/>
    <s v=" "/>
    <n v="42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87           "/>
    <s v="  "/>
    <s v="PC"/>
    <n v="1"/>
    <n v="420000"/>
    <n v="420000"/>
    <n v="847"/>
    <n v="6101"/>
    <s v="A45226"/>
    <n v="2"/>
    <s v="003640"/>
    <s v="000028096"/>
    <n v="1000"/>
    <n v="20220830"/>
    <x v="0"/>
    <x v="7"/>
    <n v="234990.55"/>
    <n v="420000"/>
    <n v="0"/>
    <s v="99U9IG"/>
    <s v="SC"/>
    <n v="0"/>
    <s v="N"/>
    <s v="         "/>
    <s v="   "/>
    <n v="0"/>
    <n v="0"/>
    <s v="  "/>
    <n v="0"/>
    <n v="0"/>
    <n v="332514"/>
    <n v="0"/>
    <s v="      "/>
    <s v="         "/>
    <s v=" "/>
    <n v="42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66           "/>
    <s v="  "/>
    <s v="PC"/>
    <n v="1"/>
    <n v="261509.2"/>
    <n v="261509.2"/>
    <n v="711"/>
    <n v="7101"/>
    <s v="A45104"/>
    <n v="1"/>
    <s v="032202"/>
    <s v="000028115"/>
    <n v="1000"/>
    <n v="20220901"/>
    <x v="0"/>
    <x v="8"/>
    <n v="170544.39"/>
    <n v="261509.2"/>
    <n v="0"/>
    <s v="99UA1J"/>
    <s v="EX"/>
    <n v="0"/>
    <s v="N"/>
    <s v="         "/>
    <s v="   "/>
    <n v="0"/>
    <n v="0"/>
    <s v="  "/>
    <n v="0"/>
    <n v="0"/>
    <n v="0"/>
    <n v="0"/>
    <s v="      "/>
    <s v="         "/>
    <s v=" "/>
    <n v="261509.2"/>
    <n v="7845.28"/>
    <n v="261509.2"/>
    <n v="0"/>
    <n v="0"/>
    <n v="0"/>
    <s v="                    "/>
    <n v="0"/>
    <n v="0"/>
    <n v="0"/>
    <n v="0"/>
    <n v="0"/>
    <n v="0"/>
    <s v="S"/>
    <n v="2"/>
  </r>
  <r>
    <n v="1"/>
    <n v="2"/>
    <s v="7067           "/>
    <s v="  "/>
    <s v="PC"/>
    <n v="1"/>
    <n v="261509.2"/>
    <n v="261509.2"/>
    <n v="711"/>
    <n v="7101"/>
    <s v="A45104"/>
    <n v="2"/>
    <s v="032202"/>
    <s v="000028115"/>
    <n v="1000"/>
    <n v="20220901"/>
    <x v="0"/>
    <x v="8"/>
    <n v="170544.3"/>
    <n v="261509.2"/>
    <n v="0"/>
    <s v="99UA1K"/>
    <s v="EX"/>
    <n v="0"/>
    <s v="N"/>
    <s v="         "/>
    <s v="   "/>
    <n v="0"/>
    <n v="0"/>
    <s v="  "/>
    <n v="0"/>
    <n v="0"/>
    <n v="0"/>
    <n v="0"/>
    <s v="      "/>
    <s v="         "/>
    <s v=" "/>
    <n v="261509.2"/>
    <n v="7845.28"/>
    <n v="261509.2"/>
    <n v="0"/>
    <n v="0"/>
    <n v="0"/>
    <s v="                    "/>
    <n v="0"/>
    <n v="0"/>
    <n v="0"/>
    <n v="0"/>
    <n v="0"/>
    <n v="0"/>
    <s v="S"/>
    <n v="2"/>
  </r>
  <r>
    <n v="1"/>
    <n v="3"/>
    <s v="7068           "/>
    <s v="  "/>
    <s v="PC"/>
    <n v="1"/>
    <n v="261509.2"/>
    <n v="261509.2"/>
    <n v="711"/>
    <n v="7101"/>
    <s v="A45104"/>
    <n v="3"/>
    <s v="032202"/>
    <s v="000028115"/>
    <n v="1000"/>
    <n v="20220901"/>
    <x v="0"/>
    <x v="8"/>
    <n v="170544.37"/>
    <n v="261509.2"/>
    <n v="0"/>
    <s v="99UA1L"/>
    <s v="EX"/>
    <n v="0"/>
    <s v="N"/>
    <s v="         "/>
    <s v="   "/>
    <n v="0"/>
    <n v="0"/>
    <s v="  "/>
    <n v="0"/>
    <n v="0"/>
    <n v="0"/>
    <n v="0"/>
    <s v="      "/>
    <s v="         "/>
    <s v=" "/>
    <n v="261509.2"/>
    <n v="7845.28"/>
    <n v="261509.2"/>
    <n v="0"/>
    <n v="0"/>
    <n v="0"/>
    <s v="                    "/>
    <n v="0"/>
    <n v="0"/>
    <n v="0"/>
    <n v="0"/>
    <n v="0"/>
    <n v="0"/>
    <s v="S"/>
    <n v="2"/>
  </r>
  <r>
    <n v="1"/>
    <n v="1"/>
    <s v="7069           "/>
    <s v="  "/>
    <s v="PC"/>
    <n v="1"/>
    <n v="261509.2"/>
    <n v="261509.2"/>
    <n v="711"/>
    <n v="7101"/>
    <s v="A45498"/>
    <n v="1"/>
    <s v="032202"/>
    <s v="000028116"/>
    <n v="1000"/>
    <n v="20220901"/>
    <x v="0"/>
    <x v="8"/>
    <n v="170544.34"/>
    <n v="261509.2"/>
    <n v="0"/>
    <s v="99UA1O"/>
    <s v="EX"/>
    <n v="0"/>
    <s v="N"/>
    <s v="         "/>
    <s v="   "/>
    <n v="0"/>
    <n v="0"/>
    <s v="  "/>
    <n v="0"/>
    <n v="0"/>
    <n v="0"/>
    <n v="0"/>
    <s v="      "/>
    <s v="         "/>
    <s v=" "/>
    <n v="261509.2"/>
    <n v="7845.28"/>
    <n v="261509.2"/>
    <n v="0"/>
    <n v="0"/>
    <n v="0"/>
    <s v="                    "/>
    <n v="0"/>
    <n v="0"/>
    <n v="0"/>
    <n v="0"/>
    <n v="0"/>
    <n v="0"/>
    <s v="S"/>
    <n v="2"/>
  </r>
  <r>
    <n v="1"/>
    <n v="2"/>
    <s v="7070           "/>
    <s v="  "/>
    <s v="PC"/>
    <n v="1"/>
    <n v="261509.2"/>
    <n v="261509.2"/>
    <n v="711"/>
    <n v="7101"/>
    <s v="A45498"/>
    <n v="2"/>
    <s v="032202"/>
    <s v="000028116"/>
    <n v="1000"/>
    <n v="20220901"/>
    <x v="0"/>
    <x v="8"/>
    <n v="170544.4"/>
    <n v="261509.2"/>
    <n v="0"/>
    <s v="99UA1P"/>
    <s v="EX"/>
    <n v="0"/>
    <s v="N"/>
    <s v="         "/>
    <s v="   "/>
    <n v="0"/>
    <n v="0"/>
    <s v="  "/>
    <n v="0"/>
    <n v="0"/>
    <n v="0"/>
    <n v="0"/>
    <s v="      "/>
    <s v="         "/>
    <s v=" "/>
    <n v="261509.2"/>
    <n v="7845.28"/>
    <n v="261509.2"/>
    <n v="0"/>
    <n v="0"/>
    <n v="0"/>
    <s v="                    "/>
    <n v="0"/>
    <n v="0"/>
    <n v="0"/>
    <n v="0"/>
    <n v="0"/>
    <n v="0"/>
    <s v="S"/>
    <n v="2"/>
  </r>
  <r>
    <n v="1"/>
    <n v="3"/>
    <s v="7071           "/>
    <s v="  "/>
    <s v="PC"/>
    <n v="1"/>
    <n v="261509.2"/>
    <n v="261509.2"/>
    <n v="711"/>
    <n v="7101"/>
    <s v="A45498"/>
    <n v="3"/>
    <s v="032202"/>
    <s v="000028116"/>
    <n v="1000"/>
    <n v="20220901"/>
    <x v="0"/>
    <x v="8"/>
    <n v="170544.33"/>
    <n v="261509.2"/>
    <n v="0"/>
    <s v="99UA1Q"/>
    <s v="EX"/>
    <n v="0"/>
    <s v="N"/>
    <s v="         "/>
    <s v="   "/>
    <n v="0"/>
    <n v="0"/>
    <s v="  "/>
    <n v="0"/>
    <n v="0"/>
    <n v="0"/>
    <n v="0"/>
    <s v="      "/>
    <s v="         "/>
    <s v=" "/>
    <n v="261509.2"/>
    <n v="7845.28"/>
    <n v="261509.2"/>
    <n v="0"/>
    <n v="0"/>
    <n v="0"/>
    <s v="                    "/>
    <n v="0"/>
    <n v="0"/>
    <n v="0"/>
    <n v="0"/>
    <n v="0"/>
    <n v="0"/>
    <s v="S"/>
    <n v="2"/>
  </r>
  <r>
    <n v="1"/>
    <n v="1"/>
    <s v="7040           "/>
    <s v="  "/>
    <s v="PC"/>
    <n v="1"/>
    <n v="271866"/>
    <n v="271866"/>
    <n v="711"/>
    <n v="7101"/>
    <s v="A44973"/>
    <n v="1"/>
    <s v="032202"/>
    <s v="000028117"/>
    <n v="1000"/>
    <n v="20220901"/>
    <x v="0"/>
    <x v="8"/>
    <n v="166234.71"/>
    <n v="271866"/>
    <n v="0"/>
    <s v="99UA49"/>
    <s v="EX"/>
    <n v="0"/>
    <s v="N"/>
    <s v="         "/>
    <s v="   "/>
    <n v="0"/>
    <n v="0"/>
    <s v="  "/>
    <n v="0"/>
    <n v="0"/>
    <n v="0"/>
    <n v="0"/>
    <s v="      "/>
    <s v="         "/>
    <s v=" "/>
    <n v="271866"/>
    <n v="8155.98"/>
    <n v="271866"/>
    <n v="0"/>
    <n v="0"/>
    <n v="0"/>
    <s v="                    "/>
    <n v="0"/>
    <n v="0"/>
    <n v="0"/>
    <n v="0"/>
    <n v="0"/>
    <n v="0"/>
    <s v="S"/>
    <n v="2"/>
  </r>
  <r>
    <n v="1"/>
    <n v="1"/>
    <s v="7121           "/>
    <s v="  "/>
    <s v="PC"/>
    <n v="1"/>
    <n v="300000"/>
    <n v="300000"/>
    <n v="575"/>
    <n v="6912"/>
    <s v="A45563"/>
    <n v="1"/>
    <s v="000309"/>
    <s v="000028144"/>
    <n v="1000"/>
    <n v="20220912"/>
    <x v="0"/>
    <x v="8"/>
    <n v="208510.86"/>
    <n v="300000"/>
    <n v="0"/>
    <s v="99UC42"/>
    <s v="MG"/>
    <n v="0"/>
    <s v="N"/>
    <s v="         "/>
    <s v="   "/>
    <n v="0"/>
    <n v="0"/>
    <s v="  "/>
    <n v="0"/>
    <n v="0"/>
    <n v="237510"/>
    <n v="0"/>
    <s v="99UC42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122           "/>
    <s v="  "/>
    <s v="PC"/>
    <n v="1"/>
    <n v="300000"/>
    <n v="300000"/>
    <n v="575"/>
    <n v="6912"/>
    <s v="A45563"/>
    <n v="2"/>
    <s v="000309"/>
    <s v="000028144"/>
    <n v="1000"/>
    <n v="20220912"/>
    <x v="0"/>
    <x v="8"/>
    <n v="208510.9"/>
    <n v="300000"/>
    <n v="0"/>
    <s v="99UC43"/>
    <s v="MG"/>
    <n v="0"/>
    <s v="N"/>
    <s v="         "/>
    <s v="   "/>
    <n v="0"/>
    <n v="0"/>
    <s v="  "/>
    <n v="0"/>
    <n v="0"/>
    <n v="237510"/>
    <n v="0"/>
    <s v="99UC43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20           "/>
    <s v="  "/>
    <s v="PC"/>
    <n v="1"/>
    <n v="500000"/>
    <n v="500000"/>
    <n v="831"/>
    <n v="5101"/>
    <s v="A45454"/>
    <n v="1"/>
    <s v="007358"/>
    <s v="000028154"/>
    <n v="1000"/>
    <n v="20220913"/>
    <x v="0"/>
    <x v="8"/>
    <n v="116235.91"/>
    <n v="500000"/>
    <n v="0"/>
    <s v="99UCDL"/>
    <s v="SP"/>
    <n v="0"/>
    <s v="N"/>
    <s v="         "/>
    <s v="   "/>
    <n v="0"/>
    <n v="0"/>
    <s v="  "/>
    <n v="0"/>
    <n v="0"/>
    <n v="244450"/>
    <n v="0"/>
    <s v="      "/>
    <s v="         "/>
    <s v=" "/>
    <n v="5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92           "/>
    <s v="  "/>
    <s v="PC"/>
    <n v="1"/>
    <n v="350000"/>
    <n v="350000"/>
    <n v="847"/>
    <n v="6101"/>
    <s v="A45264"/>
    <n v="1"/>
    <s v="003530"/>
    <s v="000028163"/>
    <n v="1000"/>
    <n v="20220914"/>
    <x v="0"/>
    <x v="8"/>
    <n v="203811.02"/>
    <n v="350000"/>
    <n v="0"/>
    <s v="99UCQT"/>
    <s v="SC"/>
    <n v="0"/>
    <s v="N"/>
    <s v="         "/>
    <s v="   "/>
    <n v="0"/>
    <n v="0"/>
    <s v="  "/>
    <n v="0"/>
    <n v="0"/>
    <n v="277095"/>
    <n v="0"/>
    <s v="      "/>
    <s v="         "/>
    <s v=" "/>
    <n v="35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93           "/>
    <s v="  "/>
    <s v="PC"/>
    <n v="1"/>
    <n v="350000"/>
    <n v="350000"/>
    <n v="847"/>
    <n v="6101"/>
    <s v="A45264"/>
    <n v="2"/>
    <s v="003530"/>
    <s v="000028163"/>
    <n v="1000"/>
    <n v="20220914"/>
    <x v="0"/>
    <x v="8"/>
    <n v="203811.03"/>
    <n v="350000"/>
    <n v="0"/>
    <s v="99UCQU"/>
    <s v="SC"/>
    <n v="0"/>
    <s v="N"/>
    <s v="         "/>
    <s v="   "/>
    <n v="0"/>
    <n v="0"/>
    <s v="  "/>
    <n v="0"/>
    <n v="0"/>
    <n v="277095"/>
    <n v="0"/>
    <s v="      "/>
    <s v="         "/>
    <s v=" "/>
    <n v="35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94           "/>
    <s v="  "/>
    <s v="PC"/>
    <n v="1"/>
    <n v="350000"/>
    <n v="350000"/>
    <n v="847"/>
    <n v="6101"/>
    <s v="A45265"/>
    <n v="1"/>
    <s v="003530"/>
    <s v="000028172"/>
    <n v="1000"/>
    <n v="20220914"/>
    <x v="0"/>
    <x v="8"/>
    <n v="203811.02"/>
    <n v="350000"/>
    <n v="0"/>
    <s v="99UCVI"/>
    <s v="SC"/>
    <n v="0"/>
    <s v="N"/>
    <s v="         "/>
    <s v="   "/>
    <n v="0"/>
    <n v="0"/>
    <s v="  "/>
    <n v="0"/>
    <n v="0"/>
    <n v="277095"/>
    <n v="0"/>
    <s v="      "/>
    <s v="         "/>
    <s v=" "/>
    <n v="35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95           "/>
    <s v="  "/>
    <s v="PC"/>
    <n v="1"/>
    <n v="350000"/>
    <n v="350000"/>
    <n v="847"/>
    <n v="6101"/>
    <s v="A45265"/>
    <n v="2"/>
    <s v="003530"/>
    <s v="000028172"/>
    <n v="1000"/>
    <n v="20220914"/>
    <x v="0"/>
    <x v="8"/>
    <n v="203811.02"/>
    <n v="350000"/>
    <n v="0"/>
    <s v="99UCVJ"/>
    <s v="SC"/>
    <n v="0"/>
    <s v="N"/>
    <s v="         "/>
    <s v="   "/>
    <n v="0"/>
    <n v="0"/>
    <s v="  "/>
    <n v="0"/>
    <n v="0"/>
    <n v="277095"/>
    <n v="0"/>
    <s v="      "/>
    <s v="         "/>
    <s v=" "/>
    <n v="35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86           "/>
    <s v="  "/>
    <s v="PC"/>
    <n v="1"/>
    <n v="430000"/>
    <n v="430000"/>
    <n v="847"/>
    <n v="6107"/>
    <s v="A45230"/>
    <n v="1"/>
    <s v="000447"/>
    <s v="000028176"/>
    <n v="1000"/>
    <n v="20220914"/>
    <x v="0"/>
    <x v="8"/>
    <n v="207871.99"/>
    <n v="430000"/>
    <n v="0"/>
    <s v="99UCZ5"/>
    <s v="SC"/>
    <n v="0"/>
    <s v="N"/>
    <s v="         "/>
    <s v="   "/>
    <n v="0"/>
    <n v="0"/>
    <s v="  "/>
    <n v="0"/>
    <n v="0"/>
    <n v="340431"/>
    <n v="0"/>
    <s v="      "/>
    <s v="         "/>
    <s v=" "/>
    <n v="43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99           "/>
    <s v="  "/>
    <s v="PC"/>
    <n v="1"/>
    <n v="330000"/>
    <n v="330000"/>
    <n v="849"/>
    <n v="6101"/>
    <s v="A45298"/>
    <n v="1"/>
    <s v="004160"/>
    <s v="000028217"/>
    <n v="1000"/>
    <n v="20220922"/>
    <x v="0"/>
    <x v="8"/>
    <n v="156448.48000000001"/>
    <n v="330000"/>
    <n v="0"/>
    <s v="99UEPU"/>
    <s v="PE"/>
    <n v="0"/>
    <s v="N"/>
    <s v="         "/>
    <s v="   "/>
    <n v="0"/>
    <n v="0"/>
    <s v="  "/>
    <n v="0"/>
    <n v="0"/>
    <n v="259281"/>
    <n v="0"/>
    <s v="      "/>
    <s v="         "/>
    <s v=" "/>
    <n v="33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97           "/>
    <s v="  "/>
    <s v="PC"/>
    <n v="1"/>
    <n v="395000"/>
    <n v="395000"/>
    <n v="849"/>
    <n v="6101"/>
    <s v="A45299"/>
    <n v="1"/>
    <s v="004160"/>
    <s v="000028220"/>
    <n v="1000"/>
    <n v="20220922"/>
    <x v="0"/>
    <x v="8"/>
    <n v="204560.67"/>
    <n v="395000"/>
    <n v="0"/>
    <s v="99UET4"/>
    <s v="PE"/>
    <n v="0"/>
    <s v="N"/>
    <s v="         "/>
    <s v="   "/>
    <n v="0"/>
    <n v="0"/>
    <s v="  "/>
    <n v="0"/>
    <n v="0"/>
    <n v="310351.5"/>
    <n v="0"/>
    <s v="      "/>
    <s v="         "/>
    <s v=" "/>
    <n v="395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098           "/>
    <s v="  "/>
    <s v="PC"/>
    <n v="1"/>
    <n v="395000"/>
    <n v="395000"/>
    <n v="849"/>
    <n v="6101"/>
    <s v="A45299"/>
    <n v="2"/>
    <s v="004160"/>
    <s v="000028220"/>
    <n v="1000"/>
    <n v="20220922"/>
    <x v="0"/>
    <x v="8"/>
    <n v="204560.68"/>
    <n v="395000"/>
    <n v="0"/>
    <s v="99UET5"/>
    <s v="PE"/>
    <n v="0"/>
    <s v="N"/>
    <s v="         "/>
    <s v="   "/>
    <n v="0"/>
    <n v="0"/>
    <s v="  "/>
    <n v="0"/>
    <n v="0"/>
    <n v="310351.5"/>
    <n v="0"/>
    <s v="      "/>
    <s v="         "/>
    <s v=" "/>
    <n v="39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78           "/>
    <s v="  "/>
    <s v="PC"/>
    <n v="1"/>
    <n v="300000"/>
    <n v="300000"/>
    <n v="831"/>
    <n v="5101"/>
    <s v="A45179"/>
    <n v="1"/>
    <s v="008391"/>
    <s v="000028239"/>
    <n v="1000"/>
    <n v="20220927"/>
    <x v="0"/>
    <x v="8"/>
    <n v="221163.03"/>
    <n v="300000"/>
    <n v="0"/>
    <s v="99UFR3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00           "/>
    <s v="  "/>
    <s v="PC"/>
    <n v="1"/>
    <n v="400000"/>
    <n v="400000"/>
    <n v="847"/>
    <n v="6101"/>
    <s v="A45355"/>
    <n v="1"/>
    <s v="004360"/>
    <s v="000028271"/>
    <n v="1000"/>
    <n v="20221003"/>
    <x v="0"/>
    <x v="9"/>
    <n v="206035.26"/>
    <n v="400000"/>
    <n v="0"/>
    <s v="99UH7W"/>
    <s v="SC"/>
    <n v="0"/>
    <s v="N"/>
    <s v="         "/>
    <s v="   "/>
    <n v="0"/>
    <n v="0"/>
    <s v="  "/>
    <n v="0"/>
    <n v="0"/>
    <n v="3166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101           "/>
    <s v="  "/>
    <s v="PC"/>
    <n v="1"/>
    <n v="400000"/>
    <n v="400000"/>
    <n v="847"/>
    <n v="6101"/>
    <s v="A45355"/>
    <n v="2"/>
    <s v="004360"/>
    <s v="000028271"/>
    <n v="1000"/>
    <n v="20221003"/>
    <x v="0"/>
    <x v="9"/>
    <n v="206035.26"/>
    <n v="400000"/>
    <n v="0"/>
    <s v="99UH7X"/>
    <s v="SC"/>
    <n v="0"/>
    <s v="N"/>
    <s v="         "/>
    <s v="   "/>
    <n v="0"/>
    <n v="0"/>
    <s v="  "/>
    <n v="0"/>
    <n v="0"/>
    <n v="3166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08           "/>
    <s v="  "/>
    <s v="PC"/>
    <n v="1"/>
    <n v="410000"/>
    <n v="410000"/>
    <n v="847"/>
    <n v="6101"/>
    <s v="A45390"/>
    <n v="1"/>
    <s v="002240"/>
    <s v="000028276"/>
    <n v="1000"/>
    <n v="20221003"/>
    <x v="0"/>
    <x v="9"/>
    <n v="224762.6"/>
    <n v="410000"/>
    <n v="0"/>
    <s v="99UHIA"/>
    <s v="SC"/>
    <n v="0"/>
    <s v="N"/>
    <s v="         "/>
    <s v="   "/>
    <n v="0"/>
    <n v="0"/>
    <s v="  "/>
    <n v="0"/>
    <n v="0"/>
    <n v="324597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09           "/>
    <s v="  "/>
    <s v="PC"/>
    <n v="1"/>
    <n v="330000"/>
    <n v="330000"/>
    <n v="831"/>
    <n v="5101"/>
    <s v="A45453"/>
    <n v="1"/>
    <s v="000699"/>
    <s v="000028283"/>
    <n v="1000"/>
    <n v="20221004"/>
    <x v="0"/>
    <x v="9"/>
    <n v="248822.89"/>
    <n v="330000"/>
    <n v="0"/>
    <s v="99UHOX"/>
    <s v="SP"/>
    <n v="0"/>
    <s v="N"/>
    <s v="         "/>
    <s v="   "/>
    <n v="0"/>
    <n v="0"/>
    <s v="  "/>
    <n v="0"/>
    <n v="0"/>
    <n v="161337"/>
    <n v="0"/>
    <s v="      "/>
    <s v="         "/>
    <s v=" "/>
    <n v="33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96           "/>
    <s v="  "/>
    <s v="PC"/>
    <n v="1"/>
    <n v="257025"/>
    <n v="257025"/>
    <n v="711"/>
    <n v="7101"/>
    <s v="A45243"/>
    <n v="1"/>
    <s v="002280"/>
    <s v="000028289"/>
    <n v="1000"/>
    <n v="20221005"/>
    <x v="0"/>
    <x v="9"/>
    <n v="153995.9"/>
    <n v="257025"/>
    <n v="0"/>
    <s v="99UHVR"/>
    <s v="EX"/>
    <n v="0"/>
    <s v="N"/>
    <s v="         "/>
    <s v="   "/>
    <n v="0"/>
    <n v="0"/>
    <s v="  "/>
    <n v="0"/>
    <n v="0"/>
    <n v="0"/>
    <n v="0"/>
    <s v="      "/>
    <s v="         "/>
    <s v=" "/>
    <n v="257025"/>
    <n v="7710.75"/>
    <n v="257025"/>
    <n v="0"/>
    <n v="0"/>
    <n v="0"/>
    <s v="                    "/>
    <n v="0"/>
    <n v="0"/>
    <n v="0"/>
    <n v="0"/>
    <n v="0"/>
    <n v="0"/>
    <s v="S"/>
    <n v="2"/>
  </r>
  <r>
    <n v="1"/>
    <n v="1"/>
    <s v="7041           "/>
    <s v="  "/>
    <s v="PC"/>
    <n v="1"/>
    <n v="313570.5"/>
    <n v="313570.5"/>
    <n v="711"/>
    <n v="7101"/>
    <s v="A44971"/>
    <n v="1"/>
    <s v="002280"/>
    <s v="000028290"/>
    <n v="1000"/>
    <n v="20221005"/>
    <x v="0"/>
    <x v="9"/>
    <n v="211363.22"/>
    <n v="313570.5"/>
    <n v="0"/>
    <s v="99UHWM"/>
    <s v="EX"/>
    <n v="0"/>
    <s v="N"/>
    <s v="         "/>
    <s v="   "/>
    <n v="0"/>
    <n v="0"/>
    <s v="  "/>
    <n v="0"/>
    <n v="0"/>
    <n v="0"/>
    <n v="0"/>
    <s v="      "/>
    <s v="         "/>
    <s v=" "/>
    <n v="313570.5"/>
    <n v="9407.1200000000008"/>
    <n v="313570.5"/>
    <n v="0"/>
    <n v="0"/>
    <n v="0"/>
    <s v="                    "/>
    <n v="0"/>
    <n v="0"/>
    <n v="0"/>
    <n v="0"/>
    <n v="0"/>
    <n v="0"/>
    <s v="S"/>
    <n v="2"/>
  </r>
  <r>
    <n v="1"/>
    <n v="1"/>
    <s v="7059           "/>
    <s v="  "/>
    <s v="PC"/>
    <n v="1"/>
    <n v="313570.5"/>
    <n v="313570.5"/>
    <n v="711"/>
    <n v="7101"/>
    <s v="A45105"/>
    <n v="1"/>
    <s v="002280"/>
    <s v="000028291"/>
    <n v="1000"/>
    <n v="20221005"/>
    <x v="0"/>
    <x v="9"/>
    <n v="225519.52"/>
    <n v="313570.5"/>
    <n v="0"/>
    <s v="99UHX8"/>
    <s v="EX"/>
    <n v="0"/>
    <s v="N"/>
    <s v="         "/>
    <s v="   "/>
    <n v="0"/>
    <n v="0"/>
    <s v="  "/>
    <n v="0"/>
    <n v="0"/>
    <n v="0"/>
    <n v="0"/>
    <s v="      "/>
    <s v="         "/>
    <s v=" "/>
    <n v="313570.5"/>
    <n v="9407.1200000000008"/>
    <n v="313570.5"/>
    <n v="0"/>
    <n v="0"/>
    <n v="0"/>
    <s v="                    "/>
    <n v="0"/>
    <n v="0"/>
    <n v="0"/>
    <n v="0"/>
    <n v="0"/>
    <n v="0"/>
    <s v="S"/>
    <n v="2"/>
  </r>
  <r>
    <n v="1"/>
    <n v="1"/>
    <s v="7132           "/>
    <s v="  "/>
    <s v="PC"/>
    <n v="1"/>
    <n v="400000"/>
    <n v="400000"/>
    <n v="847"/>
    <n v="6101"/>
    <s v="A45570"/>
    <n v="1"/>
    <s v="002830"/>
    <s v="000028304"/>
    <n v="1000"/>
    <n v="20221006"/>
    <x v="0"/>
    <x v="9"/>
    <n v="218756.87"/>
    <n v="400000"/>
    <n v="0"/>
    <s v="99UIF1"/>
    <s v="SC"/>
    <n v="0"/>
    <s v="N"/>
    <s v="         "/>
    <s v="   "/>
    <n v="0"/>
    <n v="0"/>
    <s v="  "/>
    <n v="0"/>
    <n v="0"/>
    <n v="3166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02           "/>
    <s v="  "/>
    <s v="PC"/>
    <n v="1"/>
    <n v="345000"/>
    <n v="345000"/>
    <n v="847"/>
    <n v="6101"/>
    <s v="A45356"/>
    <n v="1"/>
    <s v="004360"/>
    <s v="000028337"/>
    <n v="1000"/>
    <n v="20221017"/>
    <x v="0"/>
    <x v="9"/>
    <n v="153214.9"/>
    <n v="345000"/>
    <n v="0"/>
    <s v="99UK80"/>
    <s v="SC"/>
    <n v="0"/>
    <s v="N"/>
    <s v="         "/>
    <s v="   "/>
    <n v="0"/>
    <n v="0"/>
    <s v="  "/>
    <n v="0"/>
    <n v="0"/>
    <n v="273136.5"/>
    <n v="0"/>
    <s v="      "/>
    <s v="         "/>
    <s v=" "/>
    <n v="34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26           "/>
    <s v="  "/>
    <s v="PC"/>
    <n v="1"/>
    <n v="345000"/>
    <n v="345000"/>
    <n v="847"/>
    <n v="6101"/>
    <s v="A45565"/>
    <n v="1"/>
    <s v="004360"/>
    <s v="000028338"/>
    <n v="1000"/>
    <n v="20221017"/>
    <x v="0"/>
    <x v="9"/>
    <n v="153214.9"/>
    <n v="345000"/>
    <n v="0"/>
    <s v="99UK81"/>
    <s v="SC"/>
    <n v="0"/>
    <s v="N"/>
    <s v="         "/>
    <s v="   "/>
    <n v="0"/>
    <n v="0"/>
    <s v="  "/>
    <n v="0"/>
    <n v="0"/>
    <n v="273136.5"/>
    <n v="0"/>
    <s v="      "/>
    <s v="         "/>
    <s v=" "/>
    <n v="34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90           "/>
    <s v="  "/>
    <s v="PC"/>
    <n v="1"/>
    <n v="395000"/>
    <n v="395000"/>
    <n v="831"/>
    <n v="5101"/>
    <s v="A45262"/>
    <n v="1"/>
    <s v="000520"/>
    <s v="000028353"/>
    <n v="1000"/>
    <n v="20221019"/>
    <x v="0"/>
    <x v="9"/>
    <n v="218756.87"/>
    <n v="395000"/>
    <n v="0"/>
    <s v="99UKRT"/>
    <s v="SP"/>
    <n v="0"/>
    <s v="N"/>
    <s v="         "/>
    <s v="   "/>
    <n v="0"/>
    <n v="0"/>
    <s v="  "/>
    <n v="0"/>
    <n v="0"/>
    <n v="193115.5"/>
    <n v="0"/>
    <s v="      "/>
    <s v="         "/>
    <s v=" "/>
    <n v="395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31           "/>
    <s v="  "/>
    <s v="PC"/>
    <n v="1"/>
    <n v="420000"/>
    <n v="420000"/>
    <n v="847"/>
    <n v="6101"/>
    <s v="A45562"/>
    <n v="1"/>
    <s v="003030"/>
    <s v="000028365"/>
    <n v="1000"/>
    <n v="20221020"/>
    <x v="0"/>
    <x v="9"/>
    <n v="238351.48"/>
    <n v="420000"/>
    <n v="0"/>
    <s v="99UL86"/>
    <s v="SC"/>
    <n v="0"/>
    <s v="N"/>
    <s v="         "/>
    <s v="   "/>
    <n v="0"/>
    <n v="0"/>
    <s v="  "/>
    <n v="0"/>
    <n v="0"/>
    <n v="332514"/>
    <n v="0"/>
    <s v="      "/>
    <s v="         "/>
    <s v=" "/>
    <n v="42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05           "/>
    <s v="  "/>
    <s v="PC"/>
    <n v="1"/>
    <n v="260000"/>
    <n v="260000"/>
    <n v="847"/>
    <n v="6101"/>
    <s v="A45369"/>
    <n v="1"/>
    <s v="003260"/>
    <s v="000028385"/>
    <n v="1000"/>
    <n v="20221025"/>
    <x v="0"/>
    <x v="9"/>
    <n v="146635.79999999999"/>
    <n v="260000"/>
    <n v="0"/>
    <s v="99ULTW"/>
    <s v="SC"/>
    <n v="0"/>
    <s v="N"/>
    <s v="         "/>
    <s v="   "/>
    <n v="0"/>
    <n v="0"/>
    <s v="  "/>
    <n v="0"/>
    <n v="0"/>
    <n v="205842"/>
    <n v="0"/>
    <s v="      "/>
    <s v="         "/>
    <s v=" "/>
    <n v="26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106           "/>
    <s v="  "/>
    <s v="PC"/>
    <n v="1"/>
    <n v="260000"/>
    <n v="260000"/>
    <n v="847"/>
    <n v="6101"/>
    <s v="A45369"/>
    <n v="2"/>
    <s v="003260"/>
    <s v="000028385"/>
    <n v="1000"/>
    <n v="20221025"/>
    <x v="0"/>
    <x v="9"/>
    <n v="146635.76999999999"/>
    <n v="260000"/>
    <n v="0"/>
    <s v="99ULTX"/>
    <s v="SC"/>
    <n v="0"/>
    <s v="N"/>
    <s v="         "/>
    <s v="   "/>
    <n v="0"/>
    <n v="0"/>
    <s v="  "/>
    <n v="0"/>
    <n v="0"/>
    <n v="205842"/>
    <n v="0"/>
    <s v="      "/>
    <s v="         "/>
    <s v=" "/>
    <n v="26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88           "/>
    <s v="  "/>
    <s v="PC"/>
    <n v="1"/>
    <n v="425000"/>
    <n v="425000"/>
    <n v="847"/>
    <n v="6101"/>
    <s v="A45267"/>
    <n v="1"/>
    <s v="000617"/>
    <s v="000028400"/>
    <n v="1000"/>
    <n v="20221027"/>
    <x v="0"/>
    <x v="9"/>
    <n v="231754.03"/>
    <n v="425000"/>
    <n v="0"/>
    <s v="99UMLM"/>
    <s v="SC"/>
    <n v="0"/>
    <s v="N"/>
    <s v="         "/>
    <s v="   "/>
    <n v="0"/>
    <n v="0"/>
    <s v="  "/>
    <n v="0"/>
    <n v="0"/>
    <n v="336472.5"/>
    <n v="0"/>
    <s v="      "/>
    <s v="         "/>
    <s v=" "/>
    <n v="42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25           "/>
    <s v="  "/>
    <s v="PC"/>
    <n v="1"/>
    <n v="410000"/>
    <n v="410000"/>
    <n v="847"/>
    <n v="6101"/>
    <s v="A45584"/>
    <n v="1"/>
    <s v="004540"/>
    <s v="000028401"/>
    <n v="1000"/>
    <n v="20221027"/>
    <x v="0"/>
    <x v="9"/>
    <n v="214090.1"/>
    <n v="410000"/>
    <n v="0"/>
    <s v="99UMLN"/>
    <s v="SC"/>
    <n v="0"/>
    <s v="N"/>
    <s v="         "/>
    <s v="   "/>
    <n v="0"/>
    <n v="0"/>
    <s v="  "/>
    <n v="0"/>
    <n v="0"/>
    <n v="324597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41           "/>
    <s v="  "/>
    <s v="PC"/>
    <n v="1"/>
    <n v="400000"/>
    <n v="400000"/>
    <n v="847"/>
    <n v="6101"/>
    <s v="A45684"/>
    <n v="1"/>
    <s v="002420"/>
    <s v="000028407"/>
    <n v="1000"/>
    <n v="20221028"/>
    <x v="0"/>
    <x v="9"/>
    <n v="214090.1"/>
    <n v="400000"/>
    <n v="0"/>
    <s v="99UMUQ"/>
    <s v="SC"/>
    <n v="0"/>
    <s v="N"/>
    <s v="         "/>
    <s v="   "/>
    <n v="0"/>
    <n v="0"/>
    <s v="  "/>
    <n v="0"/>
    <n v="0"/>
    <n v="3166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29           "/>
    <s v="  "/>
    <s v="PC"/>
    <n v="1"/>
    <n v="450000"/>
    <n v="450000"/>
    <n v="849"/>
    <n v="6101"/>
    <s v="A45571"/>
    <n v="1"/>
    <s v="000308"/>
    <s v="000028418"/>
    <n v="1000"/>
    <n v="20221031"/>
    <x v="0"/>
    <x v="9"/>
    <n v="219149.05"/>
    <n v="450000"/>
    <n v="0"/>
    <s v="99UN88"/>
    <s v="PB"/>
    <n v="0"/>
    <s v="N"/>
    <s v="         "/>
    <s v="   "/>
    <n v="0"/>
    <n v="0"/>
    <s v="  "/>
    <n v="0"/>
    <n v="0"/>
    <n v="353565"/>
    <n v="0"/>
    <s v="      "/>
    <s v="         "/>
    <s v=" "/>
    <n v="45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10           "/>
    <s v="  "/>
    <s v="PC"/>
    <n v="1"/>
    <n v="330000"/>
    <n v="330000"/>
    <n v="831"/>
    <n v="5101"/>
    <s v="A45452"/>
    <n v="1"/>
    <s v="000699"/>
    <s v="000028426"/>
    <n v="1000"/>
    <n v="20221103"/>
    <x v="0"/>
    <x v="10"/>
    <n v="242174.81"/>
    <n v="330000"/>
    <n v="0"/>
    <s v="99UNME"/>
    <s v="SP"/>
    <n v="0"/>
    <s v="N"/>
    <s v="         "/>
    <s v="   "/>
    <n v="0"/>
    <n v="0"/>
    <s v="  "/>
    <n v="0"/>
    <n v="0"/>
    <n v="161337"/>
    <n v="0"/>
    <s v="      "/>
    <s v="         "/>
    <s v=" "/>
    <n v="33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18           "/>
    <s v="  "/>
    <s v="PC"/>
    <n v="1"/>
    <n v="410000"/>
    <n v="410000"/>
    <n v="847"/>
    <n v="6101"/>
    <s v="A45568"/>
    <n v="1"/>
    <s v="022897"/>
    <s v="000028466"/>
    <n v="1000"/>
    <n v="20221110"/>
    <x v="0"/>
    <x v="10"/>
    <n v="227097.72"/>
    <n v="410000"/>
    <n v="0"/>
    <s v="99UPDF"/>
    <s v="SC"/>
    <n v="0"/>
    <s v="N"/>
    <s v="         "/>
    <s v="   "/>
    <n v="0"/>
    <n v="0"/>
    <s v="  "/>
    <n v="0"/>
    <n v="0"/>
    <n v="324597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119           "/>
    <s v="  "/>
    <s v="PC"/>
    <n v="1"/>
    <n v="410000"/>
    <n v="410000"/>
    <n v="847"/>
    <n v="6101"/>
    <s v="A45568"/>
    <n v="2"/>
    <s v="022897"/>
    <s v="000028466"/>
    <n v="1000"/>
    <n v="20221110"/>
    <x v="0"/>
    <x v="10"/>
    <n v="227097.72"/>
    <n v="410000"/>
    <n v="0"/>
    <s v="99UPDI"/>
    <s v="SC"/>
    <n v="0"/>
    <s v="N"/>
    <s v="         "/>
    <s v="   "/>
    <n v="0"/>
    <n v="0"/>
    <s v="  "/>
    <n v="0"/>
    <n v="0"/>
    <n v="324597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3"/>
    <s v="7120           "/>
    <s v="  "/>
    <s v="PC"/>
    <n v="1"/>
    <n v="410000"/>
    <n v="410000"/>
    <n v="847"/>
    <n v="6101"/>
    <s v="A45568"/>
    <n v="3"/>
    <s v="022897"/>
    <s v="000028466"/>
    <n v="1000"/>
    <n v="20221110"/>
    <x v="0"/>
    <x v="10"/>
    <n v="227097.7"/>
    <n v="410000"/>
    <n v="0"/>
    <s v="99UPDJ"/>
    <s v="SC"/>
    <n v="0"/>
    <s v="N"/>
    <s v="         "/>
    <s v="   "/>
    <n v="0"/>
    <n v="0"/>
    <s v="  "/>
    <n v="0"/>
    <n v="0"/>
    <n v="324597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17           "/>
    <s v="  "/>
    <s v="PC"/>
    <n v="1"/>
    <n v="455000"/>
    <n v="455000"/>
    <n v="847"/>
    <n v="6101"/>
    <s v="A45566"/>
    <n v="1"/>
    <s v="008297"/>
    <s v="000028488"/>
    <n v="1000"/>
    <n v="20221114"/>
    <x v="0"/>
    <x v="10"/>
    <n v="248207.99"/>
    <n v="455000"/>
    <n v="0"/>
    <s v="99UPZC"/>
    <s v="SC"/>
    <n v="0"/>
    <s v="N"/>
    <s v="         "/>
    <s v="   "/>
    <n v="0"/>
    <n v="0"/>
    <s v="  "/>
    <n v="0"/>
    <n v="0"/>
    <n v="360223.5"/>
    <n v="0"/>
    <s v="      "/>
    <s v="         "/>
    <s v=" "/>
    <n v="45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49           "/>
    <s v="  "/>
    <s v="PC"/>
    <n v="1"/>
    <n v="400000"/>
    <n v="400000"/>
    <n v="847"/>
    <n v="6101"/>
    <s v="A45797"/>
    <n v="1"/>
    <s v="000718"/>
    <s v="000028489"/>
    <n v="1000"/>
    <n v="20221116"/>
    <x v="0"/>
    <x v="10"/>
    <n v="214218.12"/>
    <n v="400000"/>
    <n v="0"/>
    <s v="99UQ1W"/>
    <s v="SC"/>
    <n v="0"/>
    <s v="N"/>
    <s v="         "/>
    <s v="   "/>
    <n v="0"/>
    <n v="0"/>
    <s v="  "/>
    <n v="0"/>
    <n v="0"/>
    <n v="3166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50           "/>
    <s v="  "/>
    <s v="PC"/>
    <n v="1"/>
    <n v="390000"/>
    <n v="390000"/>
    <n v="847"/>
    <n v="6101"/>
    <s v="A45801"/>
    <n v="1"/>
    <s v="001901"/>
    <s v="000028500"/>
    <n v="1000"/>
    <n v="20221116"/>
    <x v="0"/>
    <x v="10"/>
    <n v="223185.67"/>
    <n v="390000"/>
    <n v="0"/>
    <s v="99UQBY"/>
    <s v="SC"/>
    <n v="0"/>
    <s v="N"/>
    <s v="         "/>
    <s v="   "/>
    <n v="0"/>
    <n v="0"/>
    <s v="  "/>
    <n v="0"/>
    <n v="0"/>
    <n v="308763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151           "/>
    <s v="  "/>
    <s v="PC"/>
    <n v="1"/>
    <n v="390000"/>
    <n v="390000"/>
    <n v="847"/>
    <n v="6101"/>
    <s v="A45801"/>
    <n v="2"/>
    <s v="001901"/>
    <s v="000028500"/>
    <n v="1000"/>
    <n v="20221116"/>
    <x v="0"/>
    <x v="10"/>
    <n v="223185.7"/>
    <n v="390000"/>
    <n v="0"/>
    <s v="99UQBZ"/>
    <s v="SC"/>
    <n v="0"/>
    <s v="N"/>
    <s v="         "/>
    <s v="   "/>
    <n v="0"/>
    <n v="0"/>
    <s v="  "/>
    <n v="0"/>
    <n v="0"/>
    <n v="308763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39           "/>
    <s v="  "/>
    <s v="PC"/>
    <n v="1"/>
    <n v="430000"/>
    <n v="430000"/>
    <n v="847"/>
    <n v="6101"/>
    <s v="A45681"/>
    <n v="1"/>
    <s v="000958"/>
    <s v="000028523"/>
    <n v="1000"/>
    <n v="20221121"/>
    <x v="0"/>
    <x v="10"/>
    <n v="233345.69"/>
    <n v="430000"/>
    <n v="0"/>
    <s v="99URBD"/>
    <s v="SC"/>
    <n v="0"/>
    <s v="N"/>
    <s v="         "/>
    <s v="   "/>
    <n v="0"/>
    <n v="0"/>
    <s v="  "/>
    <n v="0"/>
    <n v="0"/>
    <n v="340431"/>
    <n v="0"/>
    <s v="      "/>
    <s v="         "/>
    <s v=" "/>
    <n v="43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140           "/>
    <s v="  "/>
    <s v="PC"/>
    <n v="1"/>
    <n v="430000"/>
    <n v="430000"/>
    <n v="847"/>
    <n v="6101"/>
    <s v="A45681"/>
    <n v="2"/>
    <s v="000958"/>
    <s v="000028523"/>
    <n v="1000"/>
    <n v="20221121"/>
    <x v="0"/>
    <x v="10"/>
    <n v="233345.67"/>
    <n v="430000"/>
    <n v="0"/>
    <s v="99URBE"/>
    <s v="SC"/>
    <n v="0"/>
    <s v="N"/>
    <s v="         "/>
    <s v="   "/>
    <n v="0"/>
    <n v="0"/>
    <s v="  "/>
    <n v="0"/>
    <n v="0"/>
    <n v="340431"/>
    <n v="0"/>
    <s v="      "/>
    <s v="         "/>
    <s v=" "/>
    <n v="43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46           "/>
    <s v="  "/>
    <s v="PC"/>
    <n v="1"/>
    <n v="330000"/>
    <n v="330000"/>
    <n v="847"/>
    <n v="6101"/>
    <s v="A45710"/>
    <n v="1"/>
    <s v="000879"/>
    <s v="000028558"/>
    <n v="1000"/>
    <n v="20221125"/>
    <x v="0"/>
    <x v="10"/>
    <n v="178179.62"/>
    <n v="330000"/>
    <n v="0"/>
    <s v="99USGY"/>
    <s v="SC"/>
    <n v="0"/>
    <s v="N"/>
    <s v="         "/>
    <s v="   "/>
    <n v="0"/>
    <n v="0"/>
    <s v="  "/>
    <n v="0"/>
    <n v="0"/>
    <n v="261261"/>
    <n v="0"/>
    <s v="      "/>
    <s v="         "/>
    <s v=" "/>
    <n v="33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81           "/>
    <s v="  "/>
    <s v="PC"/>
    <n v="1"/>
    <n v="265350"/>
    <n v="265350"/>
    <n v="711"/>
    <n v="7101"/>
    <s v="A45224"/>
    <n v="1"/>
    <s v="002280"/>
    <s v="000028575"/>
    <n v="1000"/>
    <n v="20221130"/>
    <x v="0"/>
    <x v="10"/>
    <n v="174145.64"/>
    <n v="265350"/>
    <n v="0"/>
    <s v="99UT5B"/>
    <s v="EX"/>
    <n v="0"/>
    <s v="N"/>
    <s v="         "/>
    <s v="   "/>
    <n v="0"/>
    <n v="0"/>
    <s v="  "/>
    <n v="0"/>
    <n v="0"/>
    <n v="0"/>
    <n v="0"/>
    <s v="      "/>
    <s v="         "/>
    <s v=" "/>
    <n v="265350"/>
    <n v="7960.5"/>
    <n v="265350"/>
    <n v="0"/>
    <n v="0"/>
    <n v="0"/>
    <s v="                    "/>
    <n v="0"/>
    <n v="0"/>
    <n v="0"/>
    <n v="0"/>
    <n v="0"/>
    <n v="0"/>
    <s v="S"/>
    <n v="2"/>
  </r>
  <r>
    <n v="1"/>
    <n v="1"/>
    <s v="7148           "/>
    <s v="  "/>
    <s v="PC"/>
    <n v="1"/>
    <n v="390000"/>
    <n v="390000"/>
    <n v="847"/>
    <n v="6101"/>
    <s v="A45779"/>
    <n v="1"/>
    <s v="003350"/>
    <s v="000028581"/>
    <n v="1000"/>
    <n v="20221130"/>
    <x v="0"/>
    <x v="10"/>
    <n v="214218.12"/>
    <n v="390000"/>
    <n v="0"/>
    <s v="99UT70"/>
    <s v="SC"/>
    <n v="0"/>
    <s v="N"/>
    <s v="         "/>
    <s v="   "/>
    <n v="0"/>
    <n v="0"/>
    <s v="  "/>
    <n v="0"/>
    <n v="0"/>
    <n v="308763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27           "/>
    <s v="  "/>
    <s v="PC"/>
    <n v="1"/>
    <n v="400000"/>
    <n v="400000"/>
    <n v="847"/>
    <n v="6101"/>
    <s v="A45572"/>
    <n v="1"/>
    <s v="000655"/>
    <s v="000028585"/>
    <n v="1000"/>
    <n v="20221130"/>
    <x v="0"/>
    <x v="10"/>
    <n v="212730.1"/>
    <n v="400000"/>
    <n v="0"/>
    <s v="99UT8Q"/>
    <s v="SC"/>
    <n v="0"/>
    <s v="N"/>
    <s v="         "/>
    <s v="   "/>
    <n v="0"/>
    <n v="0"/>
    <s v="  "/>
    <n v="0"/>
    <n v="0"/>
    <n v="31668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23           "/>
    <s v="  "/>
    <s v="PC"/>
    <n v="1"/>
    <n v="300000"/>
    <n v="300000"/>
    <n v="575"/>
    <n v="6912"/>
    <s v="A45564"/>
    <n v="1"/>
    <s v="000309"/>
    <s v="000028626"/>
    <n v="1000"/>
    <n v="20221208"/>
    <x v="0"/>
    <x v="11"/>
    <n v="226484.71"/>
    <n v="300000"/>
    <n v="0"/>
    <s v="99UUWE"/>
    <s v="MG"/>
    <n v="0"/>
    <s v="N"/>
    <s v="         "/>
    <s v="   "/>
    <n v="0"/>
    <n v="0"/>
    <s v="  "/>
    <n v="0"/>
    <n v="0"/>
    <n v="237510"/>
    <n v="0"/>
    <s v="99UUWE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124           "/>
    <s v="  "/>
    <s v="PC"/>
    <n v="1"/>
    <n v="300000"/>
    <n v="300000"/>
    <n v="575"/>
    <n v="6912"/>
    <s v="A45564"/>
    <n v="2"/>
    <s v="000309"/>
    <s v="000028626"/>
    <n v="1000"/>
    <n v="20221208"/>
    <x v="0"/>
    <x v="11"/>
    <n v="226484.7"/>
    <n v="300000"/>
    <n v="0"/>
    <s v="99UUWF"/>
    <s v="MG"/>
    <n v="0"/>
    <s v="N"/>
    <s v="         "/>
    <s v="   "/>
    <n v="0"/>
    <n v="0"/>
    <s v="  "/>
    <n v="0"/>
    <n v="0"/>
    <n v="237510"/>
    <n v="0"/>
    <s v="99UUWF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33           "/>
    <s v="  "/>
    <s v="PC"/>
    <n v="1"/>
    <n v="385000"/>
    <n v="385000"/>
    <n v="831"/>
    <n v="5101"/>
    <s v="A45619"/>
    <n v="1"/>
    <s v="000476"/>
    <s v="000028636"/>
    <n v="1000"/>
    <n v="20221212"/>
    <x v="0"/>
    <x v="11"/>
    <n v="206295.29"/>
    <n v="385000"/>
    <n v="0"/>
    <s v="99UVOI"/>
    <s v="SP"/>
    <n v="0"/>
    <s v="N"/>
    <s v="         "/>
    <s v="   "/>
    <n v="0"/>
    <n v="0"/>
    <s v="  "/>
    <n v="0"/>
    <n v="0"/>
    <n v="188226.5"/>
    <n v="0"/>
    <s v="      "/>
    <s v="         "/>
    <s v=" "/>
    <n v="385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03           "/>
    <s v="  "/>
    <s v="PC"/>
    <n v="1"/>
    <n v="308000"/>
    <n v="308000"/>
    <n v="847"/>
    <n v="6101"/>
    <s v="A45370"/>
    <n v="1"/>
    <s v="003260"/>
    <s v="000028655"/>
    <n v="1000"/>
    <n v="20221214"/>
    <x v="0"/>
    <x v="11"/>
    <n v="172251.19"/>
    <n v="308000"/>
    <n v="0"/>
    <s v="99UWM3"/>
    <s v="SC"/>
    <n v="0"/>
    <s v="N"/>
    <s v="         "/>
    <s v="   "/>
    <n v="0"/>
    <n v="0"/>
    <s v="  "/>
    <n v="0"/>
    <n v="0"/>
    <n v="243843.6"/>
    <n v="0"/>
    <s v="      "/>
    <s v="         "/>
    <s v=" "/>
    <n v="308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104           "/>
    <s v="  "/>
    <s v="PC"/>
    <n v="1"/>
    <n v="308000"/>
    <n v="308000"/>
    <n v="847"/>
    <n v="6101"/>
    <s v="A45370"/>
    <n v="2"/>
    <s v="003260"/>
    <s v="000028655"/>
    <n v="1000"/>
    <n v="20221214"/>
    <x v="0"/>
    <x v="11"/>
    <n v="172251.15"/>
    <n v="308000"/>
    <n v="0"/>
    <s v="99UWM4"/>
    <s v="SC"/>
    <n v="0"/>
    <s v="N"/>
    <s v="         "/>
    <s v="   "/>
    <n v="0"/>
    <n v="0"/>
    <s v="  "/>
    <n v="0"/>
    <n v="0"/>
    <n v="243843.6"/>
    <n v="0"/>
    <s v="      "/>
    <s v="         "/>
    <s v=" "/>
    <n v="308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44           "/>
    <s v="  "/>
    <s v="PC"/>
    <n v="1"/>
    <n v="300000"/>
    <n v="300000"/>
    <n v="831"/>
    <n v="5101"/>
    <s v="A46051"/>
    <n v="1"/>
    <s v="004560"/>
    <s v="000028658"/>
    <n v="1000"/>
    <n v="20221215"/>
    <x v="0"/>
    <x v="11"/>
    <n v="152885.25"/>
    <n v="300000"/>
    <n v="0"/>
    <s v="99UWRZ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42           "/>
    <s v="  "/>
    <s v="PC"/>
    <n v="1"/>
    <n v="300000"/>
    <n v="300000"/>
    <n v="831"/>
    <n v="5101"/>
    <s v="A45694"/>
    <n v="1"/>
    <s v="004560"/>
    <s v="000028661"/>
    <n v="1000"/>
    <n v="20221215"/>
    <x v="0"/>
    <x v="11"/>
    <n v="152885.26"/>
    <n v="300000"/>
    <n v="0"/>
    <s v="99UWTB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143           "/>
    <s v="  "/>
    <s v="PC"/>
    <n v="1"/>
    <n v="300000"/>
    <n v="300000"/>
    <n v="831"/>
    <n v="5101"/>
    <s v="A45694"/>
    <n v="2"/>
    <s v="004560"/>
    <s v="000028661"/>
    <n v="1000"/>
    <n v="20221215"/>
    <x v="0"/>
    <x v="11"/>
    <n v="152885.25"/>
    <n v="300000"/>
    <n v="0"/>
    <s v="99UWTC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47           "/>
    <s v="  "/>
    <s v="PC"/>
    <n v="1"/>
    <n v="320000"/>
    <n v="320000"/>
    <n v="831"/>
    <n v="5101"/>
    <s v="A45789"/>
    <n v="1"/>
    <s v="001049"/>
    <s v="000028670"/>
    <n v="1000"/>
    <n v="20221216"/>
    <x v="0"/>
    <x v="11"/>
    <n v="156325.01999999999"/>
    <n v="320000"/>
    <n v="0"/>
    <s v="99UX2J"/>
    <s v="SP"/>
    <n v="0"/>
    <s v="N"/>
    <s v="         "/>
    <s v="   "/>
    <n v="0"/>
    <n v="0"/>
    <s v="  "/>
    <n v="0"/>
    <n v="0"/>
    <n v="156448"/>
    <n v="0"/>
    <s v="      "/>
    <s v="         "/>
    <s v=" "/>
    <n v="32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21           "/>
    <s v="  "/>
    <s v="PC"/>
    <n v="1"/>
    <n v="300000"/>
    <n v="300000"/>
    <n v="847"/>
    <n v="6101"/>
    <s v="A46147"/>
    <n v="1"/>
    <s v="000309"/>
    <s v="000028741"/>
    <n v="1000"/>
    <n v="20230124"/>
    <x v="1"/>
    <x v="0"/>
    <n v="417021.72"/>
    <n v="300000"/>
    <n v="0"/>
    <s v="99UZQ3"/>
    <s v="MG"/>
    <n v="0"/>
    <s v="N"/>
    <s v="         "/>
    <s v="   "/>
    <n v="0"/>
    <n v="0"/>
    <s v="  "/>
    <n v="0"/>
    <n v="0"/>
    <n v="21999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122           "/>
    <s v="  "/>
    <s v="PC"/>
    <n v="1"/>
    <n v="300000"/>
    <n v="300000"/>
    <n v="847"/>
    <n v="6101"/>
    <s v="A46147"/>
    <n v="2"/>
    <s v="000309"/>
    <s v="000028741"/>
    <n v="1000"/>
    <n v="20230124"/>
    <x v="1"/>
    <x v="0"/>
    <n v="417021.8"/>
    <n v="300000"/>
    <n v="0"/>
    <s v="99UZQ4"/>
    <s v="MG"/>
    <n v="0"/>
    <s v="N"/>
    <s v="         "/>
    <s v="   "/>
    <n v="0"/>
    <n v="0"/>
    <s v="  "/>
    <n v="0"/>
    <n v="0"/>
    <n v="21999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3"/>
    <s v="7123           "/>
    <s v="  "/>
    <s v="PC"/>
    <n v="1"/>
    <n v="300000"/>
    <n v="300000"/>
    <n v="847"/>
    <n v="6101"/>
    <s v="A46147"/>
    <n v="3"/>
    <s v="000309"/>
    <s v="000028741"/>
    <n v="1000"/>
    <n v="20230124"/>
    <x v="1"/>
    <x v="0"/>
    <n v="226484.71"/>
    <n v="300000"/>
    <n v="0"/>
    <s v="99UZQ5"/>
    <s v="MG"/>
    <n v="0"/>
    <s v="N"/>
    <s v="         "/>
    <s v="   "/>
    <n v="0"/>
    <n v="0"/>
    <s v="  "/>
    <n v="0"/>
    <n v="0"/>
    <n v="21999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4"/>
    <s v="7124           "/>
    <s v="  "/>
    <s v="PC"/>
    <n v="1"/>
    <n v="300000"/>
    <n v="300000"/>
    <n v="847"/>
    <n v="6101"/>
    <s v="A46147"/>
    <n v="4"/>
    <s v="000309"/>
    <s v="000028741"/>
    <n v="1000"/>
    <n v="20230124"/>
    <x v="1"/>
    <x v="0"/>
    <n v="226484.7"/>
    <n v="300000"/>
    <n v="0"/>
    <s v="99UZQ6"/>
    <s v="MG"/>
    <n v="0"/>
    <s v="N"/>
    <s v="         "/>
    <s v="   "/>
    <n v="0"/>
    <n v="0"/>
    <s v="  "/>
    <n v="0"/>
    <n v="0"/>
    <n v="21999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53           "/>
    <s v="  "/>
    <s v="PC"/>
    <n v="1"/>
    <n v="440000"/>
    <n v="440000"/>
    <n v="847"/>
    <n v="6101"/>
    <s v="A45958"/>
    <n v="1"/>
    <s v="000466"/>
    <s v="000028768"/>
    <n v="1000"/>
    <n v="20230131"/>
    <x v="1"/>
    <x v="0"/>
    <n v="214294.97"/>
    <n v="440000"/>
    <n v="0"/>
    <s v="99V1BP"/>
    <s v="PR"/>
    <n v="0"/>
    <s v="N"/>
    <s v="         "/>
    <s v="   "/>
    <n v="0"/>
    <n v="0"/>
    <s v="  "/>
    <n v="0"/>
    <n v="0"/>
    <n v="322652"/>
    <n v="0"/>
    <s v="      "/>
    <s v="         "/>
    <s v=" "/>
    <n v="44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58           "/>
    <s v="  "/>
    <s v="PC"/>
    <n v="1"/>
    <n v="415000"/>
    <n v="415000"/>
    <n v="847"/>
    <n v="6101"/>
    <s v="A46138"/>
    <n v="1"/>
    <s v="001040"/>
    <s v="000028769"/>
    <n v="1000"/>
    <n v="20230131"/>
    <x v="1"/>
    <x v="0"/>
    <n v="214458.62"/>
    <n v="415000"/>
    <n v="0"/>
    <s v="99V1BZ"/>
    <s v="PR"/>
    <n v="0"/>
    <s v="N"/>
    <s v="         "/>
    <s v="   "/>
    <n v="0"/>
    <n v="0"/>
    <s v="  "/>
    <n v="0"/>
    <n v="0"/>
    <n v="304319.5"/>
    <n v="0"/>
    <s v="      "/>
    <s v="         "/>
    <s v=" "/>
    <n v="41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56           "/>
    <s v="  "/>
    <s v="PC"/>
    <n v="1"/>
    <n v="390000"/>
    <n v="390000"/>
    <n v="847"/>
    <n v="6101"/>
    <s v="A46070"/>
    <n v="1"/>
    <s v="003350"/>
    <s v="000028772"/>
    <n v="1000"/>
    <n v="20230131"/>
    <x v="1"/>
    <x v="0"/>
    <n v="217162.1"/>
    <n v="390000"/>
    <n v="0"/>
    <s v="99V1NC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55           "/>
    <s v="  "/>
    <s v="PC"/>
    <n v="1"/>
    <n v="380000"/>
    <n v="380000"/>
    <n v="847"/>
    <n v="6101"/>
    <s v="A46010"/>
    <n v="1"/>
    <s v="004450"/>
    <s v="000028773"/>
    <n v="1000"/>
    <n v="20230131"/>
    <x v="1"/>
    <x v="0"/>
    <n v="209739.86"/>
    <n v="380000"/>
    <n v="0"/>
    <s v="99V1OR"/>
    <s v="SC"/>
    <n v="0"/>
    <s v="N"/>
    <s v="         "/>
    <s v="   "/>
    <n v="0"/>
    <n v="0"/>
    <s v="  "/>
    <n v="0"/>
    <n v="0"/>
    <n v="278654"/>
    <n v="0"/>
    <s v="      "/>
    <s v="         "/>
    <s v=" "/>
    <n v="38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06           "/>
    <s v="  "/>
    <s v="PC"/>
    <n v="1"/>
    <n v="320000"/>
    <n v="320000"/>
    <n v="831"/>
    <n v="5101"/>
    <s v="A44487"/>
    <n v="1"/>
    <s v="000019"/>
    <s v="000028783"/>
    <n v="1000"/>
    <n v="20230202"/>
    <x v="1"/>
    <x v="1"/>
    <n v="222604.86"/>
    <n v="320000"/>
    <n v="0"/>
    <s v="99V2H3"/>
    <s v="SP"/>
    <n v="0"/>
    <s v="N"/>
    <s v="         "/>
    <s v="   "/>
    <n v="0"/>
    <n v="0"/>
    <s v="  "/>
    <n v="0"/>
    <n v="0"/>
    <n v="156448"/>
    <n v="0"/>
    <s v="      "/>
    <s v="         "/>
    <s v=" "/>
    <n v="32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007           "/>
    <s v="  "/>
    <s v="PC"/>
    <n v="1"/>
    <n v="320000"/>
    <n v="320000"/>
    <n v="831"/>
    <n v="5101"/>
    <s v="A44487"/>
    <n v="2"/>
    <s v="000019"/>
    <s v="000028783"/>
    <n v="1000"/>
    <n v="20230202"/>
    <x v="1"/>
    <x v="1"/>
    <n v="222604.91"/>
    <n v="320000"/>
    <n v="0"/>
    <s v="99V2H4"/>
    <s v="SP"/>
    <n v="0"/>
    <s v="N"/>
    <s v="         "/>
    <s v="   "/>
    <n v="0"/>
    <n v="0"/>
    <s v="  "/>
    <n v="0"/>
    <n v="0"/>
    <n v="156448"/>
    <n v="0"/>
    <s v="      "/>
    <s v="         "/>
    <s v=" "/>
    <n v="32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09           "/>
    <s v="  "/>
    <s v="PC"/>
    <n v="1"/>
    <n v="300000"/>
    <n v="300000"/>
    <n v="831"/>
    <n v="5101"/>
    <s v="A44488"/>
    <n v="1"/>
    <s v="000019"/>
    <s v="000028787"/>
    <n v="1000"/>
    <n v="20230202"/>
    <x v="1"/>
    <x v="1"/>
    <n v="164337.46"/>
    <n v="300000"/>
    <n v="0"/>
    <s v="99V2J5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008           "/>
    <s v="  "/>
    <s v="PC"/>
    <n v="1"/>
    <n v="320000"/>
    <n v="320000"/>
    <n v="831"/>
    <n v="5101"/>
    <s v="A46161"/>
    <n v="1"/>
    <s v="000019"/>
    <s v="000028788"/>
    <n v="1000"/>
    <n v="20230202"/>
    <x v="1"/>
    <x v="1"/>
    <n v="222604.89"/>
    <n v="320000"/>
    <n v="0"/>
    <s v="99V2J8"/>
    <s v="SP"/>
    <n v="0"/>
    <s v="N"/>
    <s v="         "/>
    <s v="   "/>
    <n v="0"/>
    <n v="0"/>
    <s v="  "/>
    <n v="0"/>
    <n v="0"/>
    <n v="156448"/>
    <n v="0"/>
    <s v="      "/>
    <s v="         "/>
    <s v=" "/>
    <n v="32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52           "/>
    <s v="  "/>
    <s v="PC"/>
    <n v="1"/>
    <n v="410000"/>
    <n v="410000"/>
    <n v="831"/>
    <n v="5101"/>
    <s v="A45847"/>
    <n v="1"/>
    <s v="004590"/>
    <s v="000028789"/>
    <n v="1000"/>
    <n v="20230202"/>
    <x v="1"/>
    <x v="1"/>
    <n v="252543.99"/>
    <n v="410000"/>
    <n v="0"/>
    <s v="99V2JC"/>
    <s v="SP"/>
    <n v="0"/>
    <s v="N"/>
    <s v="         "/>
    <s v="   "/>
    <n v="0"/>
    <n v="0"/>
    <s v="  "/>
    <n v="0"/>
    <n v="0"/>
    <n v="200449"/>
    <n v="0"/>
    <s v="      "/>
    <s v="         "/>
    <s v=" "/>
    <n v="41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11           "/>
    <s v="  "/>
    <s v="PC"/>
    <n v="1"/>
    <n v="249475"/>
    <n v="249475"/>
    <n v="711"/>
    <n v="7101"/>
    <s v="A45467"/>
    <n v="1"/>
    <s v="002280"/>
    <s v="000028791"/>
    <n v="1000"/>
    <n v="20230203"/>
    <x v="1"/>
    <x v="1"/>
    <n v="169284.94"/>
    <n v="249475"/>
    <n v="0"/>
    <s v="99V2TM"/>
    <s v="EX"/>
    <n v="0"/>
    <s v="N"/>
    <s v="         "/>
    <s v="   "/>
    <n v="0"/>
    <n v="0"/>
    <s v="  "/>
    <n v="0"/>
    <n v="0"/>
    <n v="0"/>
    <n v="0"/>
    <s v="      "/>
    <s v="         "/>
    <s v=" "/>
    <n v="249475"/>
    <n v="7484.25"/>
    <n v="249475"/>
    <n v="0"/>
    <n v="0"/>
    <n v="0"/>
    <s v="                    "/>
    <n v="0"/>
    <n v="0"/>
    <n v="0"/>
    <n v="0"/>
    <n v="0"/>
    <n v="0"/>
    <s v="S"/>
    <n v="2"/>
  </r>
  <r>
    <n v="1"/>
    <n v="2"/>
    <s v="7112           "/>
    <s v="  "/>
    <s v="PC"/>
    <n v="1"/>
    <n v="249475"/>
    <n v="249475"/>
    <n v="711"/>
    <n v="7101"/>
    <s v="A45467"/>
    <n v="2"/>
    <s v="002280"/>
    <s v="000028791"/>
    <n v="1000"/>
    <n v="20230203"/>
    <x v="1"/>
    <x v="1"/>
    <n v="174597.89"/>
    <n v="249475"/>
    <n v="0"/>
    <s v="99V2TN"/>
    <s v="EX"/>
    <n v="0"/>
    <s v="N"/>
    <s v="         "/>
    <s v="   "/>
    <n v="0"/>
    <n v="0"/>
    <s v="  "/>
    <n v="0"/>
    <n v="0"/>
    <n v="0"/>
    <n v="0"/>
    <s v="      "/>
    <s v="         "/>
    <s v=" "/>
    <n v="249475"/>
    <n v="7484.25"/>
    <n v="249475"/>
    <n v="0"/>
    <n v="0"/>
    <n v="0"/>
    <s v="                    "/>
    <n v="0"/>
    <n v="0"/>
    <n v="0"/>
    <n v="0"/>
    <n v="0"/>
    <n v="0"/>
    <s v="S"/>
    <n v="2"/>
  </r>
  <r>
    <n v="1"/>
    <n v="3"/>
    <s v="7113           "/>
    <s v="  "/>
    <s v="PC"/>
    <n v="1"/>
    <n v="249475"/>
    <n v="249475"/>
    <n v="711"/>
    <n v="7101"/>
    <s v="A45467"/>
    <n v="3"/>
    <s v="002280"/>
    <s v="000028791"/>
    <n v="1000"/>
    <n v="20230203"/>
    <x v="1"/>
    <x v="1"/>
    <n v="185320.75"/>
    <n v="249475"/>
    <n v="0"/>
    <s v="99V2TO"/>
    <s v="EX"/>
    <n v="0"/>
    <s v="N"/>
    <s v="         "/>
    <s v="   "/>
    <n v="0"/>
    <n v="0"/>
    <s v="  "/>
    <n v="0"/>
    <n v="0"/>
    <n v="0"/>
    <n v="0"/>
    <s v="      "/>
    <s v="         "/>
    <s v=" "/>
    <n v="249475"/>
    <n v="7484.25"/>
    <n v="249475"/>
    <n v="0"/>
    <n v="0"/>
    <n v="0"/>
    <s v="                    "/>
    <n v="0"/>
    <n v="0"/>
    <n v="0"/>
    <n v="0"/>
    <n v="0"/>
    <n v="0"/>
    <s v="S"/>
    <n v="2"/>
  </r>
  <r>
    <n v="1"/>
    <n v="4"/>
    <s v="7114           "/>
    <s v="  "/>
    <s v="PC"/>
    <n v="1"/>
    <n v="249475"/>
    <n v="249475"/>
    <n v="711"/>
    <n v="7101"/>
    <s v="A45467"/>
    <n v="4"/>
    <s v="002280"/>
    <s v="000028791"/>
    <n v="1000"/>
    <n v="20230203"/>
    <x v="1"/>
    <x v="1"/>
    <n v="170336.46"/>
    <n v="249475"/>
    <n v="0"/>
    <s v="99V2TP"/>
    <s v="EX"/>
    <n v="0"/>
    <s v="N"/>
    <s v="         "/>
    <s v="   "/>
    <n v="0"/>
    <n v="0"/>
    <s v="  "/>
    <n v="0"/>
    <n v="0"/>
    <n v="0"/>
    <n v="0"/>
    <s v="      "/>
    <s v="         "/>
    <s v=" "/>
    <n v="249475"/>
    <n v="7484.25"/>
    <n v="249475"/>
    <n v="0"/>
    <n v="0"/>
    <n v="0"/>
    <s v="                    "/>
    <n v="0"/>
    <n v="0"/>
    <n v="0"/>
    <n v="0"/>
    <n v="0"/>
    <n v="0"/>
    <s v="S"/>
    <n v="2"/>
  </r>
  <r>
    <n v="1"/>
    <n v="1"/>
    <s v="7154           "/>
    <s v="  "/>
    <s v="PC"/>
    <n v="1"/>
    <n v="410000"/>
    <n v="410000"/>
    <n v="517"/>
    <n v="6101"/>
    <s v="A46009"/>
    <n v="1"/>
    <s v="004450"/>
    <s v="000028839"/>
    <n v="1000"/>
    <n v="20230216"/>
    <x v="1"/>
    <x v="1"/>
    <n v="245085.55"/>
    <n v="410000"/>
    <n v="0"/>
    <s v="99V53U"/>
    <s v="SC"/>
    <n v="0"/>
    <s v="N"/>
    <s v="         "/>
    <s v="   "/>
    <n v="0"/>
    <n v="0"/>
    <s v="  "/>
    <n v="0"/>
    <n v="0"/>
    <n v="324597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63           "/>
    <s v="  "/>
    <s v="PC"/>
    <n v="1"/>
    <n v="425000"/>
    <n v="425000"/>
    <n v="501"/>
    <n v="5101"/>
    <s v="A46252"/>
    <n v="1"/>
    <s v="002900"/>
    <s v="000028856"/>
    <n v="1000"/>
    <n v="20230223"/>
    <x v="1"/>
    <x v="1"/>
    <n v="212786.53"/>
    <n v="425000"/>
    <n v="0"/>
    <s v="99V666"/>
    <s v="SP"/>
    <n v="0"/>
    <s v="N"/>
    <s v="         "/>
    <s v="   "/>
    <n v="0"/>
    <n v="0"/>
    <s v="  "/>
    <n v="0"/>
    <n v="0"/>
    <n v="207782.5"/>
    <n v="0"/>
    <s v="      "/>
    <s v="         "/>
    <s v=" "/>
    <n v="425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57           "/>
    <s v="  "/>
    <s v="PC"/>
    <n v="1"/>
    <n v="445000"/>
    <n v="445000"/>
    <n v="629"/>
    <n v="6101"/>
    <s v="A46084"/>
    <n v="1"/>
    <s v="001219"/>
    <s v="000028895"/>
    <n v="1000"/>
    <n v="20230228"/>
    <x v="1"/>
    <x v="1"/>
    <n v="239529.84"/>
    <n v="445000"/>
    <n v="0"/>
    <s v="99V71W"/>
    <s v="SE"/>
    <n v="0"/>
    <s v="N"/>
    <s v="         "/>
    <s v="   "/>
    <n v="0"/>
    <n v="0"/>
    <s v="  "/>
    <n v="0"/>
    <n v="0"/>
    <n v="326763.5"/>
    <n v="0"/>
    <s v="      "/>
    <s v="         "/>
    <s v=" "/>
    <n v="44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59           "/>
    <s v="  "/>
    <s v="PC"/>
    <n v="1"/>
    <n v="420000"/>
    <n v="420000"/>
    <n v="584"/>
    <n v="5914"/>
    <s v="A46160"/>
    <n v="1"/>
    <s v="000111"/>
    <s v="000028901"/>
    <n v="1000"/>
    <n v="20230302"/>
    <x v="1"/>
    <x v="2"/>
    <n v="0"/>
    <n v="420000"/>
    <n v="0"/>
    <s v="99V7AT"/>
    <s v="SP"/>
    <n v="0"/>
    <s v="N"/>
    <s v="         "/>
    <s v="   "/>
    <n v="0"/>
    <n v="0"/>
    <s v="  "/>
    <n v="0"/>
    <n v="0"/>
    <n v="0"/>
    <n v="0"/>
    <s v="99V7AT"/>
    <s v="         "/>
    <s v=" "/>
    <n v="420000"/>
    <n v="0"/>
    <n v="0"/>
    <n v="0"/>
    <n v="18"/>
    <n v="0"/>
    <s v="                    "/>
    <n v="0"/>
    <n v="0"/>
    <n v="0"/>
    <n v="0"/>
    <n v="0"/>
    <n v="0"/>
    <s v="N"/>
    <n v="102"/>
  </r>
  <r>
    <n v="1"/>
    <n v="1"/>
    <s v="7134           "/>
    <s v="  "/>
    <s v="PC"/>
    <n v="1"/>
    <n v="265577.40000000002"/>
    <n v="265577.40000000002"/>
    <n v="711"/>
    <n v="7101"/>
    <s v="A45654"/>
    <n v="1"/>
    <s v="002280"/>
    <s v="000028913"/>
    <n v="1000"/>
    <n v="20230303"/>
    <x v="1"/>
    <x v="2"/>
    <n v="156326.03"/>
    <n v="265577.40000000002"/>
    <n v="0"/>
    <s v="99V7LX"/>
    <s v="EX"/>
    <n v="0"/>
    <s v="N"/>
    <s v="         "/>
    <s v="   "/>
    <n v="0"/>
    <n v="0"/>
    <s v="  "/>
    <n v="0"/>
    <n v="0"/>
    <n v="0"/>
    <n v="0"/>
    <s v="      "/>
    <s v="         "/>
    <s v=" "/>
    <n v="265577.40000000002"/>
    <n v="7967.32"/>
    <n v="265577.40000000002"/>
    <n v="0"/>
    <n v="0"/>
    <n v="0"/>
    <s v="                    "/>
    <n v="0"/>
    <n v="0"/>
    <n v="0"/>
    <n v="0"/>
    <n v="0"/>
    <n v="0"/>
    <s v="S"/>
    <n v="2"/>
  </r>
  <r>
    <n v="1"/>
    <n v="2"/>
    <s v="7135           "/>
    <s v="  "/>
    <s v="PC"/>
    <n v="1"/>
    <n v="265577.40000000002"/>
    <n v="265577.40000000002"/>
    <n v="711"/>
    <n v="7101"/>
    <s v="A45654"/>
    <n v="2"/>
    <s v="002280"/>
    <s v="000028913"/>
    <n v="1000"/>
    <n v="20230303"/>
    <x v="1"/>
    <x v="2"/>
    <n v="156326.01"/>
    <n v="265577.40000000002"/>
    <n v="0"/>
    <s v="99V7LY"/>
    <s v="EX"/>
    <n v="0"/>
    <s v="N"/>
    <s v="         "/>
    <s v="   "/>
    <n v="0"/>
    <n v="0"/>
    <s v="  "/>
    <n v="0"/>
    <n v="0"/>
    <n v="0"/>
    <n v="0"/>
    <s v="      "/>
    <s v="         "/>
    <s v=" "/>
    <n v="265577.40000000002"/>
    <n v="7967.32"/>
    <n v="265577.40000000002"/>
    <n v="0"/>
    <n v="0"/>
    <n v="0"/>
    <s v="                    "/>
    <n v="0"/>
    <n v="0"/>
    <n v="0"/>
    <n v="0"/>
    <n v="0"/>
    <n v="0"/>
    <s v="S"/>
    <n v="2"/>
  </r>
  <r>
    <n v="1"/>
    <n v="3"/>
    <s v="7136           "/>
    <s v="  "/>
    <s v="PC"/>
    <n v="1"/>
    <n v="265577.40000000002"/>
    <n v="265577.40000000002"/>
    <n v="711"/>
    <n v="7101"/>
    <s v="A45654"/>
    <n v="3"/>
    <s v="002280"/>
    <s v="000028913"/>
    <n v="1000"/>
    <n v="20230303"/>
    <x v="1"/>
    <x v="2"/>
    <n v="167124.73000000001"/>
    <n v="265577.40000000002"/>
    <n v="0"/>
    <s v="99V7LZ"/>
    <s v="EX"/>
    <n v="0"/>
    <s v="N"/>
    <s v="         "/>
    <s v="   "/>
    <n v="0"/>
    <n v="0"/>
    <s v="  "/>
    <n v="0"/>
    <n v="0"/>
    <n v="0"/>
    <n v="0"/>
    <s v="      "/>
    <s v="         "/>
    <s v=" "/>
    <n v="265577.40000000002"/>
    <n v="7967.32"/>
    <n v="265577.40000000002"/>
    <n v="0"/>
    <n v="0"/>
    <n v="0"/>
    <s v="                    "/>
    <n v="0"/>
    <n v="0"/>
    <n v="0"/>
    <n v="0"/>
    <n v="0"/>
    <n v="0"/>
    <s v="S"/>
    <n v="2"/>
  </r>
  <r>
    <n v="1"/>
    <n v="1"/>
    <s v="7137           "/>
    <s v="  "/>
    <s v="PC"/>
    <n v="1"/>
    <n v="265577.40000000002"/>
    <n v="265577.40000000002"/>
    <n v="711"/>
    <n v="7101"/>
    <s v="A45652"/>
    <n v="1"/>
    <s v="002280"/>
    <s v="000028914"/>
    <n v="1000"/>
    <n v="20230303"/>
    <x v="1"/>
    <x v="2"/>
    <n v="163251.4"/>
    <n v="265577.40000000002"/>
    <n v="0"/>
    <s v="99V7M1"/>
    <s v="EX"/>
    <n v="0"/>
    <s v="N"/>
    <s v="         "/>
    <s v="   "/>
    <n v="0"/>
    <n v="0"/>
    <s v="  "/>
    <n v="0"/>
    <n v="0"/>
    <n v="0"/>
    <n v="0"/>
    <s v="      "/>
    <s v="         "/>
    <s v=" "/>
    <n v="265577.40000000002"/>
    <n v="7967.32"/>
    <n v="265577.40000000002"/>
    <n v="0"/>
    <n v="0"/>
    <n v="0"/>
    <s v="                    "/>
    <n v="0"/>
    <n v="0"/>
    <n v="0"/>
    <n v="0"/>
    <n v="0"/>
    <n v="0"/>
    <s v="S"/>
    <n v="2"/>
  </r>
  <r>
    <n v="1"/>
    <n v="2"/>
    <s v="7138           "/>
    <s v="  "/>
    <s v="PC"/>
    <n v="1"/>
    <n v="265577.40000000002"/>
    <n v="265577.40000000002"/>
    <n v="711"/>
    <n v="7101"/>
    <s v="A45652"/>
    <n v="2"/>
    <s v="002280"/>
    <s v="000028914"/>
    <n v="1000"/>
    <n v="20230303"/>
    <x v="1"/>
    <x v="2"/>
    <n v="166284.74"/>
    <n v="265577.40000000002"/>
    <n v="0"/>
    <s v="99V7M2"/>
    <s v="EX"/>
    <n v="0"/>
    <s v="N"/>
    <s v="         "/>
    <s v="   "/>
    <n v="0"/>
    <n v="0"/>
    <s v="  "/>
    <n v="0"/>
    <n v="0"/>
    <n v="0"/>
    <n v="0"/>
    <s v="      "/>
    <s v="         "/>
    <s v=" "/>
    <n v="265577.40000000002"/>
    <n v="7967.32"/>
    <n v="265577.40000000002"/>
    <n v="0"/>
    <n v="0"/>
    <n v="0"/>
    <s v="                    "/>
    <n v="0"/>
    <n v="0"/>
    <n v="0"/>
    <n v="0"/>
    <n v="0"/>
    <n v="0"/>
    <s v="S"/>
    <n v="2"/>
  </r>
  <r>
    <n v="1"/>
    <n v="1"/>
    <s v="7161           "/>
    <s v="  "/>
    <s v="PC"/>
    <n v="1"/>
    <n v="425000"/>
    <n v="425000"/>
    <n v="517"/>
    <n v="6101"/>
    <s v="A46218"/>
    <n v="1"/>
    <s v="003410"/>
    <s v="000028935"/>
    <n v="1000"/>
    <n v="20230309"/>
    <x v="1"/>
    <x v="2"/>
    <n v="238471.36"/>
    <n v="425000"/>
    <n v="0"/>
    <s v="99V8NO"/>
    <s v="SC"/>
    <n v="0"/>
    <s v="N"/>
    <s v="         "/>
    <s v="   "/>
    <n v="0"/>
    <n v="0"/>
    <s v="  "/>
    <n v="0"/>
    <n v="0"/>
    <n v="336472.5"/>
    <n v="0"/>
    <s v="      "/>
    <s v="         "/>
    <s v=" "/>
    <n v="42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64           "/>
    <s v="  "/>
    <s v="PC"/>
    <n v="1"/>
    <n v="420000"/>
    <n v="420000"/>
    <n v="501"/>
    <n v="5101"/>
    <s v="A46309"/>
    <n v="1"/>
    <s v="004500"/>
    <s v="000028939"/>
    <n v="1000"/>
    <n v="20230310"/>
    <x v="1"/>
    <x v="2"/>
    <n v="259581.62"/>
    <n v="420000"/>
    <n v="0"/>
    <s v="99V8S3"/>
    <s v="SP"/>
    <n v="0"/>
    <s v="N"/>
    <s v="         "/>
    <s v="   "/>
    <n v="0"/>
    <n v="0"/>
    <s v="  "/>
    <n v="0"/>
    <n v="0"/>
    <n v="205338"/>
    <n v="0"/>
    <s v="      "/>
    <s v="         "/>
    <s v=" "/>
    <n v="42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62           "/>
    <s v="  "/>
    <s v="PC"/>
    <n v="1"/>
    <n v="425000"/>
    <n v="425000"/>
    <n v="517"/>
    <n v="6101"/>
    <s v="A46358"/>
    <n v="1"/>
    <s v="003410"/>
    <s v="000028981"/>
    <n v="1000"/>
    <n v="20230320"/>
    <x v="1"/>
    <x v="2"/>
    <n v="238471.36"/>
    <n v="425000"/>
    <n v="0"/>
    <s v="99VA5E"/>
    <s v="SC"/>
    <n v="0"/>
    <s v="N"/>
    <s v="         "/>
    <s v="   "/>
    <n v="0"/>
    <n v="0"/>
    <s v="  "/>
    <n v="0"/>
    <n v="0"/>
    <n v="336472.5"/>
    <n v="0"/>
    <s v="      "/>
    <s v="         "/>
    <s v=" "/>
    <n v="42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44           "/>
    <s v="  "/>
    <s v="PC"/>
    <n v="1"/>
    <n v="342889.2"/>
    <n v="342889.2"/>
    <n v="711"/>
    <n v="7101"/>
    <s v="A44991"/>
    <n v="1"/>
    <s v="002280"/>
    <s v="000029009"/>
    <n v="1000"/>
    <n v="20230327"/>
    <x v="1"/>
    <x v="2"/>
    <n v="259581.62"/>
    <n v="342889.2"/>
    <n v="0"/>
    <s v="99VBBG"/>
    <s v="EX"/>
    <n v="0"/>
    <s v="N"/>
    <s v="         "/>
    <s v="   "/>
    <n v="0"/>
    <n v="0"/>
    <s v="  "/>
    <n v="0"/>
    <n v="0"/>
    <n v="0"/>
    <n v="0"/>
    <s v="      "/>
    <s v="         "/>
    <s v=" "/>
    <n v="342889.2"/>
    <n v="10286.68"/>
    <n v="342889.2"/>
    <n v="0"/>
    <n v="0"/>
    <n v="0"/>
    <s v="                    "/>
    <n v="0"/>
    <n v="0"/>
    <n v="0"/>
    <n v="0"/>
    <n v="0"/>
    <n v="0"/>
    <s v="S"/>
    <n v="2"/>
  </r>
  <r>
    <n v="1"/>
    <n v="1"/>
    <s v="7045           "/>
    <s v="  "/>
    <s v="PC"/>
    <n v="1"/>
    <n v="269866.5"/>
    <n v="269866.5"/>
    <n v="711"/>
    <n v="7101"/>
    <s v="A44989"/>
    <n v="1"/>
    <s v="002280"/>
    <s v="000029010"/>
    <n v="1000"/>
    <n v="20230327"/>
    <x v="1"/>
    <x v="2"/>
    <n v="194437.4"/>
    <n v="269866.5"/>
    <n v="0"/>
    <s v="99VBBP"/>
    <s v="EX"/>
    <n v="0"/>
    <s v="N"/>
    <s v="         "/>
    <s v="   "/>
    <n v="0"/>
    <n v="0"/>
    <s v="  "/>
    <n v="0"/>
    <n v="0"/>
    <n v="0"/>
    <n v="0"/>
    <s v="      "/>
    <s v="         "/>
    <s v=" "/>
    <n v="269866.5"/>
    <n v="8096"/>
    <n v="269866.5"/>
    <n v="0"/>
    <n v="0"/>
    <n v="0"/>
    <s v="                    "/>
    <n v="0"/>
    <n v="0"/>
    <n v="0"/>
    <n v="0"/>
    <n v="0"/>
    <n v="0"/>
    <s v="S"/>
    <n v="2"/>
  </r>
  <r>
    <n v="1"/>
    <n v="1"/>
    <s v="7176           "/>
    <s v="  "/>
    <s v="PC"/>
    <n v="1"/>
    <n v="360000"/>
    <n v="360000"/>
    <n v="517"/>
    <n v="6101"/>
    <s v="A46357"/>
    <n v="1"/>
    <s v="000617"/>
    <s v="000029022"/>
    <n v="1000"/>
    <n v="20230330"/>
    <x v="1"/>
    <x v="2"/>
    <n v="183822.14"/>
    <n v="360000"/>
    <n v="0"/>
    <s v="99VBZI"/>
    <s v="SC"/>
    <n v="0"/>
    <s v="N"/>
    <s v="         "/>
    <s v="   "/>
    <n v="0"/>
    <n v="0"/>
    <s v="  "/>
    <n v="0"/>
    <n v="0"/>
    <n v="285012"/>
    <n v="0"/>
    <s v="      "/>
    <s v="         "/>
    <s v=" "/>
    <n v="36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90           "/>
    <s v="  "/>
    <s v="PC"/>
    <n v="1"/>
    <n v="400000"/>
    <n v="400000"/>
    <n v="517"/>
    <n v="6101"/>
    <s v="A46441"/>
    <n v="1"/>
    <s v="004650"/>
    <s v="000029040"/>
    <n v="1000"/>
    <n v="20230404"/>
    <x v="1"/>
    <x v="3"/>
    <n v="221945.12"/>
    <n v="400000"/>
    <n v="0"/>
    <s v="99VCTW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78           "/>
    <s v="  "/>
    <s v="PC"/>
    <n v="1"/>
    <n v="435000"/>
    <n v="435000"/>
    <n v="517"/>
    <n v="6101"/>
    <s v="A46401"/>
    <n v="1"/>
    <s v="000630"/>
    <s v="000029059"/>
    <n v="1000"/>
    <n v="20230410"/>
    <x v="1"/>
    <x v="3"/>
    <n v="225572.77"/>
    <n v="435000"/>
    <n v="0"/>
    <s v="99VDB3"/>
    <s v="SC"/>
    <n v="0"/>
    <s v="N"/>
    <s v="         "/>
    <s v="   "/>
    <n v="0"/>
    <n v="0"/>
    <s v="  "/>
    <n v="0"/>
    <n v="0"/>
    <n v="318985.5"/>
    <n v="0"/>
    <s v="      "/>
    <s v="         "/>
    <s v=" "/>
    <n v="43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80           "/>
    <s v="  "/>
    <s v="PC"/>
    <n v="1"/>
    <n v="400000"/>
    <n v="400000"/>
    <n v="501"/>
    <n v="5101"/>
    <s v="A46402"/>
    <n v="1"/>
    <s v="000476"/>
    <s v="000029068"/>
    <n v="1000"/>
    <n v="20230411"/>
    <x v="1"/>
    <x v="3"/>
    <n v="216018.33"/>
    <n v="400000"/>
    <n v="0"/>
    <s v="99VDKW"/>
    <s v="SP"/>
    <n v="0"/>
    <s v="N"/>
    <s v="         "/>
    <s v="   "/>
    <n v="0"/>
    <n v="0"/>
    <s v="  "/>
    <n v="0"/>
    <n v="0"/>
    <n v="195560"/>
    <n v="0"/>
    <s v="      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60           "/>
    <s v="  "/>
    <s v="PC"/>
    <n v="1"/>
    <n v="350000"/>
    <n v="350000"/>
    <n v="517"/>
    <n v="6101"/>
    <s v="A46166"/>
    <n v="1"/>
    <s v="000786"/>
    <s v="000029094"/>
    <n v="1000"/>
    <n v="20230417"/>
    <x v="1"/>
    <x v="3"/>
    <n v="204158.74"/>
    <n v="350000"/>
    <n v="0"/>
    <s v="99VEOH"/>
    <s v="SC"/>
    <n v="0"/>
    <s v="N"/>
    <s v="         "/>
    <s v="   "/>
    <n v="0"/>
    <n v="0"/>
    <s v="  "/>
    <n v="0"/>
    <n v="0"/>
    <n v="256655"/>
    <n v="0"/>
    <s v="      "/>
    <s v="         "/>
    <s v=" "/>
    <n v="35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91           "/>
    <s v="  "/>
    <s v="PC"/>
    <n v="1"/>
    <n v="424483.8"/>
    <n v="424483.8"/>
    <n v="799"/>
    <n v="7949"/>
    <s v="A46460"/>
    <n v="1"/>
    <s v="015234"/>
    <s v="000029108"/>
    <n v="1000"/>
    <n v="20230419"/>
    <x v="1"/>
    <x v="3"/>
    <n v="0"/>
    <n v="424483.8"/>
    <n v="0"/>
    <s v="99VF98"/>
    <s v="EX"/>
    <n v="0"/>
    <s v="N"/>
    <s v="         "/>
    <s v="   "/>
    <n v="0"/>
    <n v="0"/>
    <s v="  "/>
    <n v="0"/>
    <n v="0"/>
    <n v="0"/>
    <n v="0"/>
    <s v="      "/>
    <s v="         "/>
    <s v=" "/>
    <n v="430009.94"/>
    <n v="0"/>
    <n v="0"/>
    <n v="0"/>
    <n v="0"/>
    <n v="0"/>
    <s v="                    "/>
    <n v="0"/>
    <n v="0"/>
    <n v="0"/>
    <n v="0"/>
    <n v="0"/>
    <n v="0"/>
    <s v="N"/>
    <n v="2"/>
  </r>
  <r>
    <n v="1"/>
    <n v="2"/>
    <s v="7192           "/>
    <s v="  "/>
    <s v="PC"/>
    <n v="1"/>
    <n v="408157.5"/>
    <n v="408157.5"/>
    <n v="799"/>
    <n v="7949"/>
    <s v="A46460"/>
    <n v="2"/>
    <s v="015234"/>
    <s v="000029108"/>
    <n v="1000"/>
    <n v="20230419"/>
    <x v="1"/>
    <x v="3"/>
    <n v="0"/>
    <n v="408157.5"/>
    <n v="0"/>
    <s v="99VF99"/>
    <s v="EX"/>
    <n v="0"/>
    <s v="N"/>
    <s v="         "/>
    <s v="   "/>
    <n v="0"/>
    <n v="0"/>
    <s v="  "/>
    <n v="0"/>
    <n v="0"/>
    <n v="0"/>
    <n v="0"/>
    <s v="      "/>
    <s v="         "/>
    <s v=" "/>
    <n v="413471.1"/>
    <n v="0"/>
    <n v="0"/>
    <n v="0"/>
    <n v="0"/>
    <n v="0"/>
    <s v="                    "/>
    <n v="0"/>
    <n v="0"/>
    <n v="0"/>
    <n v="0"/>
    <n v="0"/>
    <n v="0"/>
    <s v="N"/>
    <n v="2"/>
  </r>
  <r>
    <n v="1"/>
    <n v="1"/>
    <s v="7181           "/>
    <s v="  "/>
    <s v="PC"/>
    <n v="1"/>
    <n v="400000"/>
    <n v="400000"/>
    <n v="517"/>
    <n v="6101"/>
    <s v="A46439"/>
    <n v="1"/>
    <s v="000861"/>
    <s v="000029121"/>
    <n v="1000"/>
    <n v="20230425"/>
    <x v="1"/>
    <x v="3"/>
    <n v="240069.8"/>
    <n v="400000"/>
    <n v="0"/>
    <s v="99VG7A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182           "/>
    <s v="  "/>
    <s v="PC"/>
    <n v="1"/>
    <n v="400000"/>
    <n v="400000"/>
    <n v="517"/>
    <n v="6101"/>
    <s v="A46439"/>
    <n v="2"/>
    <s v="000861"/>
    <s v="000029121"/>
    <n v="1000"/>
    <n v="20230425"/>
    <x v="1"/>
    <x v="3"/>
    <n v="240069.79"/>
    <n v="400000"/>
    <n v="0"/>
    <s v="99VG7B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86           "/>
    <s v="  "/>
    <s v="PC"/>
    <n v="1"/>
    <n v="380000"/>
    <n v="380000"/>
    <n v="501"/>
    <n v="5101"/>
    <s v="A46433"/>
    <n v="1"/>
    <s v="004640"/>
    <s v="000029144"/>
    <n v="1000"/>
    <n v="20230427"/>
    <x v="1"/>
    <x v="3"/>
    <n v="213818.47"/>
    <n v="380000"/>
    <n v="0"/>
    <s v="99VGZ4"/>
    <s v="SP"/>
    <n v="0"/>
    <s v="N"/>
    <s v="         "/>
    <s v="   "/>
    <n v="0"/>
    <n v="0"/>
    <s v="  "/>
    <n v="0"/>
    <n v="0"/>
    <n v="185782"/>
    <n v="0"/>
    <s v="      "/>
    <s v="         "/>
    <s v=" "/>
    <n v="38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187           "/>
    <s v="  "/>
    <s v="PC"/>
    <n v="1"/>
    <n v="380000"/>
    <n v="380000"/>
    <n v="501"/>
    <n v="5101"/>
    <s v="A46433"/>
    <n v="2"/>
    <s v="004640"/>
    <s v="000029144"/>
    <n v="1000"/>
    <n v="20230427"/>
    <x v="1"/>
    <x v="3"/>
    <n v="212756.08"/>
    <n v="380000"/>
    <n v="0"/>
    <s v="99VGZ5"/>
    <s v="SP"/>
    <n v="0"/>
    <s v="N"/>
    <s v="         "/>
    <s v="   "/>
    <n v="0"/>
    <n v="0"/>
    <s v="  "/>
    <n v="0"/>
    <n v="0"/>
    <n v="185782"/>
    <n v="0"/>
    <s v="      "/>
    <s v="         "/>
    <s v=" "/>
    <n v="38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73           "/>
    <s v="  "/>
    <s v="PC"/>
    <n v="1"/>
    <n v="300000"/>
    <n v="300000"/>
    <n v="501"/>
    <n v="5101"/>
    <s v="A46344"/>
    <n v="1"/>
    <s v="003040"/>
    <s v="000029146"/>
    <n v="1000"/>
    <n v="20230428"/>
    <x v="1"/>
    <x v="3"/>
    <n v="156646.92000000001"/>
    <n v="300000"/>
    <n v="0"/>
    <s v="99VH0N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174           "/>
    <s v="  "/>
    <s v="PC"/>
    <n v="1"/>
    <n v="300000"/>
    <n v="300000"/>
    <n v="501"/>
    <n v="5101"/>
    <s v="A46344"/>
    <n v="2"/>
    <s v="003040"/>
    <s v="000029146"/>
    <n v="1000"/>
    <n v="20230428"/>
    <x v="1"/>
    <x v="3"/>
    <n v="156646.9"/>
    <n v="300000"/>
    <n v="0"/>
    <s v="99VH0O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79           "/>
    <s v="  "/>
    <s v="PC"/>
    <n v="1"/>
    <n v="330000"/>
    <n v="330000"/>
    <n v="629"/>
    <n v="6101"/>
    <s v="A46398"/>
    <n v="1"/>
    <s v="000308"/>
    <s v="000029156"/>
    <n v="1000"/>
    <n v="20230503"/>
    <x v="1"/>
    <x v="4"/>
    <n v="166196.59"/>
    <n v="330000"/>
    <n v="0"/>
    <s v="99VHK5"/>
    <s v="PB"/>
    <n v="0"/>
    <s v="N"/>
    <s v="         "/>
    <s v="   "/>
    <n v="0"/>
    <n v="0"/>
    <s v="  "/>
    <n v="0"/>
    <n v="0"/>
    <n v="242319"/>
    <n v="0"/>
    <s v="      "/>
    <s v="         "/>
    <s v=" "/>
    <n v="33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77           "/>
    <s v="  "/>
    <s v="PC"/>
    <n v="1"/>
    <n v="420000"/>
    <n v="420000"/>
    <n v="501"/>
    <n v="5101"/>
    <s v="A46400"/>
    <n v="1"/>
    <s v="000410"/>
    <s v="000029240"/>
    <n v="1000"/>
    <n v="20230529"/>
    <x v="1"/>
    <x v="4"/>
    <n v="221134.76"/>
    <n v="420000"/>
    <n v="0"/>
    <s v="99VM7B"/>
    <s v="SP"/>
    <n v="0"/>
    <s v="N"/>
    <s v="         "/>
    <s v="   "/>
    <n v="0"/>
    <n v="0"/>
    <s v="  "/>
    <n v="0"/>
    <n v="0"/>
    <n v="205338"/>
    <n v="0"/>
    <s v="      "/>
    <s v="         "/>
    <s v=" "/>
    <n v="42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83           "/>
    <s v="  "/>
    <s v="PC"/>
    <n v="1"/>
    <n v="400000"/>
    <n v="400000"/>
    <n v="517"/>
    <n v="6101"/>
    <s v="A46440"/>
    <n v="1"/>
    <s v="000861"/>
    <s v="000029250"/>
    <n v="1000"/>
    <n v="20230530"/>
    <x v="1"/>
    <x v="4"/>
    <n v="250927.24"/>
    <n v="400000"/>
    <n v="0"/>
    <s v="99VMKT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184           "/>
    <s v="  "/>
    <s v="PC"/>
    <n v="1"/>
    <n v="400000"/>
    <n v="400000"/>
    <n v="517"/>
    <n v="6101"/>
    <s v="A46440"/>
    <n v="2"/>
    <s v="000861"/>
    <s v="000029250"/>
    <n v="1000"/>
    <n v="20230530"/>
    <x v="1"/>
    <x v="4"/>
    <n v="250927.23"/>
    <n v="400000"/>
    <n v="0"/>
    <s v="99VMKU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85           "/>
    <s v="  "/>
    <s v="PC"/>
    <n v="1"/>
    <n v="400000"/>
    <n v="400000"/>
    <n v="517"/>
    <n v="6101"/>
    <s v="A46596"/>
    <n v="1"/>
    <s v="000861"/>
    <s v="000029251"/>
    <n v="1000"/>
    <n v="20230530"/>
    <x v="1"/>
    <x v="4"/>
    <n v="250927.2"/>
    <n v="400000"/>
    <n v="0"/>
    <s v="99VMLK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93           "/>
    <s v="  "/>
    <s v="PC"/>
    <n v="1"/>
    <n v="390000"/>
    <n v="390000"/>
    <n v="517"/>
    <n v="6101"/>
    <s v="A46467"/>
    <n v="1"/>
    <s v="001266"/>
    <s v="000029259"/>
    <n v="1000"/>
    <n v="20230531"/>
    <x v="1"/>
    <x v="4"/>
    <n v="213340.16"/>
    <n v="390000"/>
    <n v="0"/>
    <s v="99VMVD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99           "/>
    <s v="  "/>
    <s v="PC"/>
    <n v="1"/>
    <n v="370000"/>
    <n v="370000"/>
    <n v="517"/>
    <n v="6101"/>
    <s v="A46601"/>
    <n v="1"/>
    <s v="004680"/>
    <s v="000029279"/>
    <n v="1000"/>
    <n v="20230606"/>
    <x v="1"/>
    <x v="5"/>
    <n v="198283.6"/>
    <n v="370000"/>
    <n v="0"/>
    <s v="99VO47"/>
    <s v="SC"/>
    <n v="0"/>
    <s v="N"/>
    <s v="         "/>
    <s v="   "/>
    <n v="0"/>
    <n v="0"/>
    <s v="  "/>
    <n v="0"/>
    <n v="0"/>
    <n v="271321"/>
    <n v="0"/>
    <s v="      "/>
    <s v="         "/>
    <s v=" "/>
    <n v="37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75           "/>
    <s v="  "/>
    <s v="PC"/>
    <n v="1"/>
    <n v="425000"/>
    <n v="425000"/>
    <n v="517"/>
    <n v="6101"/>
    <s v="A46364"/>
    <n v="1"/>
    <s v="000617"/>
    <s v="000029282"/>
    <n v="1000"/>
    <n v="20230606"/>
    <x v="1"/>
    <x v="5"/>
    <n v="211907.19"/>
    <n v="425000"/>
    <n v="0"/>
    <s v="99VO8L"/>
    <s v="SC"/>
    <n v="0"/>
    <s v="N"/>
    <s v="         "/>
    <s v="   "/>
    <n v="0"/>
    <n v="0"/>
    <s v="  "/>
    <n v="0"/>
    <n v="0"/>
    <n v="311652.5"/>
    <n v="0"/>
    <s v="      "/>
    <s v="         "/>
    <s v=" "/>
    <n v="42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94           "/>
    <s v="  "/>
    <s v="PC"/>
    <n v="1"/>
    <n v="400000"/>
    <n v="400000"/>
    <n v="517"/>
    <n v="6101"/>
    <s v="A46503"/>
    <n v="1"/>
    <s v="004290"/>
    <s v="000029296"/>
    <n v="1000"/>
    <n v="20230612"/>
    <x v="1"/>
    <x v="5"/>
    <n v="218059.17"/>
    <n v="400000"/>
    <n v="0"/>
    <s v="99VON7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88           "/>
    <s v="  "/>
    <s v="PC"/>
    <n v="1"/>
    <n v="390000"/>
    <n v="390000"/>
    <n v="517"/>
    <n v="6101"/>
    <s v="A46456"/>
    <n v="1"/>
    <s v="003350"/>
    <s v="000029318"/>
    <n v="1000"/>
    <n v="20230619"/>
    <x v="1"/>
    <x v="5"/>
    <n v="216942.99"/>
    <n v="390000"/>
    <n v="0"/>
    <s v="99VPPW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189           "/>
    <s v="  "/>
    <s v="PC"/>
    <n v="1"/>
    <n v="390000"/>
    <n v="390000"/>
    <n v="517"/>
    <n v="6101"/>
    <s v="A46456"/>
    <n v="2"/>
    <s v="003350"/>
    <s v="000029318"/>
    <n v="1000"/>
    <n v="20230619"/>
    <x v="1"/>
    <x v="5"/>
    <n v="216942.97"/>
    <n v="390000"/>
    <n v="0"/>
    <s v="99VPPX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04           "/>
    <s v="  "/>
    <s v="PC"/>
    <n v="1"/>
    <n v="350000"/>
    <n v="350000"/>
    <n v="517"/>
    <n v="6101"/>
    <s v="A46648"/>
    <n v="1"/>
    <s v="000220"/>
    <s v="000029339"/>
    <n v="1000"/>
    <n v="20230622"/>
    <x v="1"/>
    <x v="5"/>
    <n v="215194.56"/>
    <n v="350000"/>
    <n v="0"/>
    <s v="99VQ97"/>
    <s v="SC"/>
    <n v="0"/>
    <s v="N"/>
    <s v="         "/>
    <s v="   "/>
    <n v="0"/>
    <n v="0"/>
    <s v="  "/>
    <n v="0"/>
    <n v="0"/>
    <n v="256655"/>
    <n v="0"/>
    <s v="      "/>
    <s v="         "/>
    <s v=" "/>
    <n v="35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00           "/>
    <s v="  "/>
    <s v="PC"/>
    <n v="1"/>
    <n v="375000"/>
    <n v="375000"/>
    <n v="517"/>
    <n v="6101"/>
    <s v="A46623"/>
    <n v="1"/>
    <s v="000246"/>
    <s v="000029351"/>
    <n v="1000"/>
    <n v="20230626"/>
    <x v="1"/>
    <x v="5"/>
    <n v="198729.84"/>
    <n v="375000"/>
    <n v="0"/>
    <s v="99VQS1"/>
    <s v="SC"/>
    <n v="0"/>
    <s v="N"/>
    <s v="         "/>
    <s v="   "/>
    <n v="0"/>
    <n v="0"/>
    <s v="  "/>
    <n v="0"/>
    <n v="0"/>
    <n v="274987.5"/>
    <n v="0"/>
    <s v="      "/>
    <s v="         "/>
    <s v=" "/>
    <n v="375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01           "/>
    <s v="  "/>
    <s v="PC"/>
    <n v="1"/>
    <n v="375000"/>
    <n v="375000"/>
    <n v="517"/>
    <n v="6101"/>
    <s v="A46623"/>
    <n v="2"/>
    <s v="000246"/>
    <s v="000029351"/>
    <n v="1000"/>
    <n v="20230626"/>
    <x v="1"/>
    <x v="5"/>
    <n v="198729.84"/>
    <n v="375000"/>
    <n v="0"/>
    <s v="99VQS2"/>
    <s v="SC"/>
    <n v="0"/>
    <s v="N"/>
    <s v="         "/>
    <s v="   "/>
    <n v="0"/>
    <n v="0"/>
    <s v="  "/>
    <n v="0"/>
    <n v="0"/>
    <n v="274987.5"/>
    <n v="0"/>
    <s v="      "/>
    <s v="         "/>
    <s v=" "/>
    <n v="37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98           "/>
    <s v="  "/>
    <s v="PC"/>
    <n v="1"/>
    <n v="400000"/>
    <n v="400000"/>
    <n v="575"/>
    <n v="6912"/>
    <s v="A46755"/>
    <n v="1"/>
    <s v="012766"/>
    <s v="000029361"/>
    <n v="1000"/>
    <n v="20230629"/>
    <x v="1"/>
    <x v="5"/>
    <n v="189355.89"/>
    <n v="400000"/>
    <n v="0"/>
    <s v="99VRGY"/>
    <s v="MG"/>
    <n v="0"/>
    <s v="N"/>
    <s v="         "/>
    <s v="   "/>
    <n v="0"/>
    <n v="0"/>
    <s v="  "/>
    <n v="0"/>
    <n v="0"/>
    <n v="293320"/>
    <n v="0"/>
    <s v="99VRGY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196           "/>
    <s v="  "/>
    <s v="PC"/>
    <n v="1"/>
    <n v="435000"/>
    <n v="435000"/>
    <n v="517"/>
    <n v="6101"/>
    <s v="A46560"/>
    <n v="1"/>
    <s v="000763"/>
    <s v="000029364"/>
    <n v="1000"/>
    <n v="20230629"/>
    <x v="1"/>
    <x v="5"/>
    <n v="215371.89"/>
    <n v="435000"/>
    <n v="0"/>
    <s v="99VRHU"/>
    <s v="SC"/>
    <n v="0"/>
    <s v="N"/>
    <s v="         "/>
    <s v="   "/>
    <n v="0"/>
    <n v="0"/>
    <s v="  "/>
    <n v="0"/>
    <n v="0"/>
    <n v="318985.5"/>
    <n v="0"/>
    <s v="      "/>
    <s v="         "/>
    <s v=" "/>
    <n v="43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195           "/>
    <s v="  "/>
    <s v="PC"/>
    <n v="1"/>
    <n v="250000"/>
    <n v="250000"/>
    <n v="501"/>
    <n v="5101"/>
    <s v="A46543"/>
    <n v="1"/>
    <s v="000699"/>
    <s v="000029387"/>
    <n v="1000"/>
    <n v="20230706"/>
    <x v="1"/>
    <x v="6"/>
    <n v="164144.85999999999"/>
    <n v="250000"/>
    <n v="0"/>
    <s v="99VSMG"/>
    <s v="SP"/>
    <n v="0"/>
    <s v="N"/>
    <s v="         "/>
    <s v="   "/>
    <n v="0"/>
    <n v="0"/>
    <s v="  "/>
    <n v="0"/>
    <n v="0"/>
    <n v="122225"/>
    <n v="0"/>
    <s v="      "/>
    <s v="         "/>
    <s v=" "/>
    <n v="25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05           "/>
    <s v="  "/>
    <s v="PC"/>
    <n v="1"/>
    <n v="370000"/>
    <n v="370000"/>
    <n v="517"/>
    <n v="6101"/>
    <s v="A46662"/>
    <n v="1"/>
    <s v="000969"/>
    <s v="000029412"/>
    <n v="1000"/>
    <n v="20230713"/>
    <x v="1"/>
    <x v="6"/>
    <n v="200939.39"/>
    <n v="370000"/>
    <n v="0"/>
    <s v="99VU1D"/>
    <s v="SC"/>
    <n v="0"/>
    <s v="N"/>
    <s v="         "/>
    <s v="   "/>
    <n v="0"/>
    <n v="0"/>
    <s v="  "/>
    <n v="0"/>
    <n v="0"/>
    <n v="271321"/>
    <n v="0"/>
    <s v="      "/>
    <s v="         "/>
    <s v=" "/>
    <n v="37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082           "/>
    <s v="  "/>
    <s v="PC"/>
    <n v="1"/>
    <n v="244973.4"/>
    <n v="244973.4"/>
    <n v="711"/>
    <n v="7101"/>
    <s v="A45227"/>
    <n v="1"/>
    <s v="002280"/>
    <s v="000029428"/>
    <n v="1000"/>
    <n v="20230719"/>
    <x v="1"/>
    <x v="6"/>
    <n v="150779.19"/>
    <n v="244973.4"/>
    <n v="0"/>
    <s v="99VVAJ"/>
    <s v="EX"/>
    <n v="0"/>
    <s v="N"/>
    <s v="         "/>
    <s v="   "/>
    <n v="0"/>
    <n v="0"/>
    <s v="  "/>
    <n v="0"/>
    <n v="0"/>
    <n v="0"/>
    <n v="0"/>
    <s v="      "/>
    <s v="         "/>
    <s v=" "/>
    <n v="244973.4"/>
    <n v="7349.2"/>
    <n v="244973.4"/>
    <n v="0"/>
    <n v="0"/>
    <n v="0"/>
    <s v="                    "/>
    <n v="0"/>
    <n v="0"/>
    <n v="0"/>
    <n v="0"/>
    <n v="0"/>
    <n v="0"/>
    <s v="S"/>
    <n v="2"/>
  </r>
  <r>
    <n v="1"/>
    <n v="2"/>
    <s v="7083           "/>
    <s v="  "/>
    <s v="PC"/>
    <n v="1"/>
    <n v="244973.4"/>
    <n v="244973.4"/>
    <n v="711"/>
    <n v="7101"/>
    <s v="A45227"/>
    <n v="2"/>
    <s v="002280"/>
    <s v="000029428"/>
    <n v="1000"/>
    <n v="20230719"/>
    <x v="1"/>
    <x v="6"/>
    <n v="150779.20000000001"/>
    <n v="244973.4"/>
    <n v="0"/>
    <s v="99VVAK"/>
    <s v="EX"/>
    <n v="0"/>
    <s v="N"/>
    <s v="         "/>
    <s v="   "/>
    <n v="0"/>
    <n v="0"/>
    <s v="  "/>
    <n v="0"/>
    <n v="0"/>
    <n v="0"/>
    <n v="0"/>
    <s v="      "/>
    <s v="         "/>
    <s v=" "/>
    <n v="244973.4"/>
    <n v="7349.2"/>
    <n v="244973.4"/>
    <n v="0"/>
    <n v="0"/>
    <n v="0"/>
    <s v="                    "/>
    <n v="0"/>
    <n v="0"/>
    <n v="0"/>
    <n v="0"/>
    <n v="0"/>
    <n v="0"/>
    <s v="S"/>
    <n v="2"/>
  </r>
  <r>
    <n v="1"/>
    <n v="1"/>
    <s v="7046           "/>
    <s v="  "/>
    <s v="PC"/>
    <n v="1"/>
    <n v="244973.4"/>
    <n v="244973.4"/>
    <n v="711"/>
    <n v="7101"/>
    <s v="A44990"/>
    <n v="1"/>
    <s v="002280"/>
    <s v="000029429"/>
    <n v="1000"/>
    <n v="20230719"/>
    <x v="1"/>
    <x v="6"/>
    <n v="168605.62"/>
    <n v="244973.4"/>
    <n v="0"/>
    <s v="99VVAL"/>
    <s v="EX"/>
    <n v="0"/>
    <s v="N"/>
    <s v="         "/>
    <s v="   "/>
    <n v="0"/>
    <n v="0"/>
    <s v="  "/>
    <n v="0"/>
    <n v="0"/>
    <n v="0"/>
    <n v="0"/>
    <s v="      "/>
    <s v="         "/>
    <s v=" "/>
    <n v="244973.4"/>
    <n v="7349.2"/>
    <n v="244973.4"/>
    <n v="0"/>
    <n v="0"/>
    <n v="0"/>
    <s v="                    "/>
    <n v="0"/>
    <n v="0"/>
    <n v="0"/>
    <n v="0"/>
    <n v="0"/>
    <n v="0"/>
    <s v="S"/>
    <n v="2"/>
  </r>
  <r>
    <n v="1"/>
    <n v="1"/>
    <s v="7212           "/>
    <s v="  "/>
    <s v="PC"/>
    <n v="1"/>
    <n v="240170"/>
    <n v="240170"/>
    <n v="711"/>
    <n v="7101"/>
    <s v="A46747"/>
    <n v="1"/>
    <s v="002280"/>
    <s v="000029432"/>
    <n v="1000"/>
    <n v="20230719"/>
    <x v="1"/>
    <x v="6"/>
    <n v="237060.76"/>
    <n v="240170"/>
    <n v="0"/>
    <s v="99VVET"/>
    <s v="EX"/>
    <n v="0"/>
    <s v="N"/>
    <s v="         "/>
    <s v="   "/>
    <n v="0"/>
    <n v="0"/>
    <s v="  "/>
    <n v="0"/>
    <n v="0"/>
    <n v="0"/>
    <n v="0"/>
    <s v="      "/>
    <s v="         "/>
    <s v=" "/>
    <n v="240170"/>
    <n v="7205.1"/>
    <n v="240170"/>
    <n v="0"/>
    <n v="0"/>
    <n v="0"/>
    <s v="                    "/>
    <n v="0"/>
    <n v="0"/>
    <n v="0"/>
    <n v="0"/>
    <n v="0"/>
    <n v="0"/>
    <s v="S"/>
    <n v="2"/>
  </r>
  <r>
    <n v="1"/>
    <n v="1"/>
    <s v="7213           "/>
    <s v="  "/>
    <s v="PC"/>
    <n v="1"/>
    <n v="380000"/>
    <n v="380000"/>
    <n v="517"/>
    <n v="6101"/>
    <s v="A46759"/>
    <n v="1"/>
    <s v="004450"/>
    <s v="000029436"/>
    <n v="1000"/>
    <n v="20230720"/>
    <x v="1"/>
    <x v="6"/>
    <n v="213994.78"/>
    <n v="380000"/>
    <n v="0"/>
    <s v="99VVM9"/>
    <s v="SC"/>
    <n v="0"/>
    <s v="N"/>
    <s v="         "/>
    <s v="   "/>
    <n v="0"/>
    <n v="0"/>
    <s v="  "/>
    <n v="0"/>
    <n v="0"/>
    <n v="278654"/>
    <n v="0"/>
    <s v="      "/>
    <s v="         "/>
    <s v=" "/>
    <n v="38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06           "/>
    <s v="  "/>
    <s v="PC"/>
    <n v="1"/>
    <n v="390000"/>
    <n v="390000"/>
    <n v="517"/>
    <n v="6101"/>
    <s v="A46687"/>
    <n v="1"/>
    <s v="008297"/>
    <s v="000029445"/>
    <n v="1000"/>
    <n v="20230725"/>
    <x v="1"/>
    <x v="6"/>
    <n v="222145.28"/>
    <n v="390000"/>
    <n v="0"/>
    <s v="99VWMR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02           "/>
    <s v="  "/>
    <s v="PC"/>
    <n v="1"/>
    <n v="520000"/>
    <n v="520000"/>
    <n v="517"/>
    <n v="6101"/>
    <s v="A46636"/>
    <n v="1"/>
    <s v="017761"/>
    <s v="000029450"/>
    <n v="1000"/>
    <n v="20230725"/>
    <x v="1"/>
    <x v="6"/>
    <n v="306638.95"/>
    <n v="520000"/>
    <n v="0"/>
    <s v="99VWOQ"/>
    <s v="SC"/>
    <n v="0"/>
    <s v="N"/>
    <s v="         "/>
    <s v="   "/>
    <n v="0"/>
    <n v="0"/>
    <s v="  "/>
    <n v="0"/>
    <n v="0"/>
    <n v="381316"/>
    <n v="0"/>
    <s v="      "/>
    <s v="         "/>
    <s v=" "/>
    <n v="52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03           "/>
    <s v="  "/>
    <s v="PC"/>
    <n v="1"/>
    <n v="520000"/>
    <n v="520000"/>
    <n v="517"/>
    <n v="6101"/>
    <s v="A46636"/>
    <n v="2"/>
    <s v="017761"/>
    <s v="000029450"/>
    <n v="1000"/>
    <n v="20230725"/>
    <x v="1"/>
    <x v="6"/>
    <n v="306638.96000000002"/>
    <n v="520000"/>
    <n v="0"/>
    <s v="99VWOR"/>
    <s v="SC"/>
    <n v="0"/>
    <s v="N"/>
    <s v="         "/>
    <s v="   "/>
    <n v="0"/>
    <n v="0"/>
    <s v="  "/>
    <n v="0"/>
    <n v="0"/>
    <n v="381316"/>
    <n v="0"/>
    <s v="      "/>
    <s v="         "/>
    <s v=" "/>
    <n v="52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11           "/>
    <s v="  "/>
    <s v="PC"/>
    <n v="1"/>
    <n v="340000"/>
    <n v="340000"/>
    <n v="517"/>
    <n v="6101"/>
    <s v="A46742"/>
    <n v="1"/>
    <s v="002435"/>
    <s v="000029481"/>
    <n v="1000"/>
    <n v="20230731"/>
    <x v="1"/>
    <x v="6"/>
    <n v="225515.18"/>
    <n v="340000"/>
    <n v="0"/>
    <s v="99VXTN"/>
    <s v="SC"/>
    <n v="0"/>
    <s v="N"/>
    <s v="         "/>
    <s v="   "/>
    <n v="0"/>
    <n v="0"/>
    <s v="  "/>
    <n v="0"/>
    <n v="0"/>
    <n v="249322"/>
    <n v="0"/>
    <s v="      "/>
    <s v="         "/>
    <s v=" "/>
    <n v="34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21           "/>
    <s v="  "/>
    <s v="PC"/>
    <n v="1"/>
    <n v="390000"/>
    <n v="390000"/>
    <n v="517"/>
    <n v="6101"/>
    <s v="A46818"/>
    <n v="1"/>
    <s v="002435"/>
    <s v="000029482"/>
    <n v="1000"/>
    <n v="20230731"/>
    <x v="1"/>
    <x v="6"/>
    <n v="213994.79"/>
    <n v="390000"/>
    <n v="0"/>
    <s v="99VXUW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09           "/>
    <s v="  "/>
    <s v="PC"/>
    <n v="1"/>
    <n v="400000"/>
    <n v="400000"/>
    <n v="517"/>
    <n v="6101"/>
    <s v="A46713"/>
    <n v="1"/>
    <s v="000860"/>
    <s v="000029483"/>
    <n v="1000"/>
    <n v="20230731"/>
    <x v="1"/>
    <x v="6"/>
    <n v="256787.59"/>
    <n v="400000"/>
    <n v="0"/>
    <s v="99VXUX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34           "/>
    <s v="  "/>
    <s v="PC"/>
    <n v="1"/>
    <n v="400000"/>
    <n v="400000"/>
    <n v="517"/>
    <n v="6101"/>
    <s v="A46900"/>
    <n v="1"/>
    <s v="003350"/>
    <s v="000029530"/>
    <n v="1000"/>
    <n v="20230811"/>
    <x v="1"/>
    <x v="7"/>
    <n v="217060.38"/>
    <n v="400000"/>
    <n v="0"/>
    <s v="99W07X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16           "/>
    <s v="  "/>
    <s v="PC"/>
    <n v="1"/>
    <n v="420000"/>
    <n v="420000"/>
    <n v="517"/>
    <n v="6101"/>
    <s v="A46788"/>
    <n v="1"/>
    <s v="004710"/>
    <s v="000029532"/>
    <n v="1000"/>
    <n v="20230811"/>
    <x v="1"/>
    <x v="7"/>
    <n v="239091.35"/>
    <n v="420000"/>
    <n v="0"/>
    <s v="99W082"/>
    <s v="SC"/>
    <n v="0"/>
    <s v="N"/>
    <s v="         "/>
    <s v="   "/>
    <n v="0"/>
    <n v="0"/>
    <s v="  "/>
    <n v="0"/>
    <n v="0"/>
    <n v="307986"/>
    <n v="0"/>
    <s v="      "/>
    <s v="         "/>
    <s v=" "/>
    <n v="42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28           "/>
    <s v="  "/>
    <s v="PC"/>
    <n v="1"/>
    <n v="378000"/>
    <n v="378000"/>
    <n v="517"/>
    <n v="6101"/>
    <s v="A46833"/>
    <n v="1"/>
    <s v="003140"/>
    <s v="000029538"/>
    <n v="1000"/>
    <n v="20230814"/>
    <x v="1"/>
    <x v="7"/>
    <n v="201345.64"/>
    <n v="378000"/>
    <n v="0"/>
    <s v="99W0JG"/>
    <s v="SC"/>
    <n v="0"/>
    <s v="N"/>
    <s v="         "/>
    <s v="   "/>
    <n v="0"/>
    <n v="0"/>
    <s v="  "/>
    <n v="0"/>
    <n v="0"/>
    <n v="277187.40000000002"/>
    <n v="0"/>
    <s v="      "/>
    <s v="         "/>
    <s v=" "/>
    <n v="378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15           "/>
    <s v="  "/>
    <s v="PC"/>
    <n v="1"/>
    <n v="380000"/>
    <n v="380000"/>
    <n v="501"/>
    <n v="5101"/>
    <s v="A46766"/>
    <n v="1"/>
    <s v="001214"/>
    <s v="000029564"/>
    <n v="1000"/>
    <n v="20230821"/>
    <x v="1"/>
    <x v="7"/>
    <n v="207437.61"/>
    <n v="380000"/>
    <n v="0"/>
    <s v="99W22E"/>
    <s v="SP"/>
    <n v="0"/>
    <s v="N"/>
    <s v="         "/>
    <s v="   "/>
    <n v="0"/>
    <n v="0"/>
    <s v="  "/>
    <n v="0"/>
    <n v="0"/>
    <n v="185782"/>
    <n v="0"/>
    <s v="      "/>
    <s v="         "/>
    <s v=" "/>
    <n v="38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22           "/>
    <s v="  "/>
    <s v="PC"/>
    <n v="1"/>
    <n v="400000"/>
    <n v="400000"/>
    <n v="517"/>
    <n v="6101"/>
    <s v="A46821"/>
    <n v="1"/>
    <s v="003510"/>
    <s v="000029568"/>
    <n v="1000"/>
    <n v="20230821"/>
    <x v="1"/>
    <x v="7"/>
    <n v="216614.42"/>
    <n v="400000"/>
    <n v="0"/>
    <s v="99W252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23           "/>
    <s v="  "/>
    <s v="PC"/>
    <n v="1"/>
    <n v="400000"/>
    <n v="400000"/>
    <n v="517"/>
    <n v="6101"/>
    <s v="A46821"/>
    <n v="2"/>
    <s v="003510"/>
    <s v="000029568"/>
    <n v="1000"/>
    <n v="20230821"/>
    <x v="1"/>
    <x v="7"/>
    <n v="216614.41"/>
    <n v="400000"/>
    <n v="0"/>
    <s v="99W253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17           "/>
    <s v="  "/>
    <s v="PC"/>
    <n v="1"/>
    <n v="435000"/>
    <n v="435000"/>
    <n v="501"/>
    <n v="5101"/>
    <s v="A46789"/>
    <n v="1"/>
    <s v="002900"/>
    <s v="000029574"/>
    <n v="1000"/>
    <n v="20230822"/>
    <x v="1"/>
    <x v="7"/>
    <n v="249375.35"/>
    <n v="435000"/>
    <n v="0"/>
    <s v="99W2EU"/>
    <s v="SP"/>
    <n v="0"/>
    <s v="N"/>
    <s v="         "/>
    <s v="   "/>
    <n v="0"/>
    <n v="0"/>
    <s v="  "/>
    <n v="0"/>
    <n v="0"/>
    <n v="212671.5"/>
    <n v="0"/>
    <s v="      "/>
    <s v="         "/>
    <s v=" "/>
    <n v="435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07           "/>
    <s v="  "/>
    <s v="PC"/>
    <n v="1"/>
    <n v="300000"/>
    <n v="300000"/>
    <n v="501"/>
    <n v="5101"/>
    <s v="A46699"/>
    <n v="1"/>
    <s v="003500"/>
    <s v="000029586"/>
    <n v="1000"/>
    <n v="20230824"/>
    <x v="1"/>
    <x v="7"/>
    <n v="158382.07999999999"/>
    <n v="300000"/>
    <n v="0"/>
    <s v="99W33X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208           "/>
    <s v="  "/>
    <s v="PC"/>
    <n v="1"/>
    <n v="300000"/>
    <n v="300000"/>
    <n v="501"/>
    <n v="5101"/>
    <s v="A46699"/>
    <n v="2"/>
    <s v="003500"/>
    <s v="000029586"/>
    <n v="1000"/>
    <n v="20230824"/>
    <x v="1"/>
    <x v="7"/>
    <n v="158382.04"/>
    <n v="300000"/>
    <n v="0"/>
    <s v="99W33Y"/>
    <s v="SP"/>
    <n v="0"/>
    <s v="N"/>
    <s v="         "/>
    <s v="   "/>
    <n v="0"/>
    <n v="0"/>
    <s v="  "/>
    <n v="0"/>
    <n v="0"/>
    <n v="146670"/>
    <n v="0"/>
    <s v="      "/>
    <s v="         "/>
    <s v=" "/>
    <n v="3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40           "/>
    <s v="  "/>
    <s v="PC"/>
    <n v="1"/>
    <n v="390000"/>
    <n v="390000"/>
    <n v="517"/>
    <n v="6101"/>
    <s v="A46957"/>
    <n v="1"/>
    <s v="002435"/>
    <s v="000029591"/>
    <n v="1000"/>
    <n v="20230824"/>
    <x v="1"/>
    <x v="7"/>
    <n v="216614.42"/>
    <n v="390000"/>
    <n v="0"/>
    <s v="99W38U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25           "/>
    <s v="  "/>
    <s v="PC"/>
    <n v="1"/>
    <n v="410000"/>
    <n v="410000"/>
    <n v="501"/>
    <n v="5101"/>
    <s v="A46829"/>
    <n v="1"/>
    <s v="000476"/>
    <s v="000029601"/>
    <n v="1000"/>
    <n v="20230828"/>
    <x v="1"/>
    <x v="7"/>
    <n v="219843.04"/>
    <n v="410000"/>
    <n v="0"/>
    <s v="99W3JG"/>
    <s v="SP"/>
    <n v="0"/>
    <s v="N"/>
    <s v="         "/>
    <s v="   "/>
    <n v="0"/>
    <n v="0"/>
    <s v="  "/>
    <n v="0"/>
    <n v="0"/>
    <n v="200449"/>
    <n v="0"/>
    <s v="      "/>
    <s v="         "/>
    <s v=" "/>
    <n v="41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10           "/>
    <s v="  "/>
    <s v="PC"/>
    <n v="1"/>
    <n v="410000"/>
    <n v="410000"/>
    <n v="584"/>
    <n v="5914"/>
    <s v="A46735"/>
    <n v="1"/>
    <s v="000111"/>
    <s v="000029604"/>
    <n v="1000"/>
    <n v="20230828"/>
    <x v="1"/>
    <x v="7"/>
    <n v="0"/>
    <n v="410000"/>
    <n v="0"/>
    <s v="99W3NU"/>
    <s v="SP"/>
    <n v="0"/>
    <s v="N"/>
    <s v="         "/>
    <s v="   "/>
    <n v="0"/>
    <n v="0"/>
    <s v="  "/>
    <n v="0"/>
    <n v="0"/>
    <n v="0"/>
    <n v="0"/>
    <s v="99W3NU"/>
    <s v="         "/>
    <s v=" "/>
    <n v="410000"/>
    <n v="0"/>
    <n v="0"/>
    <n v="0"/>
    <n v="18"/>
    <n v="0"/>
    <s v="                    "/>
    <n v="0"/>
    <n v="0"/>
    <n v="0"/>
    <n v="0"/>
    <n v="0"/>
    <n v="0"/>
    <s v="N"/>
    <n v="102"/>
  </r>
  <r>
    <n v="1"/>
    <n v="1"/>
    <s v="7226           "/>
    <s v="  "/>
    <s v="PC"/>
    <n v="1"/>
    <n v="300000"/>
    <n v="300000"/>
    <n v="517"/>
    <n v="6101"/>
    <s v="A46826"/>
    <n v="1"/>
    <s v="002810"/>
    <s v="000029636"/>
    <n v="1000"/>
    <n v="20230904"/>
    <x v="1"/>
    <x v="8"/>
    <n v="183508.64"/>
    <n v="300000"/>
    <n v="0"/>
    <s v="99W4RJ"/>
    <s v="SC"/>
    <n v="0"/>
    <s v="N"/>
    <s v="         "/>
    <s v="   "/>
    <n v="0"/>
    <n v="0"/>
    <s v="  "/>
    <n v="0"/>
    <n v="0"/>
    <n v="219990"/>
    <n v="0"/>
    <s v="      "/>
    <s v="         "/>
    <s v=" "/>
    <n v="30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27           "/>
    <s v="  "/>
    <s v="PC"/>
    <n v="1"/>
    <n v="300000"/>
    <n v="300000"/>
    <n v="517"/>
    <n v="6101"/>
    <s v="A46826"/>
    <n v="2"/>
    <s v="002810"/>
    <s v="000029636"/>
    <n v="1000"/>
    <n v="20230904"/>
    <x v="1"/>
    <x v="8"/>
    <n v="178492.85"/>
    <n v="300000"/>
    <n v="0"/>
    <s v="99W4RK"/>
    <s v="SC"/>
    <n v="0"/>
    <s v="N"/>
    <s v="         "/>
    <s v="   "/>
    <n v="0"/>
    <n v="0"/>
    <s v="  "/>
    <n v="0"/>
    <n v="0"/>
    <n v="219990"/>
    <n v="0"/>
    <s v="      "/>
    <s v="         "/>
    <s v=" "/>
    <n v="3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24           "/>
    <s v="  "/>
    <s v="PC"/>
    <n v="1"/>
    <n v="355000"/>
    <n v="355000"/>
    <n v="501"/>
    <n v="5101"/>
    <s v="A46835"/>
    <n v="1"/>
    <s v="000520"/>
    <s v="000029650"/>
    <n v="1000"/>
    <n v="20230906"/>
    <x v="1"/>
    <x v="8"/>
    <n v="218262.65"/>
    <n v="355000"/>
    <n v="0"/>
    <s v="99W5BF"/>
    <s v="SP"/>
    <n v="0"/>
    <s v="N"/>
    <s v="         "/>
    <s v="   "/>
    <n v="0"/>
    <n v="0"/>
    <s v="  "/>
    <n v="0"/>
    <n v="0"/>
    <n v="173559.5"/>
    <n v="0"/>
    <s v="      "/>
    <s v="         "/>
    <s v=" "/>
    <n v="355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31           "/>
    <s v="  "/>
    <s v="PC"/>
    <n v="1"/>
    <n v="400000"/>
    <n v="400000"/>
    <n v="517"/>
    <n v="6101"/>
    <s v="A46842"/>
    <n v="1"/>
    <s v="001080"/>
    <s v="000029659"/>
    <n v="1000"/>
    <n v="20230911"/>
    <x v="1"/>
    <x v="8"/>
    <n v="217284.12"/>
    <n v="400000"/>
    <n v="0"/>
    <s v="99W5XC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32           "/>
    <s v="  "/>
    <s v="PC"/>
    <n v="1"/>
    <n v="380000"/>
    <n v="380000"/>
    <n v="517"/>
    <n v="6101"/>
    <s v="A46886"/>
    <n v="1"/>
    <s v="023969"/>
    <s v="000029660"/>
    <n v="1000"/>
    <n v="20230911"/>
    <x v="1"/>
    <x v="8"/>
    <n v="201687.57"/>
    <n v="380000"/>
    <n v="0"/>
    <s v="99W5XD"/>
    <s v="SC"/>
    <n v="0"/>
    <s v="N"/>
    <s v="         "/>
    <s v="   "/>
    <n v="0"/>
    <n v="0"/>
    <s v="  "/>
    <n v="0"/>
    <n v="0"/>
    <n v="278654"/>
    <n v="0"/>
    <s v="      "/>
    <s v="         "/>
    <s v=" "/>
    <n v="38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10           "/>
    <s v="  "/>
    <s v="PC"/>
    <n v="1"/>
    <n v="400000"/>
    <n v="400000"/>
    <n v="685"/>
    <n v="6912"/>
    <s v="A46899"/>
    <n v="1"/>
    <s v="003420"/>
    <s v="000029696"/>
    <n v="1000"/>
    <n v="20230915"/>
    <x v="1"/>
    <x v="8"/>
    <n v="216066.53"/>
    <n v="400000"/>
    <n v="0"/>
    <s v="99W6OV"/>
    <s v="PE"/>
    <n v="0"/>
    <s v="N"/>
    <s v="         "/>
    <s v="   "/>
    <n v="0"/>
    <n v="0"/>
    <s v="  "/>
    <n v="0"/>
    <n v="0"/>
    <n v="293720"/>
    <n v="0"/>
    <s v="99W6OV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39           "/>
    <s v="  "/>
    <s v="PC"/>
    <n v="1"/>
    <n v="400000"/>
    <n v="400000"/>
    <n v="501"/>
    <n v="5101"/>
    <s v="A46944"/>
    <n v="1"/>
    <s v="017429"/>
    <s v="000029699"/>
    <n v="1000"/>
    <n v="20230918"/>
    <x v="1"/>
    <x v="8"/>
    <n v="240428.98"/>
    <n v="400000"/>
    <n v="0"/>
    <s v="99W70O"/>
    <s v="SP"/>
    <n v="0"/>
    <s v="N"/>
    <s v="         "/>
    <s v="   "/>
    <n v="0"/>
    <n v="0"/>
    <s v="  "/>
    <n v="0"/>
    <n v="0"/>
    <n v="195560"/>
    <n v="0"/>
    <s v="      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50           "/>
    <s v="  "/>
    <s v="PC"/>
    <n v="1"/>
    <n v="320000"/>
    <n v="320000"/>
    <n v="517"/>
    <n v="6101"/>
    <s v="A46999"/>
    <n v="1"/>
    <s v="000608"/>
    <s v="000029708"/>
    <n v="1000"/>
    <n v="20230920"/>
    <x v="1"/>
    <x v="8"/>
    <n v="201401.44"/>
    <n v="320000"/>
    <n v="0"/>
    <s v="99W7L8"/>
    <s v="SC"/>
    <n v="0"/>
    <s v="N"/>
    <s v="         "/>
    <s v="   "/>
    <n v="0"/>
    <n v="0"/>
    <s v="  "/>
    <n v="0"/>
    <n v="0"/>
    <n v="234656"/>
    <n v="0"/>
    <s v="      "/>
    <s v="         "/>
    <s v=" "/>
    <n v="32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36           "/>
    <s v="  "/>
    <s v="PC"/>
    <n v="1"/>
    <n v="360000"/>
    <n v="360000"/>
    <n v="501"/>
    <n v="5101"/>
    <s v="A46938"/>
    <n v="1"/>
    <s v="004740"/>
    <s v="000029743"/>
    <n v="1000"/>
    <n v="20230926"/>
    <x v="1"/>
    <x v="8"/>
    <n v="220764.74"/>
    <n v="360000"/>
    <n v="0"/>
    <s v="99W8OA"/>
    <s v="SP"/>
    <n v="0"/>
    <s v="N"/>
    <s v="         "/>
    <s v="   "/>
    <n v="0"/>
    <n v="0"/>
    <s v="  "/>
    <n v="0"/>
    <n v="0"/>
    <n v="176004"/>
    <n v="0"/>
    <s v="      "/>
    <s v="         "/>
    <s v=" "/>
    <n v="36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14           "/>
    <s v="  "/>
    <s v="PC"/>
    <n v="1"/>
    <n v="410000"/>
    <n v="410000"/>
    <n v="517"/>
    <n v="6101"/>
    <s v="A46760"/>
    <n v="1"/>
    <s v="004450"/>
    <s v="000029744"/>
    <n v="1000"/>
    <n v="20230926"/>
    <x v="1"/>
    <x v="8"/>
    <n v="261097.86"/>
    <n v="410000"/>
    <n v="0"/>
    <s v="99W8OH"/>
    <s v="SC"/>
    <n v="0"/>
    <s v="N"/>
    <s v="         "/>
    <s v="   "/>
    <n v="0"/>
    <n v="0"/>
    <s v="  "/>
    <n v="0"/>
    <n v="0"/>
    <n v="300653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64           "/>
    <s v="  "/>
    <s v="PC"/>
    <n v="1"/>
    <n v="400000"/>
    <n v="400000"/>
    <n v="517"/>
    <n v="6101"/>
    <s v="A47120"/>
    <n v="1"/>
    <s v="004680"/>
    <s v="000029746"/>
    <n v="1000"/>
    <n v="20230926"/>
    <x v="1"/>
    <x v="8"/>
    <n v="215206.08"/>
    <n v="400000"/>
    <n v="0"/>
    <s v="99W8OQ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29           "/>
    <s v="  "/>
    <s v="PC"/>
    <n v="1"/>
    <n v="310000"/>
    <n v="310000"/>
    <n v="517"/>
    <n v="6101"/>
    <s v="A46837"/>
    <n v="1"/>
    <s v="001113"/>
    <s v="000029760"/>
    <n v="1000"/>
    <n v="20230928"/>
    <x v="1"/>
    <x v="8"/>
    <n v="167732.72"/>
    <n v="310000"/>
    <n v="0"/>
    <s v="99W97K"/>
    <s v="SC"/>
    <n v="0"/>
    <s v="N"/>
    <s v="         "/>
    <s v="   "/>
    <n v="0"/>
    <n v="0"/>
    <s v="  "/>
    <n v="0"/>
    <n v="0"/>
    <n v="227323"/>
    <n v="0"/>
    <s v="      "/>
    <s v="         "/>
    <s v=" "/>
    <n v="3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30           "/>
    <s v="  "/>
    <s v="PC"/>
    <n v="1"/>
    <n v="300000"/>
    <n v="300000"/>
    <n v="517"/>
    <n v="6101"/>
    <s v="A46838"/>
    <n v="1"/>
    <s v="001113"/>
    <s v="000029761"/>
    <n v="1000"/>
    <n v="20230928"/>
    <x v="1"/>
    <x v="8"/>
    <n v="166515.25"/>
    <n v="300000"/>
    <n v="0"/>
    <s v="99W97O"/>
    <s v="SC"/>
    <n v="0"/>
    <s v="N"/>
    <s v="         "/>
    <s v="   "/>
    <n v="0"/>
    <n v="0"/>
    <s v="  "/>
    <n v="0"/>
    <n v="0"/>
    <n v="219990"/>
    <n v="0"/>
    <s v="      "/>
    <s v="         "/>
    <s v=" "/>
    <n v="3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38           "/>
    <s v="  "/>
    <s v="PC"/>
    <n v="1"/>
    <n v="320000"/>
    <n v="320000"/>
    <n v="501"/>
    <n v="5101"/>
    <s v="A46968"/>
    <n v="1"/>
    <s v="000769"/>
    <s v="000029796"/>
    <n v="1000"/>
    <n v="20231005"/>
    <x v="1"/>
    <x v="9"/>
    <n v="160656.09"/>
    <n v="320000"/>
    <n v="0"/>
    <s v="99WAOV"/>
    <s v="SP"/>
    <n v="0"/>
    <s v="N"/>
    <s v="         "/>
    <s v="   "/>
    <n v="0"/>
    <n v="0"/>
    <s v="  "/>
    <n v="0"/>
    <n v="0"/>
    <n v="156448"/>
    <n v="0"/>
    <s v="      "/>
    <s v="         "/>
    <s v=" "/>
    <n v="32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55           "/>
    <s v="  "/>
    <s v="PC"/>
    <n v="1"/>
    <n v="430000"/>
    <n v="430000"/>
    <n v="517"/>
    <n v="6101"/>
    <s v="A47074"/>
    <n v="1"/>
    <s v="000958"/>
    <s v="000029815"/>
    <n v="1000"/>
    <n v="20231009"/>
    <x v="1"/>
    <x v="9"/>
    <n v="200971.3"/>
    <n v="430000"/>
    <n v="0"/>
    <s v="99WBKR"/>
    <s v="SC"/>
    <n v="0"/>
    <s v="N"/>
    <s v="         "/>
    <s v="   "/>
    <n v="0"/>
    <n v="0"/>
    <s v="  "/>
    <n v="0"/>
    <n v="0"/>
    <n v="315319"/>
    <n v="0"/>
    <s v="      "/>
    <s v="         "/>
    <s v=" "/>
    <n v="43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56           "/>
    <s v="  "/>
    <s v="PC"/>
    <n v="1"/>
    <n v="430000"/>
    <n v="430000"/>
    <n v="517"/>
    <n v="6101"/>
    <s v="A47074"/>
    <n v="2"/>
    <s v="000958"/>
    <s v="000029815"/>
    <n v="1000"/>
    <n v="20231009"/>
    <x v="1"/>
    <x v="9"/>
    <n v="197654.75"/>
    <n v="430000"/>
    <n v="0"/>
    <s v="99WBKS"/>
    <s v="SC"/>
    <n v="0"/>
    <s v="N"/>
    <s v="         "/>
    <s v="   "/>
    <n v="0"/>
    <n v="0"/>
    <s v="  "/>
    <n v="0"/>
    <n v="0"/>
    <n v="315319"/>
    <n v="0"/>
    <s v="      "/>
    <s v="         "/>
    <s v=" "/>
    <n v="43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74           "/>
    <s v="  "/>
    <s v="PC"/>
    <n v="1"/>
    <n v="400000"/>
    <n v="400000"/>
    <n v="517"/>
    <n v="6101"/>
    <s v="A47214"/>
    <n v="1"/>
    <s v="000849"/>
    <s v="000029876"/>
    <n v="1000"/>
    <n v="20231024"/>
    <x v="1"/>
    <x v="9"/>
    <n v="194659.32"/>
    <n v="400000"/>
    <n v="0"/>
    <s v="99WE2B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49           "/>
    <s v="  "/>
    <s v="PC"/>
    <n v="1"/>
    <n v="440000"/>
    <n v="440000"/>
    <n v="517"/>
    <n v="6101"/>
    <s v="A47005"/>
    <n v="1"/>
    <s v="003030"/>
    <s v="000029877"/>
    <n v="1000"/>
    <n v="20231024"/>
    <x v="1"/>
    <x v="9"/>
    <n v="285747.03999999998"/>
    <n v="440000"/>
    <n v="0"/>
    <s v="99WE2G"/>
    <s v="SC"/>
    <n v="0"/>
    <s v="N"/>
    <s v="         "/>
    <s v="   "/>
    <n v="0"/>
    <n v="0"/>
    <s v="  "/>
    <n v="0"/>
    <n v="0"/>
    <n v="322652"/>
    <n v="0"/>
    <s v="      "/>
    <s v="         "/>
    <s v=" "/>
    <n v="44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68           "/>
    <s v="  "/>
    <s v="PC"/>
    <n v="1"/>
    <n v="425000"/>
    <n v="425000"/>
    <n v="517"/>
    <n v="6101"/>
    <s v="A47175"/>
    <n v="1"/>
    <s v="000249"/>
    <s v="000029892"/>
    <n v="1000"/>
    <n v="20231026"/>
    <x v="1"/>
    <x v="9"/>
    <n v="228993.74"/>
    <n v="425000"/>
    <n v="0"/>
    <s v="99WETJ"/>
    <s v="SC"/>
    <n v="0"/>
    <s v="N"/>
    <s v="         "/>
    <s v="   "/>
    <n v="0"/>
    <n v="0"/>
    <s v="  "/>
    <n v="0"/>
    <n v="0"/>
    <n v="311652.5"/>
    <n v="0"/>
    <s v="      "/>
    <s v="         "/>
    <s v=" "/>
    <n v="42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66           "/>
    <s v="  "/>
    <s v="PC"/>
    <n v="1"/>
    <n v="330000"/>
    <n v="330000"/>
    <n v="629"/>
    <n v="6101"/>
    <s v="A47149"/>
    <n v="1"/>
    <s v="003020"/>
    <s v="000029900"/>
    <n v="1000"/>
    <n v="20231027"/>
    <x v="1"/>
    <x v="9"/>
    <n v="171458.27"/>
    <n v="330000"/>
    <n v="0"/>
    <s v="99WFB2"/>
    <s v="PB"/>
    <n v="0"/>
    <s v="N"/>
    <s v="         "/>
    <s v="   "/>
    <n v="0"/>
    <n v="0"/>
    <s v="  "/>
    <n v="0"/>
    <n v="0"/>
    <n v="242319"/>
    <n v="0"/>
    <s v="      "/>
    <s v="         "/>
    <s v=" "/>
    <n v="33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67           "/>
    <s v="  "/>
    <s v="PC"/>
    <n v="1"/>
    <n v="410000"/>
    <n v="410000"/>
    <n v="629"/>
    <n v="6101"/>
    <s v="A47152"/>
    <n v="1"/>
    <s v="003020"/>
    <s v="000029901"/>
    <n v="1000"/>
    <n v="20231027"/>
    <x v="1"/>
    <x v="9"/>
    <n v="209785.16"/>
    <n v="410000"/>
    <n v="0"/>
    <s v="99WFB3"/>
    <s v="PB"/>
    <n v="0"/>
    <s v="N"/>
    <s v="         "/>
    <s v="   "/>
    <n v="0"/>
    <n v="0"/>
    <s v="  "/>
    <n v="0"/>
    <n v="0"/>
    <n v="301063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65           "/>
    <s v="  "/>
    <s v="PC"/>
    <n v="1"/>
    <n v="285000"/>
    <n v="285000"/>
    <n v="629"/>
    <n v="6101"/>
    <s v="A47138"/>
    <n v="1"/>
    <s v="004160"/>
    <s v="000029905"/>
    <n v="1000"/>
    <n v="20231030"/>
    <x v="1"/>
    <x v="9"/>
    <n v="175626.68"/>
    <n v="285000"/>
    <n v="0"/>
    <s v="99WFPY"/>
    <s v="PE"/>
    <n v="0"/>
    <s v="N"/>
    <s v="         "/>
    <s v="   "/>
    <n v="0"/>
    <n v="0"/>
    <s v="  "/>
    <n v="0"/>
    <n v="0"/>
    <n v="209275.5"/>
    <n v="0"/>
    <s v="      "/>
    <s v="         "/>
    <s v=" "/>
    <n v="28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41           "/>
    <s v="  "/>
    <s v="PC"/>
    <n v="1"/>
    <n v="290000"/>
    <n v="290000"/>
    <n v="501"/>
    <n v="5101"/>
    <s v="A47006"/>
    <n v="1"/>
    <s v="000091"/>
    <s v="000029910"/>
    <n v="1000"/>
    <n v="20231030"/>
    <x v="1"/>
    <x v="9"/>
    <n v="181671.28"/>
    <n v="290000"/>
    <n v="0"/>
    <s v="99WFY2"/>
    <s v="SP"/>
    <n v="0"/>
    <s v="N"/>
    <s v="         "/>
    <s v="   "/>
    <n v="0"/>
    <n v="0"/>
    <s v="  "/>
    <n v="0"/>
    <n v="0"/>
    <n v="141781"/>
    <n v="0"/>
    <s v="      "/>
    <s v="         "/>
    <s v=" "/>
    <n v="29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242           "/>
    <s v="  "/>
    <s v="PC"/>
    <n v="1"/>
    <n v="290000"/>
    <n v="290000"/>
    <n v="501"/>
    <n v="5101"/>
    <s v="A47006"/>
    <n v="2"/>
    <s v="000091"/>
    <s v="000029910"/>
    <n v="1000"/>
    <n v="20231030"/>
    <x v="1"/>
    <x v="9"/>
    <n v="181671.31"/>
    <n v="290000"/>
    <n v="0"/>
    <s v="99WFY3"/>
    <s v="SP"/>
    <n v="0"/>
    <s v="N"/>
    <s v="         "/>
    <s v="   "/>
    <n v="0"/>
    <n v="0"/>
    <s v="  "/>
    <n v="0"/>
    <n v="0"/>
    <n v="141781"/>
    <n v="0"/>
    <s v="      "/>
    <s v="         "/>
    <s v=" "/>
    <n v="290000"/>
    <n v="0"/>
    <n v="0"/>
    <n v="0"/>
    <n v="18"/>
    <n v="0"/>
    <s v="                    "/>
    <n v="0"/>
    <n v="0"/>
    <n v="0"/>
    <n v="0"/>
    <n v="0"/>
    <n v="0"/>
    <s v="S"/>
    <n v="999"/>
  </r>
  <r>
    <n v="1"/>
    <n v="3"/>
    <s v="7243           "/>
    <s v="  "/>
    <s v="PC"/>
    <n v="1"/>
    <n v="290000"/>
    <n v="290000"/>
    <n v="501"/>
    <n v="5101"/>
    <s v="A47006"/>
    <n v="3"/>
    <s v="000091"/>
    <s v="000029910"/>
    <n v="1000"/>
    <n v="20231030"/>
    <x v="1"/>
    <x v="9"/>
    <n v="181671.28"/>
    <n v="290000"/>
    <n v="0"/>
    <s v="99WFY4"/>
    <s v="SP"/>
    <n v="0"/>
    <s v="N"/>
    <s v="         "/>
    <s v="   "/>
    <n v="0"/>
    <n v="0"/>
    <s v="  "/>
    <n v="0"/>
    <n v="0"/>
    <n v="141781"/>
    <n v="0"/>
    <s v="      "/>
    <s v="         "/>
    <s v=" "/>
    <n v="29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44           "/>
    <s v="  "/>
    <s v="PC"/>
    <n v="1"/>
    <n v="290000"/>
    <n v="290000"/>
    <n v="501"/>
    <n v="5101"/>
    <s v="A47286"/>
    <n v="1"/>
    <s v="000091"/>
    <s v="000029912"/>
    <n v="1000"/>
    <n v="20231030"/>
    <x v="1"/>
    <x v="9"/>
    <n v="181671.33"/>
    <n v="290000"/>
    <n v="0"/>
    <s v="99WG0T"/>
    <s v="SP"/>
    <n v="0"/>
    <s v="N"/>
    <s v="         "/>
    <s v="   "/>
    <n v="0"/>
    <n v="0"/>
    <s v="  "/>
    <n v="0"/>
    <n v="0"/>
    <n v="141781"/>
    <n v="0"/>
    <s v="      "/>
    <s v="         "/>
    <s v=" "/>
    <n v="29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45           "/>
    <s v="  "/>
    <s v="PC"/>
    <n v="1"/>
    <n v="290000"/>
    <n v="290000"/>
    <n v="501"/>
    <n v="5101"/>
    <s v="A47007"/>
    <n v="1"/>
    <s v="000091"/>
    <s v="000029913"/>
    <n v="1000"/>
    <n v="20231030"/>
    <x v="1"/>
    <x v="9"/>
    <n v="181671.28"/>
    <n v="290000"/>
    <n v="0"/>
    <s v="99WG1B"/>
    <s v="SP"/>
    <n v="0"/>
    <s v="N"/>
    <s v="         "/>
    <s v="   "/>
    <n v="0"/>
    <n v="0"/>
    <s v="  "/>
    <n v="0"/>
    <n v="0"/>
    <n v="141781"/>
    <n v="0"/>
    <s v="      "/>
    <s v="         "/>
    <s v=" "/>
    <n v="29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52           "/>
    <s v="  "/>
    <s v="PC"/>
    <n v="1"/>
    <n v="310161.84000000003"/>
    <n v="310161.84000000003"/>
    <n v="711"/>
    <n v="7101"/>
    <s v="A47019"/>
    <n v="1"/>
    <s v="002280"/>
    <s v="000029921"/>
    <n v="1000"/>
    <n v="20231103"/>
    <x v="1"/>
    <x v="10"/>
    <n v="212358.46"/>
    <n v="310161.84000000003"/>
    <n v="0"/>
    <s v="99WGUR"/>
    <s v="EX"/>
    <n v="0"/>
    <s v="N"/>
    <s v="         "/>
    <s v="   "/>
    <n v="0"/>
    <n v="0"/>
    <s v="  "/>
    <n v="0"/>
    <n v="0"/>
    <n v="0"/>
    <n v="0"/>
    <s v="      "/>
    <s v="         "/>
    <s v=" "/>
    <n v="310161.84000000003"/>
    <n v="9304.86"/>
    <n v="310161.84000000003"/>
    <n v="0"/>
    <n v="0"/>
    <n v="0"/>
    <s v="                    "/>
    <n v="0"/>
    <n v="0"/>
    <n v="0"/>
    <n v="0"/>
    <n v="0"/>
    <n v="0"/>
    <s v="S"/>
    <n v="2"/>
  </r>
  <r>
    <n v="1"/>
    <n v="2"/>
    <s v="7253           "/>
    <s v="  "/>
    <s v="PC"/>
    <n v="1"/>
    <n v="310161.84000000003"/>
    <n v="310161.84000000003"/>
    <n v="711"/>
    <n v="7101"/>
    <s v="A47019"/>
    <n v="2"/>
    <s v="002280"/>
    <s v="000029921"/>
    <n v="1000"/>
    <n v="20231103"/>
    <x v="1"/>
    <x v="10"/>
    <n v="195364.73"/>
    <n v="310161.84000000003"/>
    <n v="0"/>
    <s v="99WGUS"/>
    <s v="EX"/>
    <n v="0"/>
    <s v="N"/>
    <s v="         "/>
    <s v="   "/>
    <n v="0"/>
    <n v="0"/>
    <s v="  "/>
    <n v="0"/>
    <n v="0"/>
    <n v="0"/>
    <n v="0"/>
    <s v="      "/>
    <s v="         "/>
    <s v=" "/>
    <n v="310161.84000000003"/>
    <n v="9304.86"/>
    <n v="310161.84000000003"/>
    <n v="0"/>
    <n v="0"/>
    <n v="0"/>
    <s v="                    "/>
    <n v="0"/>
    <n v="0"/>
    <n v="0"/>
    <n v="0"/>
    <n v="0"/>
    <n v="0"/>
    <s v="S"/>
    <n v="2"/>
  </r>
  <r>
    <n v="1"/>
    <n v="1"/>
    <s v="7246           "/>
    <s v="  "/>
    <s v="PC"/>
    <n v="1"/>
    <n v="415000"/>
    <n v="415000"/>
    <n v="501"/>
    <n v="5101"/>
    <s v="A47105"/>
    <n v="1"/>
    <s v="000218"/>
    <s v="000029950"/>
    <n v="1000"/>
    <n v="20231113"/>
    <x v="1"/>
    <x v="10"/>
    <n v="246425.76"/>
    <n v="415000"/>
    <n v="0"/>
    <s v="99WIKQ"/>
    <s v="SP"/>
    <n v="0"/>
    <s v="N"/>
    <s v="         "/>
    <s v="   "/>
    <n v="0"/>
    <n v="0"/>
    <s v="  "/>
    <n v="0"/>
    <n v="0"/>
    <n v="202893.5"/>
    <n v="0"/>
    <s v="      "/>
    <s v="         "/>
    <s v=" "/>
    <n v="415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54           "/>
    <s v="  "/>
    <s v="PC"/>
    <n v="1"/>
    <n v="400000"/>
    <n v="400000"/>
    <n v="517"/>
    <n v="6101"/>
    <s v="A47045"/>
    <n v="1"/>
    <s v="000763"/>
    <s v="000029952"/>
    <n v="1000"/>
    <n v="20231113"/>
    <x v="1"/>
    <x v="10"/>
    <n v="217306.19"/>
    <n v="400000"/>
    <n v="0"/>
    <s v="99WIO2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10           "/>
    <s v="  "/>
    <s v="PC"/>
    <n v="1"/>
    <n v="400000"/>
    <n v="400000"/>
    <n v="629"/>
    <n v="6101"/>
    <s v="A47322"/>
    <n v="1"/>
    <s v="003420"/>
    <s v="000029965"/>
    <n v="1000"/>
    <n v="20231116"/>
    <x v="1"/>
    <x v="10"/>
    <n v="216066.53"/>
    <n v="400000"/>
    <n v="0"/>
    <s v="99WJAP"/>
    <s v="PE"/>
    <n v="0"/>
    <s v="N"/>
    <s v="         "/>
    <s v="   "/>
    <n v="0"/>
    <n v="0"/>
    <s v="  "/>
    <n v="0"/>
    <n v="0"/>
    <n v="2937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59           "/>
    <s v="  "/>
    <s v="PC"/>
    <n v="1"/>
    <n v="400000"/>
    <n v="400000"/>
    <n v="517"/>
    <n v="6101"/>
    <s v="A47083"/>
    <n v="1"/>
    <s v="004780"/>
    <s v="000029970"/>
    <n v="1000"/>
    <n v="20231116"/>
    <x v="1"/>
    <x v="10"/>
    <n v="217306.2"/>
    <n v="400000"/>
    <n v="0"/>
    <s v="99WJCN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60           "/>
    <s v="  "/>
    <s v="PC"/>
    <n v="1"/>
    <n v="400000"/>
    <n v="400000"/>
    <n v="517"/>
    <n v="6101"/>
    <s v="A47083"/>
    <n v="2"/>
    <s v="004780"/>
    <s v="000029970"/>
    <n v="1000"/>
    <n v="20231116"/>
    <x v="1"/>
    <x v="10"/>
    <n v="217306.2"/>
    <n v="400000"/>
    <n v="0"/>
    <s v="99WJCO"/>
    <s v="SC"/>
    <n v="0"/>
    <s v="N"/>
    <s v="         "/>
    <s v="   "/>
    <n v="1"/>
    <n v="40000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63           "/>
    <s v="  "/>
    <s v="PC"/>
    <n v="1"/>
    <n v="430000"/>
    <n v="430000"/>
    <n v="501"/>
    <n v="5101"/>
    <s v="A47113"/>
    <n v="1"/>
    <s v="004790"/>
    <s v="000030005"/>
    <n v="1000"/>
    <n v="20231124"/>
    <x v="1"/>
    <x v="10"/>
    <n v="215822.21"/>
    <n v="430000"/>
    <n v="0"/>
    <s v="99WKM5"/>
    <s v="SP"/>
    <n v="0"/>
    <s v="N"/>
    <s v="         "/>
    <s v="   "/>
    <n v="0"/>
    <n v="0"/>
    <s v="  "/>
    <n v="0"/>
    <n v="0"/>
    <n v="210227"/>
    <n v="0"/>
    <s v="      "/>
    <s v="         "/>
    <s v=" "/>
    <n v="43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51           "/>
    <s v="  "/>
    <s v="PC"/>
    <n v="1"/>
    <n v="360000"/>
    <n v="360000"/>
    <n v="501"/>
    <n v="5101"/>
    <s v="A47024"/>
    <n v="1"/>
    <s v="004760"/>
    <s v="000030012"/>
    <n v="1000"/>
    <n v="20231127"/>
    <x v="1"/>
    <x v="10"/>
    <n v="218770.64"/>
    <n v="360000"/>
    <n v="0"/>
    <s v="99WL3M"/>
    <s v="SP"/>
    <n v="0"/>
    <s v="N"/>
    <s v="         "/>
    <s v="   "/>
    <n v="0"/>
    <n v="0"/>
    <s v="  "/>
    <n v="0"/>
    <n v="0"/>
    <n v="176004"/>
    <n v="0"/>
    <s v="      "/>
    <s v="         "/>
    <s v=" "/>
    <n v="36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61           "/>
    <s v="  "/>
    <s v="PC"/>
    <n v="1"/>
    <n v="410000"/>
    <n v="410000"/>
    <n v="517"/>
    <n v="6101"/>
    <s v="A47121"/>
    <n v="1"/>
    <s v="000872"/>
    <s v="000030029"/>
    <n v="1000"/>
    <n v="20231129"/>
    <x v="1"/>
    <x v="10"/>
    <n v="273946.67"/>
    <n v="410000"/>
    <n v="0"/>
    <s v="99WM2B"/>
    <s v="SC"/>
    <n v="0"/>
    <s v="N"/>
    <s v="         "/>
    <s v="   "/>
    <n v="0"/>
    <n v="0"/>
    <s v="  "/>
    <n v="0"/>
    <n v="0"/>
    <n v="300653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37           "/>
    <s v="  "/>
    <s v="PC"/>
    <n v="1"/>
    <n v="270000"/>
    <n v="270000"/>
    <n v="501"/>
    <n v="5101"/>
    <s v="A46958"/>
    <n v="1"/>
    <s v="000699"/>
    <s v="000030045"/>
    <n v="1000"/>
    <n v="20231204"/>
    <x v="1"/>
    <x v="11"/>
    <n v="199791.52"/>
    <n v="270000"/>
    <n v="0"/>
    <s v="99WMKA"/>
    <s v="SP"/>
    <n v="0"/>
    <s v="N"/>
    <s v="         "/>
    <s v="   "/>
    <n v="0"/>
    <n v="0"/>
    <s v="  "/>
    <n v="0"/>
    <n v="0"/>
    <n v="132003"/>
    <n v="0"/>
    <s v="      "/>
    <s v="         "/>
    <s v=" "/>
    <n v="27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80           "/>
    <s v="  "/>
    <s v="PC"/>
    <n v="1"/>
    <n v="330000"/>
    <n v="330000"/>
    <n v="501"/>
    <n v="5101"/>
    <s v="A47306"/>
    <n v="1"/>
    <s v="000699"/>
    <s v="000030049"/>
    <n v="1000"/>
    <n v="20231204"/>
    <x v="1"/>
    <x v="11"/>
    <n v="230011.22"/>
    <n v="330000"/>
    <n v="0"/>
    <s v="99WMMO"/>
    <s v="SP"/>
    <n v="0"/>
    <s v="N"/>
    <s v="         "/>
    <s v="   "/>
    <n v="0"/>
    <n v="0"/>
    <s v="  "/>
    <n v="0"/>
    <n v="0"/>
    <n v="161337"/>
    <n v="0"/>
    <s v="      "/>
    <s v="         "/>
    <s v=" "/>
    <n v="33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18           "/>
    <s v="  "/>
    <s v="PC"/>
    <n v="1"/>
    <n v="370000"/>
    <n v="370000"/>
    <n v="517"/>
    <n v="6101"/>
    <s v="A46817"/>
    <n v="1"/>
    <s v="001147"/>
    <s v="000030053"/>
    <n v="1000"/>
    <n v="20231205"/>
    <x v="1"/>
    <x v="11"/>
    <n v="248059.73"/>
    <n v="370000"/>
    <n v="0"/>
    <s v="99WN0D"/>
    <s v="SC"/>
    <n v="0"/>
    <s v="N"/>
    <s v="         "/>
    <s v="   "/>
    <n v="0"/>
    <n v="0"/>
    <s v="  "/>
    <n v="0"/>
    <n v="0"/>
    <n v="271321"/>
    <n v="0"/>
    <s v="      "/>
    <s v="         "/>
    <s v=" "/>
    <n v="37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35           "/>
    <s v="  "/>
    <s v="PC"/>
    <n v="1"/>
    <n v="445000"/>
    <n v="445000"/>
    <n v="517"/>
    <n v="6101"/>
    <s v="A46911"/>
    <n v="1"/>
    <s v="001099"/>
    <s v="000030071"/>
    <n v="1000"/>
    <n v="20231208"/>
    <x v="1"/>
    <x v="11"/>
    <n v="239857.22"/>
    <n v="445000"/>
    <n v="0"/>
    <s v="99WNWY"/>
    <s v="SC"/>
    <n v="0"/>
    <s v="N"/>
    <s v="         "/>
    <s v="   "/>
    <n v="0"/>
    <n v="0"/>
    <s v="  "/>
    <n v="0"/>
    <n v="0"/>
    <n v="326318.5"/>
    <n v="0"/>
    <s v="      "/>
    <s v="         "/>
    <s v=" "/>
    <n v="44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71           "/>
    <s v="  "/>
    <s v="PC"/>
    <n v="1"/>
    <n v="400000"/>
    <n v="400000"/>
    <n v="517"/>
    <n v="6101"/>
    <s v="A47202"/>
    <n v="1"/>
    <s v="004820"/>
    <s v="000030088"/>
    <n v="1000"/>
    <n v="20231212"/>
    <x v="1"/>
    <x v="11"/>
    <n v="218417.64"/>
    <n v="400000"/>
    <n v="0"/>
    <s v="99WOP0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47           "/>
    <s v="  "/>
    <s v="PC"/>
    <n v="1"/>
    <n v="410000"/>
    <n v="410000"/>
    <n v="629"/>
    <n v="6101"/>
    <s v="A47043"/>
    <n v="1"/>
    <s v="003020"/>
    <s v="000030089"/>
    <n v="1000"/>
    <n v="20231212"/>
    <x v="1"/>
    <x v="11"/>
    <n v="230011.22"/>
    <n v="410000"/>
    <n v="0"/>
    <s v="99WOQ2"/>
    <s v="PB"/>
    <n v="0"/>
    <s v="N"/>
    <s v="         "/>
    <s v="   "/>
    <n v="0"/>
    <n v="0"/>
    <s v="  "/>
    <n v="0"/>
    <n v="0"/>
    <n v="301063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48           "/>
    <s v="  "/>
    <s v="PC"/>
    <n v="1"/>
    <n v="350000"/>
    <n v="350000"/>
    <n v="629"/>
    <n v="6101"/>
    <s v="A47044"/>
    <n v="1"/>
    <s v="003020"/>
    <s v="000030090"/>
    <n v="1000"/>
    <n v="20231212"/>
    <x v="1"/>
    <x v="11"/>
    <n v="236314.08"/>
    <n v="350000"/>
    <n v="0"/>
    <s v="99WOQF"/>
    <s v="PB"/>
    <n v="0"/>
    <s v="N"/>
    <s v="         "/>
    <s v="   "/>
    <n v="0"/>
    <n v="0"/>
    <s v="  "/>
    <n v="0"/>
    <n v="0"/>
    <n v="257005"/>
    <n v="0"/>
    <s v="      "/>
    <s v="         "/>
    <s v=" "/>
    <n v="35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73           "/>
    <s v="  "/>
    <s v="PC"/>
    <n v="1"/>
    <n v="366000"/>
    <n v="366000"/>
    <n v="517"/>
    <n v="6101"/>
    <s v="A47215"/>
    <n v="1"/>
    <s v="000246"/>
    <s v="000030110"/>
    <n v="1000"/>
    <n v="20231213"/>
    <x v="1"/>
    <x v="11"/>
    <n v="218698.45"/>
    <n v="366000"/>
    <n v="0"/>
    <s v="99WPBV"/>
    <s v="SC"/>
    <n v="0"/>
    <s v="N"/>
    <s v="         "/>
    <s v="   "/>
    <n v="0"/>
    <n v="0"/>
    <s v="  "/>
    <n v="0"/>
    <n v="0"/>
    <n v="268387.8"/>
    <n v="0"/>
    <s v="      "/>
    <s v="         "/>
    <s v=" "/>
    <n v="366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79           "/>
    <s v="  "/>
    <s v="PC"/>
    <n v="1"/>
    <n v="378000"/>
    <n v="378000"/>
    <n v="517"/>
    <n v="6101"/>
    <s v="A47299"/>
    <n v="1"/>
    <s v="003140"/>
    <s v="000030111"/>
    <n v="1000"/>
    <n v="20231213"/>
    <x v="1"/>
    <x v="11"/>
    <n v="202723.21"/>
    <n v="378000"/>
    <n v="0"/>
    <s v="99WPBW"/>
    <s v="SC"/>
    <n v="0"/>
    <s v="N"/>
    <s v="         "/>
    <s v="   "/>
    <n v="0"/>
    <n v="0"/>
    <s v="  "/>
    <n v="0"/>
    <n v="0"/>
    <n v="277187.40000000002"/>
    <n v="0"/>
    <s v="      "/>
    <s v="         "/>
    <s v=" "/>
    <n v="378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62           "/>
    <s v="  "/>
    <s v="PC"/>
    <n v="1"/>
    <n v="340000"/>
    <n v="340000"/>
    <n v="629"/>
    <n v="6101"/>
    <s v="A47102"/>
    <n v="1"/>
    <s v="004160"/>
    <s v="000030120"/>
    <n v="1000"/>
    <n v="20231214"/>
    <x v="1"/>
    <x v="11"/>
    <n v="193304.36"/>
    <n v="340000"/>
    <n v="0"/>
    <s v="99WPHC"/>
    <s v="PE"/>
    <n v="0"/>
    <s v="N"/>
    <s v="         "/>
    <s v="   "/>
    <n v="0"/>
    <n v="0"/>
    <s v="  "/>
    <n v="0"/>
    <n v="0"/>
    <n v="249662"/>
    <n v="0"/>
    <s v="      "/>
    <s v="         "/>
    <s v=" "/>
    <n v="34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75           "/>
    <s v="  "/>
    <s v="PC"/>
    <n v="1"/>
    <n v="400000"/>
    <n v="400000"/>
    <n v="831"/>
    <n v="5101"/>
    <s v="A47250"/>
    <n v="1"/>
    <s v="017429"/>
    <s v="000030156"/>
    <n v="1000"/>
    <n v="20240115"/>
    <x v="2"/>
    <x v="0"/>
    <n v="231999.34"/>
    <n v="400000"/>
    <n v="0"/>
    <s v="99WQOV"/>
    <s v="SP"/>
    <n v="0"/>
    <s v="N"/>
    <s v="         "/>
    <s v="   "/>
    <n v="0"/>
    <n v="0"/>
    <s v="  "/>
    <n v="0"/>
    <n v="0"/>
    <n v="195560"/>
    <n v="0"/>
    <s v="      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98           "/>
    <s v="  "/>
    <s v="PC"/>
    <n v="1"/>
    <n v="340000"/>
    <n v="340000"/>
    <n v="847"/>
    <n v="6101"/>
    <s v="A47357"/>
    <n v="1"/>
    <s v="002435"/>
    <s v="000030178"/>
    <n v="1000"/>
    <n v="20240119"/>
    <x v="2"/>
    <x v="0"/>
    <n v="235042.42"/>
    <n v="340000"/>
    <n v="0"/>
    <s v="99WRDB"/>
    <s v="SC"/>
    <n v="0"/>
    <s v="N"/>
    <s v="         "/>
    <s v="   "/>
    <n v="0"/>
    <n v="0"/>
    <s v="  "/>
    <n v="0"/>
    <n v="0"/>
    <n v="249322"/>
    <n v="0"/>
    <s v="      "/>
    <s v="         "/>
    <s v=" "/>
    <n v="34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99           "/>
    <s v="  "/>
    <s v="PC"/>
    <n v="1"/>
    <n v="400000"/>
    <n v="400000"/>
    <n v="847"/>
    <n v="6101"/>
    <s v="A47358"/>
    <n v="1"/>
    <s v="000200"/>
    <s v="000030192"/>
    <n v="1000"/>
    <n v="20240122"/>
    <x v="2"/>
    <x v="0"/>
    <n v="217296.88"/>
    <n v="400000"/>
    <n v="0"/>
    <s v="99WRQE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81           "/>
    <s v="  "/>
    <s v="PC"/>
    <n v="1"/>
    <n v="315000"/>
    <n v="315000"/>
    <n v="831"/>
    <n v="5101"/>
    <s v="A4730B"/>
    <n v="1"/>
    <s v="000648"/>
    <s v="000030203"/>
    <n v="1000"/>
    <n v="20240124"/>
    <x v="2"/>
    <x v="0"/>
    <n v="101462.36"/>
    <n v="315000"/>
    <n v="0"/>
    <s v="99WS9E"/>
    <s v="SP"/>
    <n v="0"/>
    <s v="N"/>
    <s v="         "/>
    <s v="   "/>
    <n v="0"/>
    <n v="0"/>
    <s v="  "/>
    <n v="0"/>
    <n v="0"/>
    <n v="154003.5"/>
    <n v="0"/>
    <s v="      "/>
    <s v="         "/>
    <s v=" "/>
    <n v="315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76           "/>
    <s v="  "/>
    <s v="PC"/>
    <n v="1"/>
    <n v="400000"/>
    <n v="400000"/>
    <n v="847"/>
    <n v="6101"/>
    <s v="A47246"/>
    <n v="1"/>
    <s v="000304"/>
    <s v="000030210"/>
    <n v="1000"/>
    <n v="20240125"/>
    <x v="2"/>
    <x v="0"/>
    <n v="222220.65"/>
    <n v="400000"/>
    <n v="0"/>
    <s v="99WSMA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77           "/>
    <s v="  "/>
    <s v="PC"/>
    <n v="1"/>
    <n v="400000"/>
    <n v="400000"/>
    <n v="847"/>
    <n v="6101"/>
    <s v="A47245"/>
    <n v="1"/>
    <s v="000304"/>
    <s v="000030212"/>
    <n v="1000"/>
    <n v="20240125"/>
    <x v="2"/>
    <x v="0"/>
    <n v="236610.2"/>
    <n v="400000"/>
    <n v="0"/>
    <s v="99WSQJ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82           "/>
    <s v="  "/>
    <s v="PC"/>
    <n v="1"/>
    <n v="325000"/>
    <n v="325000"/>
    <n v="849"/>
    <n v="6101"/>
    <s v="A4730Q"/>
    <n v="1"/>
    <s v="000575"/>
    <s v="000030228"/>
    <n v="1000"/>
    <n v="20240131"/>
    <x v="2"/>
    <x v="0"/>
    <n v="206278.02"/>
    <n v="325000"/>
    <n v="0"/>
    <s v="99WTFN"/>
    <s v="RN"/>
    <n v="0"/>
    <s v="N"/>
    <s v="         "/>
    <s v="   "/>
    <n v="0"/>
    <n v="0"/>
    <s v="  "/>
    <n v="0"/>
    <n v="0"/>
    <n v="238647.5"/>
    <n v="0"/>
    <s v="      "/>
    <s v="         "/>
    <s v=" "/>
    <n v="325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83           "/>
    <s v="  "/>
    <s v="PC"/>
    <n v="1"/>
    <n v="325000"/>
    <n v="325000"/>
    <n v="849"/>
    <n v="6101"/>
    <s v="A4730Q"/>
    <n v="2"/>
    <s v="000575"/>
    <s v="000030228"/>
    <n v="1000"/>
    <n v="20240131"/>
    <x v="2"/>
    <x v="0"/>
    <n v="206278.02"/>
    <n v="325000"/>
    <n v="0"/>
    <s v="99WTFO"/>
    <s v="RN"/>
    <n v="0"/>
    <s v="N"/>
    <s v="         "/>
    <s v="   "/>
    <n v="0"/>
    <n v="0"/>
    <s v="  "/>
    <n v="0"/>
    <n v="0"/>
    <n v="238647.5"/>
    <n v="0"/>
    <s v="      "/>
    <s v="         "/>
    <s v=" "/>
    <n v="32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02           "/>
    <s v="  "/>
    <s v="PC"/>
    <n v="1"/>
    <n v="410000"/>
    <n v="410000"/>
    <n v="849"/>
    <n v="6101"/>
    <s v="A47532"/>
    <n v="1"/>
    <s v="000801"/>
    <s v="000030320"/>
    <n v="1000"/>
    <n v="20240216"/>
    <x v="2"/>
    <x v="1"/>
    <n v="218079.16"/>
    <n v="410000"/>
    <n v="0"/>
    <s v="99WWR5"/>
    <s v="SE"/>
    <n v="0"/>
    <s v="N"/>
    <s v="         "/>
    <s v="   "/>
    <n v="0"/>
    <n v="0"/>
    <s v="  "/>
    <n v="0"/>
    <n v="0"/>
    <n v="301063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84           "/>
    <s v="  "/>
    <s v="PC"/>
    <n v="1"/>
    <n v="390000"/>
    <n v="390000"/>
    <n v="847"/>
    <n v="6101"/>
    <s v="A4730R"/>
    <n v="1"/>
    <s v="000861"/>
    <s v="000030332"/>
    <n v="1000"/>
    <n v="20240219"/>
    <x v="2"/>
    <x v="1"/>
    <n v="221955.97"/>
    <n v="390000"/>
    <n v="0"/>
    <s v="99WX57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85           "/>
    <s v="  "/>
    <s v="PC"/>
    <n v="1"/>
    <n v="390000"/>
    <n v="390000"/>
    <n v="847"/>
    <n v="6101"/>
    <s v="A4730R"/>
    <n v="2"/>
    <s v="000861"/>
    <s v="000030332"/>
    <n v="1000"/>
    <n v="20240219"/>
    <x v="2"/>
    <x v="1"/>
    <n v="221955.93"/>
    <n v="390000"/>
    <n v="0"/>
    <s v="99WX59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94           "/>
    <s v="  "/>
    <s v="PC"/>
    <n v="1"/>
    <n v="335000"/>
    <n v="335000"/>
    <n v="847"/>
    <n v="6101"/>
    <s v="A47329"/>
    <n v="1"/>
    <s v="000756"/>
    <s v="000030354"/>
    <n v="1000"/>
    <n v="20240222"/>
    <x v="2"/>
    <x v="1"/>
    <n v="188695.19"/>
    <n v="335000"/>
    <n v="0"/>
    <s v="99WYD6"/>
    <s v="SC"/>
    <n v="0"/>
    <s v="N"/>
    <s v="         "/>
    <s v="   "/>
    <n v="0"/>
    <n v="0"/>
    <s v="  "/>
    <n v="0"/>
    <n v="0"/>
    <n v="245655.5"/>
    <n v="0"/>
    <s v="      "/>
    <s v="         "/>
    <s v=" "/>
    <n v="33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95           "/>
    <s v="  "/>
    <s v="PC"/>
    <n v="1"/>
    <n v="335000"/>
    <n v="335000"/>
    <n v="847"/>
    <n v="6101"/>
    <s v="A4758W"/>
    <n v="1"/>
    <s v="000756"/>
    <s v="000030355"/>
    <n v="1000"/>
    <n v="20240222"/>
    <x v="2"/>
    <x v="1"/>
    <n v="188695.14"/>
    <n v="335000"/>
    <n v="0"/>
    <s v="99WYDM"/>
    <s v="SC"/>
    <n v="0"/>
    <s v="N"/>
    <s v="         "/>
    <s v="   "/>
    <n v="0"/>
    <n v="0"/>
    <s v="  "/>
    <n v="0"/>
    <n v="0"/>
    <n v="245655.5"/>
    <n v="0"/>
    <s v="      "/>
    <s v="         "/>
    <s v=" "/>
    <n v="33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01           "/>
    <s v="  "/>
    <s v="PC"/>
    <n v="1"/>
    <n v="400000"/>
    <n v="400000"/>
    <n v="847"/>
    <n v="6101"/>
    <s v="A47533"/>
    <n v="1"/>
    <s v="028267"/>
    <s v="000030370"/>
    <n v="1000"/>
    <n v="20240226"/>
    <x v="2"/>
    <x v="1"/>
    <n v="218461.01"/>
    <n v="400000"/>
    <n v="0"/>
    <s v="99WZFJ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86           "/>
    <s v="  "/>
    <s v="PC"/>
    <n v="1"/>
    <n v="390000"/>
    <n v="390000"/>
    <n v="847"/>
    <n v="6101"/>
    <s v="A47652"/>
    <n v="1"/>
    <s v="000861"/>
    <s v="000030371"/>
    <n v="1000"/>
    <n v="20240226"/>
    <x v="2"/>
    <x v="1"/>
    <n v="221955.93"/>
    <n v="390000"/>
    <n v="0"/>
    <s v="99WZG4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96           "/>
    <s v="  "/>
    <s v="PC"/>
    <n v="1"/>
    <n v="370000"/>
    <n v="370000"/>
    <n v="847"/>
    <n v="6101"/>
    <s v="A47328"/>
    <n v="1"/>
    <s v="001266"/>
    <s v="000030384"/>
    <n v="1000"/>
    <n v="20240228"/>
    <x v="2"/>
    <x v="1"/>
    <n v="219132.48"/>
    <n v="370000"/>
    <n v="0"/>
    <s v="99WZVG"/>
    <s v="SC"/>
    <n v="0"/>
    <s v="N"/>
    <s v="         "/>
    <s v="   "/>
    <n v="0"/>
    <n v="0"/>
    <s v="  "/>
    <n v="0"/>
    <n v="0"/>
    <n v="271321"/>
    <n v="0"/>
    <s v="      "/>
    <s v="         "/>
    <s v=" "/>
    <n v="37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97           "/>
    <s v="  "/>
    <s v="PC"/>
    <n v="1"/>
    <n v="370000"/>
    <n v="370000"/>
    <n v="847"/>
    <n v="6101"/>
    <s v="A47328"/>
    <n v="2"/>
    <s v="001266"/>
    <s v="000030384"/>
    <n v="1000"/>
    <n v="20240228"/>
    <x v="2"/>
    <x v="1"/>
    <n v="219132.48"/>
    <n v="370000"/>
    <n v="0"/>
    <s v="99WZVH"/>
    <s v="SC"/>
    <n v="0"/>
    <s v="N"/>
    <s v="         "/>
    <s v="   "/>
    <n v="0"/>
    <n v="0"/>
    <s v="  "/>
    <n v="0"/>
    <n v="0"/>
    <n v="271321"/>
    <n v="0"/>
    <s v="      "/>
    <s v="         "/>
    <s v=" "/>
    <n v="37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87           "/>
    <s v="  "/>
    <s v="PC"/>
    <n v="1"/>
    <n v="390000"/>
    <n v="390000"/>
    <n v="847"/>
    <n v="6101"/>
    <s v="A4730S"/>
    <n v="1"/>
    <s v="000861"/>
    <s v="000030391"/>
    <n v="1000"/>
    <n v="20240229"/>
    <x v="2"/>
    <x v="1"/>
    <n v="251373.32"/>
    <n v="390000"/>
    <n v="0"/>
    <s v="99X03G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88           "/>
    <s v="  "/>
    <s v="PC"/>
    <n v="1"/>
    <n v="390000"/>
    <n v="390000"/>
    <n v="847"/>
    <n v="6101"/>
    <s v="A4730S"/>
    <n v="2"/>
    <s v="000861"/>
    <s v="000030391"/>
    <n v="1000"/>
    <n v="20240229"/>
    <x v="2"/>
    <x v="1"/>
    <n v="266081.99"/>
    <n v="390000"/>
    <n v="0"/>
    <s v="99X03H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04           "/>
    <s v="  "/>
    <s v="PC"/>
    <n v="1"/>
    <n v="400000"/>
    <n v="400000"/>
    <n v="831"/>
    <n v="5101"/>
    <s v="A47561"/>
    <n v="1"/>
    <s v="019272"/>
    <s v="000030443"/>
    <n v="1000"/>
    <n v="20240311"/>
    <x v="2"/>
    <x v="2"/>
    <n v="218079.17"/>
    <n v="400000"/>
    <n v="0"/>
    <s v="99X1XI"/>
    <s v="SP"/>
    <n v="0"/>
    <s v="N"/>
    <s v="         "/>
    <s v="   "/>
    <n v="1"/>
    <n v="400000"/>
    <s v="  "/>
    <n v="0"/>
    <n v="0"/>
    <n v="195560"/>
    <n v="0"/>
    <s v="      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305           "/>
    <s v="  "/>
    <s v="PC"/>
    <n v="1"/>
    <n v="400000"/>
    <n v="400000"/>
    <n v="831"/>
    <n v="5101"/>
    <s v="A47753"/>
    <n v="1"/>
    <s v="019272"/>
    <s v="000030444"/>
    <n v="1000"/>
    <n v="20240311"/>
    <x v="2"/>
    <x v="2"/>
    <n v="219178.6"/>
    <n v="400000"/>
    <n v="0"/>
    <s v="99X1XJ"/>
    <s v="SP"/>
    <n v="0"/>
    <s v="N"/>
    <s v="         "/>
    <s v="   "/>
    <n v="1"/>
    <n v="400000"/>
    <s v="  "/>
    <n v="0"/>
    <n v="0"/>
    <n v="195560"/>
    <n v="0"/>
    <s v="      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305           "/>
    <s v="  "/>
    <s v="PC"/>
    <n v="1"/>
    <n v="400000"/>
    <n v="400000"/>
    <n v="831"/>
    <n v="5101"/>
    <s v="A47781"/>
    <n v="1"/>
    <s v="019272"/>
    <s v="000030457"/>
    <n v="1000"/>
    <n v="20240313"/>
    <x v="2"/>
    <x v="2"/>
    <n v="219178.6"/>
    <n v="400000"/>
    <n v="0"/>
    <s v="99X2PC"/>
    <s v="SP"/>
    <n v="0"/>
    <s v="N"/>
    <s v="         "/>
    <s v="   "/>
    <n v="0"/>
    <n v="0"/>
    <s v="  "/>
    <n v="0"/>
    <n v="0"/>
    <n v="195560"/>
    <n v="0"/>
    <s v="      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304           "/>
    <s v="  "/>
    <s v="PC"/>
    <n v="1"/>
    <n v="400000"/>
    <n v="400000"/>
    <n v="831"/>
    <n v="5101"/>
    <s v="A47780"/>
    <n v="1"/>
    <s v="019272"/>
    <s v="000030458"/>
    <n v="1000"/>
    <n v="20240313"/>
    <x v="2"/>
    <x v="2"/>
    <n v="218079.17"/>
    <n v="400000"/>
    <n v="0"/>
    <s v="99X2PE"/>
    <s v="SP"/>
    <n v="0"/>
    <s v="N"/>
    <s v="         "/>
    <s v="   "/>
    <n v="0"/>
    <n v="0"/>
    <s v="  "/>
    <n v="0"/>
    <n v="0"/>
    <n v="195560"/>
    <n v="0"/>
    <s v="      "/>
    <s v="         "/>
    <s v=" "/>
    <n v="40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313           "/>
    <s v="  "/>
    <s v="PC"/>
    <n v="1"/>
    <n v="390000"/>
    <n v="390000"/>
    <n v="847"/>
    <n v="6101"/>
    <s v="A47690"/>
    <n v="1"/>
    <s v="000969"/>
    <s v="000030467"/>
    <n v="1000"/>
    <n v="20240315"/>
    <x v="2"/>
    <x v="2"/>
    <n v="211402.25"/>
    <n v="390000"/>
    <n v="0"/>
    <s v="99X35I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89           "/>
    <s v="  "/>
    <s v="PC"/>
    <n v="1"/>
    <n v="390000"/>
    <n v="390000"/>
    <n v="847"/>
    <n v="6101"/>
    <s v="A4730T"/>
    <n v="1"/>
    <s v="000861"/>
    <s v="000030486"/>
    <n v="1000"/>
    <n v="20240319"/>
    <x v="2"/>
    <x v="2"/>
    <n v="233390.15"/>
    <n v="390000"/>
    <n v="0"/>
    <s v="99X3SC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90           "/>
    <s v="  "/>
    <s v="PC"/>
    <n v="1"/>
    <n v="390000"/>
    <n v="390000"/>
    <n v="847"/>
    <n v="6101"/>
    <s v="A47806"/>
    <n v="1"/>
    <s v="000861"/>
    <s v="000030506"/>
    <n v="1000"/>
    <n v="20240321"/>
    <x v="2"/>
    <x v="2"/>
    <n v="233390.15"/>
    <n v="390000"/>
    <n v="0"/>
    <s v="99X4EE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91           "/>
    <s v="  "/>
    <s v="PC"/>
    <n v="1"/>
    <n v="390000"/>
    <n v="390000"/>
    <n v="847"/>
    <n v="6101"/>
    <s v="A47806"/>
    <n v="2"/>
    <s v="000861"/>
    <s v="000030506"/>
    <n v="1000"/>
    <n v="20240321"/>
    <x v="2"/>
    <x v="2"/>
    <n v="233390.14"/>
    <n v="390000"/>
    <n v="0"/>
    <s v="99X4EF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292           "/>
    <s v="  "/>
    <s v="PC"/>
    <n v="1"/>
    <n v="390000"/>
    <n v="390000"/>
    <n v="847"/>
    <n v="6101"/>
    <s v="A4730U"/>
    <n v="1"/>
    <s v="000861"/>
    <s v="000030525"/>
    <n v="1000"/>
    <n v="20240327"/>
    <x v="2"/>
    <x v="2"/>
    <n v="274373.03999999998"/>
    <n v="390000"/>
    <n v="0"/>
    <s v="99X5SD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293           "/>
    <s v="  "/>
    <s v="PC"/>
    <n v="1"/>
    <n v="390000"/>
    <n v="390000"/>
    <n v="847"/>
    <n v="6101"/>
    <s v="A4730U"/>
    <n v="2"/>
    <s v="000861"/>
    <s v="000030525"/>
    <n v="1000"/>
    <n v="20240327"/>
    <x v="2"/>
    <x v="2"/>
    <n v="294864.43"/>
    <n v="390000"/>
    <n v="0"/>
    <s v="99X5SE"/>
    <s v="SC"/>
    <n v="0"/>
    <s v="N"/>
    <s v="         "/>
    <s v="   "/>
    <n v="0"/>
    <n v="0"/>
    <s v="  "/>
    <n v="0"/>
    <n v="0"/>
    <n v="285987"/>
    <n v="0"/>
    <s v="      "/>
    <s v="         "/>
    <s v=" "/>
    <n v="39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07           "/>
    <s v="  "/>
    <s v="PC"/>
    <n v="1"/>
    <n v="247336.848"/>
    <n v="247336.85"/>
    <n v="711"/>
    <n v="7101"/>
    <s v="A47643"/>
    <n v="1"/>
    <s v="003380"/>
    <s v="000030531"/>
    <n v="1000"/>
    <n v="20240328"/>
    <x v="2"/>
    <x v="2"/>
    <n v="193608.69"/>
    <n v="247336.848"/>
    <n v="0"/>
    <s v="99X5YT"/>
    <s v="EX"/>
    <n v="0"/>
    <s v="N"/>
    <s v="         "/>
    <s v="   "/>
    <n v="0"/>
    <n v="0"/>
    <s v="  "/>
    <n v="0"/>
    <n v="0"/>
    <n v="0"/>
    <n v="0"/>
    <s v="      "/>
    <s v="         "/>
    <s v=" "/>
    <n v="247336.85"/>
    <n v="7420.11"/>
    <n v="247336.85"/>
    <n v="0"/>
    <n v="0"/>
    <n v="0"/>
    <s v="                    "/>
    <n v="0"/>
    <n v="0"/>
    <n v="0"/>
    <n v="0"/>
    <n v="0"/>
    <n v="0"/>
    <s v="S"/>
    <n v="2"/>
  </r>
  <r>
    <n v="1"/>
    <n v="2"/>
    <s v="7308           "/>
    <s v="  "/>
    <s v="PC"/>
    <n v="1"/>
    <n v="247336.848"/>
    <n v="247336.85"/>
    <n v="711"/>
    <n v="7101"/>
    <s v="A47643"/>
    <n v="2"/>
    <s v="003380"/>
    <s v="000030531"/>
    <n v="1000"/>
    <n v="20240328"/>
    <x v="2"/>
    <x v="2"/>
    <n v="186562.04"/>
    <n v="247336.848"/>
    <n v="0"/>
    <s v="99X5YU"/>
    <s v="EX"/>
    <n v="0"/>
    <s v="N"/>
    <s v="         "/>
    <s v="   "/>
    <n v="0"/>
    <n v="0"/>
    <s v="  "/>
    <n v="0"/>
    <n v="0"/>
    <n v="0"/>
    <n v="0"/>
    <s v="      "/>
    <s v="         "/>
    <s v=" "/>
    <n v="247336.85"/>
    <n v="7420.11"/>
    <n v="247336.85"/>
    <n v="0"/>
    <n v="0"/>
    <n v="0"/>
    <s v="                    "/>
    <n v="0"/>
    <n v="0"/>
    <n v="0"/>
    <n v="0"/>
    <n v="0"/>
    <n v="0"/>
    <s v="S"/>
    <n v="2"/>
  </r>
  <r>
    <n v="1"/>
    <n v="3"/>
    <s v="7309           "/>
    <s v="  "/>
    <s v="PC"/>
    <n v="1"/>
    <n v="247336.848"/>
    <n v="247336.85"/>
    <n v="711"/>
    <n v="7101"/>
    <s v="A47643"/>
    <n v="3"/>
    <s v="003380"/>
    <s v="000030531"/>
    <n v="1000"/>
    <n v="20240328"/>
    <x v="2"/>
    <x v="2"/>
    <n v="186562.01"/>
    <n v="247336.848"/>
    <n v="0"/>
    <s v="99X5YV"/>
    <s v="EX"/>
    <n v="0"/>
    <s v="N"/>
    <s v="         "/>
    <s v="   "/>
    <n v="0"/>
    <n v="0"/>
    <s v="  "/>
    <n v="0"/>
    <n v="0"/>
    <n v="0"/>
    <n v="0"/>
    <s v="      "/>
    <s v="         "/>
    <s v=" "/>
    <n v="247336.85"/>
    <n v="7420.11"/>
    <n v="247336.85"/>
    <n v="0"/>
    <n v="0"/>
    <n v="0"/>
    <s v="                    "/>
    <n v="0"/>
    <n v="0"/>
    <n v="0"/>
    <n v="0"/>
    <n v="0"/>
    <n v="0"/>
    <s v="S"/>
    <n v="2"/>
  </r>
  <r>
    <n v="1"/>
    <n v="1"/>
    <s v="7300           "/>
    <s v="  "/>
    <s v="PC"/>
    <n v="1"/>
    <n v="760000"/>
    <n v="760000"/>
    <n v="831"/>
    <n v="5101"/>
    <s v="A47386"/>
    <n v="1"/>
    <s v="000895"/>
    <s v="000030570"/>
    <n v="1000"/>
    <n v="20240408"/>
    <x v="2"/>
    <x v="3"/>
    <n v="268828.65999999997"/>
    <n v="760000"/>
    <n v="0"/>
    <s v="99X7EZ"/>
    <s v="SP"/>
    <n v="0"/>
    <s v="N"/>
    <s v="         "/>
    <s v="   "/>
    <n v="0"/>
    <n v="0"/>
    <s v="  "/>
    <n v="0"/>
    <n v="0"/>
    <n v="371564"/>
    <n v="0"/>
    <s v="      "/>
    <s v="         "/>
    <s v=" "/>
    <n v="76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303           "/>
    <s v="  "/>
    <s v="PC"/>
    <n v="1"/>
    <n v="430000"/>
    <n v="430000"/>
    <n v="831"/>
    <n v="5101"/>
    <s v="A47544"/>
    <n v="1"/>
    <s v="004790"/>
    <s v="000030589"/>
    <n v="1000"/>
    <n v="20240410"/>
    <x v="2"/>
    <x v="3"/>
    <n v="230499.88"/>
    <n v="430000"/>
    <n v="0"/>
    <s v="99X84N"/>
    <s v="SP"/>
    <n v="0"/>
    <s v="N"/>
    <s v="         "/>
    <s v="   "/>
    <n v="0"/>
    <n v="0"/>
    <s v="  "/>
    <n v="0"/>
    <n v="0"/>
    <n v="210227"/>
    <n v="0"/>
    <s v="      "/>
    <s v="         "/>
    <s v=" "/>
    <n v="43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260           "/>
    <s v="  "/>
    <s v="PC"/>
    <n v="1"/>
    <n v="380000"/>
    <n v="380000"/>
    <n v="847"/>
    <n v="6101"/>
    <s v="A47895"/>
    <n v="1"/>
    <s v="004450"/>
    <s v="000030600"/>
    <n v="1000"/>
    <n v="20240412"/>
    <x v="2"/>
    <x v="3"/>
    <n v="217306.2"/>
    <n v="380000"/>
    <n v="0"/>
    <s v="99X8N9"/>
    <s v="SC"/>
    <n v="0"/>
    <s v="N"/>
    <s v="         "/>
    <s v="   "/>
    <n v="0"/>
    <n v="0"/>
    <s v="  "/>
    <n v="0"/>
    <n v="0"/>
    <n v="278654"/>
    <n v="0"/>
    <s v="      "/>
    <s v="         "/>
    <s v=" "/>
    <n v="38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26           "/>
    <s v="  "/>
    <s v="PC"/>
    <n v="1"/>
    <n v="430000"/>
    <n v="430000"/>
    <n v="847"/>
    <n v="6101"/>
    <s v="A47792"/>
    <n v="1"/>
    <s v="000958"/>
    <s v="000030626"/>
    <n v="1000"/>
    <n v="20240417"/>
    <x v="2"/>
    <x v="3"/>
    <n v="220087.25"/>
    <n v="430000"/>
    <n v="0"/>
    <s v="99X9RB"/>
    <s v="SC"/>
    <n v="0"/>
    <s v="N"/>
    <s v="         "/>
    <s v="   "/>
    <n v="0"/>
    <n v="0"/>
    <s v="  "/>
    <n v="0"/>
    <n v="0"/>
    <n v="315319"/>
    <n v="0"/>
    <s v="      "/>
    <s v="         "/>
    <s v=" "/>
    <n v="43000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327           "/>
    <s v="  "/>
    <s v="PC"/>
    <n v="1"/>
    <n v="430000"/>
    <n v="430000"/>
    <n v="847"/>
    <n v="6101"/>
    <s v="A47792"/>
    <n v="2"/>
    <s v="000958"/>
    <s v="000030626"/>
    <n v="1000"/>
    <n v="20240417"/>
    <x v="2"/>
    <x v="3"/>
    <n v="220087.23"/>
    <n v="430000"/>
    <n v="0"/>
    <s v="99X9RC"/>
    <s v="SC"/>
    <n v="0"/>
    <s v="N"/>
    <s v="         "/>
    <s v="   "/>
    <n v="0"/>
    <n v="0"/>
    <s v="  "/>
    <n v="0"/>
    <n v="0"/>
    <n v="315319"/>
    <n v="0"/>
    <s v="      "/>
    <s v="         "/>
    <s v=" "/>
    <n v="43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16           "/>
    <s v="  "/>
    <s v="PC"/>
    <n v="1"/>
    <n v="400000"/>
    <n v="400000"/>
    <n v="847"/>
    <n v="6101"/>
    <s v="A47729"/>
    <n v="1"/>
    <s v="003030"/>
    <s v="000030631"/>
    <n v="1000"/>
    <n v="20240418"/>
    <x v="2"/>
    <x v="3"/>
    <n v="258609.27"/>
    <n v="400000"/>
    <n v="0"/>
    <s v="99X9ZL"/>
    <s v="SC"/>
    <n v="0"/>
    <s v="N"/>
    <s v="         "/>
    <s v="   "/>
    <n v="0"/>
    <n v="0"/>
    <s v="  "/>
    <n v="0"/>
    <n v="0"/>
    <n v="293320"/>
    <n v="0"/>
    <s v="      "/>
    <s v="         "/>
    <s v=" "/>
    <n v="40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28           "/>
    <s v="  "/>
    <s v="PC"/>
    <n v="1"/>
    <n v="410000"/>
    <n v="410000"/>
    <n v="847"/>
    <n v="6101"/>
    <s v="A47786"/>
    <n v="1"/>
    <s v="004006"/>
    <s v="000030632"/>
    <n v="1000"/>
    <n v="20240418"/>
    <x v="2"/>
    <x v="3"/>
    <n v="228914.7"/>
    <n v="410000"/>
    <n v="0"/>
    <s v="99XA03"/>
    <s v="SC"/>
    <n v="0"/>
    <s v="N"/>
    <s v="         "/>
    <s v="   "/>
    <n v="0"/>
    <n v="0"/>
    <s v="  "/>
    <n v="0"/>
    <n v="0"/>
    <n v="300653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06           "/>
    <s v="  "/>
    <s v="PC"/>
    <n v="1"/>
    <n v="418000"/>
    <n v="418000"/>
    <n v="847"/>
    <n v="6101"/>
    <s v="A47598"/>
    <n v="1"/>
    <s v="000763"/>
    <s v="000030644"/>
    <n v="1000"/>
    <n v="20240423"/>
    <x v="2"/>
    <x v="3"/>
    <n v="256629.67"/>
    <n v="418000"/>
    <n v="0"/>
    <s v="99XAVS"/>
    <s v="SC"/>
    <n v="0"/>
    <s v="N"/>
    <s v="         "/>
    <s v="   "/>
    <n v="0"/>
    <n v="0"/>
    <s v="  "/>
    <n v="0"/>
    <n v="0"/>
    <n v="306519.40000000002"/>
    <n v="0"/>
    <s v="      "/>
    <s v="         "/>
    <s v=" "/>
    <n v="418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14           "/>
    <s v="  "/>
    <s v="PC"/>
    <n v="1"/>
    <n v="340000"/>
    <n v="340000"/>
    <n v="831"/>
    <n v="5101"/>
    <s v="A47730"/>
    <n v="1"/>
    <s v="000769"/>
    <s v="000030679"/>
    <n v="1000"/>
    <n v="20240430"/>
    <x v="2"/>
    <x v="3"/>
    <n v="262984.84999999998"/>
    <n v="340000"/>
    <n v="0"/>
    <s v="99XC50"/>
    <s v="SP"/>
    <n v="0"/>
    <s v="N"/>
    <s v="         "/>
    <s v="   "/>
    <n v="0"/>
    <n v="0"/>
    <s v="  "/>
    <n v="0"/>
    <n v="0"/>
    <n v="166226"/>
    <n v="0"/>
    <s v="      "/>
    <s v="         "/>
    <s v=" "/>
    <n v="340000"/>
    <n v="0"/>
    <n v="0"/>
    <n v="0"/>
    <n v="18"/>
    <n v="0"/>
    <s v="                    "/>
    <n v="0"/>
    <n v="0"/>
    <n v="0"/>
    <n v="0"/>
    <n v="0"/>
    <n v="0"/>
    <s v="S"/>
    <n v="999"/>
  </r>
  <r>
    <n v="1"/>
    <n v="2"/>
    <s v="7315           "/>
    <s v="  "/>
    <s v="PC"/>
    <n v="1"/>
    <n v="340000"/>
    <n v="340000"/>
    <n v="831"/>
    <n v="5101"/>
    <s v="A47730"/>
    <n v="2"/>
    <s v="000769"/>
    <s v="000030679"/>
    <n v="1000"/>
    <n v="20240430"/>
    <x v="2"/>
    <x v="3"/>
    <n v="262984.90000000002"/>
    <n v="340000"/>
    <n v="0"/>
    <s v="99XC51"/>
    <s v="SP"/>
    <n v="0"/>
    <s v="N"/>
    <s v="         "/>
    <s v="   "/>
    <n v="0"/>
    <n v="0"/>
    <s v="  "/>
    <n v="0"/>
    <n v="0"/>
    <n v="166226"/>
    <n v="0"/>
    <s v="      "/>
    <s v="         "/>
    <s v=" "/>
    <n v="340000"/>
    <n v="0"/>
    <n v="0"/>
    <n v="0"/>
    <n v="18"/>
    <n v="0"/>
    <s v="                    "/>
    <n v="0"/>
    <n v="0"/>
    <n v="0"/>
    <n v="0"/>
    <n v="0"/>
    <n v="0"/>
    <s v="S"/>
    <n v="999"/>
  </r>
  <r>
    <n v="1"/>
    <n v="1"/>
    <s v="7310           "/>
    <s v="  "/>
    <s v="PC"/>
    <n v="1"/>
    <n v="321234.19199999998"/>
    <n v="321234.19"/>
    <n v="711"/>
    <n v="7101"/>
    <s v="A47644"/>
    <n v="1"/>
    <s v="003380"/>
    <s v="000030713"/>
    <n v="1000"/>
    <n v="20240507"/>
    <x v="2"/>
    <x v="4"/>
    <n v="267287.78999999998"/>
    <n v="321234.19199999998"/>
    <n v="0"/>
    <s v="99XDK1"/>
    <s v="EX"/>
    <n v="0"/>
    <s v="N"/>
    <s v="         "/>
    <s v="   "/>
    <n v="0"/>
    <n v="0"/>
    <s v="  "/>
    <n v="0"/>
    <n v="0"/>
    <n v="0"/>
    <n v="0"/>
    <s v="      "/>
    <s v="         "/>
    <s v=" "/>
    <n v="321234.19"/>
    <n v="9637.0300000000007"/>
    <n v="321234.19"/>
    <n v="0"/>
    <n v="0"/>
    <n v="0"/>
    <s v="                    "/>
    <n v="0"/>
    <n v="0"/>
    <n v="0"/>
    <n v="0"/>
    <n v="0"/>
    <n v="0"/>
    <s v="S"/>
    <n v="2"/>
  </r>
  <r>
    <n v="1"/>
    <n v="2"/>
    <s v="7311           "/>
    <s v="  "/>
    <s v="PC"/>
    <n v="1"/>
    <n v="321234.19199999998"/>
    <n v="321234.19"/>
    <n v="711"/>
    <n v="7101"/>
    <s v="A47644"/>
    <n v="2"/>
    <s v="003380"/>
    <s v="000030713"/>
    <n v="1000"/>
    <n v="20240507"/>
    <x v="2"/>
    <x v="4"/>
    <n v="267287.82"/>
    <n v="321234.19199999998"/>
    <n v="0"/>
    <s v="99XDK2"/>
    <s v="EX"/>
    <n v="0"/>
    <s v="N"/>
    <s v="         "/>
    <s v="   "/>
    <n v="0"/>
    <n v="0"/>
    <s v="  "/>
    <n v="0"/>
    <n v="0"/>
    <n v="0"/>
    <n v="0"/>
    <s v="      "/>
    <s v="         "/>
    <s v=" "/>
    <n v="321234.19"/>
    <n v="9637.0300000000007"/>
    <n v="321234.19"/>
    <n v="0"/>
    <n v="0"/>
    <n v="0"/>
    <s v="                    "/>
    <n v="0"/>
    <n v="0"/>
    <n v="0"/>
    <n v="0"/>
    <n v="0"/>
    <n v="0"/>
    <s v="S"/>
    <n v="2"/>
  </r>
  <r>
    <n v="1"/>
    <n v="3"/>
    <s v="7312           "/>
    <s v="  "/>
    <s v="PC"/>
    <n v="1"/>
    <n v="321234.19199999998"/>
    <n v="321234.19"/>
    <n v="711"/>
    <n v="7101"/>
    <s v="A47644"/>
    <n v="3"/>
    <s v="003380"/>
    <s v="000030713"/>
    <n v="1000"/>
    <n v="20240507"/>
    <x v="2"/>
    <x v="4"/>
    <n v="267287.77"/>
    <n v="321234.19199999998"/>
    <n v="0"/>
    <s v="99XDK3"/>
    <s v="EX"/>
    <n v="0"/>
    <s v="N"/>
    <s v="         "/>
    <s v="   "/>
    <n v="0"/>
    <n v="0"/>
    <s v="  "/>
    <n v="0"/>
    <n v="0"/>
    <n v="0"/>
    <n v="0"/>
    <s v="      "/>
    <s v="         "/>
    <s v=" "/>
    <n v="321234.19"/>
    <n v="9637.0300000000007"/>
    <n v="321234.19"/>
    <n v="0"/>
    <n v="0"/>
    <n v="0"/>
    <s v="                    "/>
    <n v="0"/>
    <n v="0"/>
    <n v="0"/>
    <n v="0"/>
    <n v="0"/>
    <n v="0"/>
    <s v="S"/>
    <n v="2"/>
  </r>
  <r>
    <n v="1"/>
    <n v="1"/>
    <s v="7336           "/>
    <s v="  "/>
    <s v="PC"/>
    <n v="1"/>
    <n v="365000"/>
    <n v="365000"/>
    <n v="847"/>
    <n v="6101"/>
    <s v="A47927"/>
    <n v="1"/>
    <s v="003545"/>
    <s v="000030757"/>
    <n v="1000"/>
    <n v="20240516"/>
    <x v="2"/>
    <x v="4"/>
    <n v="214178.97"/>
    <n v="365000"/>
    <n v="0"/>
    <s v="99XFPM"/>
    <s v="SC"/>
    <n v="0"/>
    <s v="N"/>
    <s v="         "/>
    <s v="   "/>
    <n v="0"/>
    <n v="0"/>
    <s v="  "/>
    <n v="0"/>
    <n v="0"/>
    <n v="267654.5"/>
    <n v="0"/>
    <s v="      "/>
    <s v="         "/>
    <s v=" "/>
    <n v="365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25           "/>
    <s v="  "/>
    <s v="PC"/>
    <n v="1"/>
    <n v="410000"/>
    <n v="410000"/>
    <n v="847"/>
    <n v="6101"/>
    <s v="A47760"/>
    <n v="1"/>
    <s v="000630"/>
    <s v="000030762"/>
    <n v="1000"/>
    <n v="20240516"/>
    <x v="2"/>
    <x v="4"/>
    <n v="256881.33"/>
    <n v="410000"/>
    <n v="0"/>
    <s v="99XFQH"/>
    <s v="SC"/>
    <n v="0"/>
    <s v="N"/>
    <s v="         "/>
    <s v="   "/>
    <n v="0"/>
    <n v="0"/>
    <s v="  "/>
    <n v="0"/>
    <n v="0"/>
    <n v="300653"/>
    <n v="0"/>
    <s v="      "/>
    <s v="         "/>
    <s v=" "/>
    <n v="41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37           "/>
    <s v="  "/>
    <s v="PC"/>
    <n v="1"/>
    <n v="357680"/>
    <n v="357680"/>
    <n v="847"/>
    <n v="6101"/>
    <s v="A48104"/>
    <n v="1"/>
    <s v="003245"/>
    <s v="000030802"/>
    <n v="1000"/>
    <n v="20240524"/>
    <x v="2"/>
    <x v="4"/>
    <n v="243726.28"/>
    <n v="357680"/>
    <n v="0"/>
    <s v="99XHIH"/>
    <s v="SC"/>
    <n v="0"/>
    <s v="N"/>
    <s v="         "/>
    <s v="   "/>
    <n v="0"/>
    <n v="0"/>
    <s v="  "/>
    <n v="0"/>
    <n v="0"/>
    <n v="262286.74"/>
    <n v="0"/>
    <s v="      "/>
    <s v="         "/>
    <s v=" "/>
    <n v="35768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338           "/>
    <s v="  "/>
    <s v="PC"/>
    <n v="1"/>
    <n v="357680"/>
    <n v="357680"/>
    <n v="847"/>
    <n v="6101"/>
    <s v="A48104"/>
    <n v="2"/>
    <s v="003245"/>
    <s v="000030802"/>
    <n v="1000"/>
    <n v="20240524"/>
    <x v="2"/>
    <x v="4"/>
    <n v="216545.65"/>
    <n v="357680"/>
    <n v="0"/>
    <s v="99XHII"/>
    <s v="SC"/>
    <n v="0"/>
    <s v="N"/>
    <s v="         "/>
    <s v="   "/>
    <n v="0"/>
    <n v="0"/>
    <s v="  "/>
    <n v="0"/>
    <n v="0"/>
    <n v="262286.75"/>
    <n v="0"/>
    <s v="      "/>
    <s v="         "/>
    <s v=" "/>
    <n v="357680"/>
    <n v="0"/>
    <n v="0"/>
    <n v="0"/>
    <n v="17"/>
    <n v="0"/>
    <s v="                    "/>
    <n v="0"/>
    <n v="0"/>
    <n v="0"/>
    <n v="0"/>
    <n v="0"/>
    <n v="0"/>
    <s v="S"/>
    <n v="999"/>
  </r>
  <r>
    <n v="1"/>
    <n v="3"/>
    <s v="7339           "/>
    <s v="  "/>
    <s v="PC"/>
    <n v="1"/>
    <n v="357680"/>
    <n v="357680"/>
    <n v="847"/>
    <n v="6101"/>
    <s v="A48104"/>
    <n v="3"/>
    <s v="003245"/>
    <s v="000030802"/>
    <n v="1000"/>
    <n v="20240524"/>
    <x v="2"/>
    <x v="4"/>
    <n v="216406.27"/>
    <n v="357680"/>
    <n v="0"/>
    <s v="99XHIJ"/>
    <s v="SC"/>
    <n v="0"/>
    <s v="N"/>
    <s v="         "/>
    <s v="   "/>
    <n v="0"/>
    <n v="0"/>
    <s v="  "/>
    <n v="0"/>
    <n v="0"/>
    <n v="262286.74"/>
    <n v="0"/>
    <s v="      "/>
    <s v="         "/>
    <s v=" "/>
    <n v="35768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40           "/>
    <s v="  "/>
    <s v="PC"/>
    <n v="1"/>
    <n v="357680"/>
    <n v="357680"/>
    <n v="847"/>
    <n v="6101"/>
    <s v="A48103"/>
    <n v="1"/>
    <s v="003245"/>
    <s v="000030813"/>
    <n v="1000"/>
    <n v="20240527"/>
    <x v="2"/>
    <x v="4"/>
    <n v="214887.4"/>
    <n v="357680"/>
    <n v="0"/>
    <s v="99XI2P"/>
    <s v="SC"/>
    <n v="0"/>
    <s v="N"/>
    <s v="         "/>
    <s v="   "/>
    <n v="0"/>
    <n v="0"/>
    <s v="  "/>
    <n v="0"/>
    <n v="0"/>
    <n v="262286.74"/>
    <n v="0"/>
    <s v="      "/>
    <s v="         "/>
    <s v=" "/>
    <n v="357680"/>
    <n v="0"/>
    <n v="0"/>
    <n v="0"/>
    <n v="17"/>
    <n v="0"/>
    <s v="                    "/>
    <n v="0"/>
    <n v="0"/>
    <n v="0"/>
    <n v="0"/>
    <n v="0"/>
    <n v="0"/>
    <s v="S"/>
    <n v="999"/>
  </r>
  <r>
    <n v="1"/>
    <n v="2"/>
    <s v="7341           "/>
    <s v="  "/>
    <s v="PC"/>
    <n v="1"/>
    <n v="357680"/>
    <n v="357680"/>
    <n v="847"/>
    <n v="6101"/>
    <s v="A48103"/>
    <n v="2"/>
    <s v="003245"/>
    <s v="000030813"/>
    <n v="1000"/>
    <n v="20240527"/>
    <x v="2"/>
    <x v="4"/>
    <n v="214872.95999999999"/>
    <n v="357680"/>
    <n v="0"/>
    <s v="99XI2Q"/>
    <s v="SC"/>
    <n v="0"/>
    <s v="N"/>
    <s v="         "/>
    <s v="   "/>
    <n v="0"/>
    <n v="0"/>
    <s v="  "/>
    <n v="0"/>
    <n v="0"/>
    <n v="262286.75"/>
    <n v="0"/>
    <s v="      "/>
    <s v="         "/>
    <s v=" "/>
    <n v="35768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42           "/>
    <s v="  "/>
    <s v="PC"/>
    <n v="1"/>
    <n v="493680"/>
    <n v="493680"/>
    <n v="847"/>
    <n v="6101"/>
    <s v="A48102"/>
    <n v="1"/>
    <s v="003245"/>
    <s v="000030814"/>
    <n v="1000"/>
    <n v="20240527"/>
    <x v="2"/>
    <x v="4"/>
    <n v="256881.33"/>
    <n v="493680"/>
    <n v="0"/>
    <s v="99XI2R"/>
    <s v="SC"/>
    <n v="0"/>
    <s v="N"/>
    <s v="         "/>
    <s v="   "/>
    <n v="0"/>
    <n v="0"/>
    <s v="  "/>
    <n v="0"/>
    <n v="0"/>
    <n v="362015.54"/>
    <n v="0"/>
    <s v="      "/>
    <s v="         "/>
    <s v=" "/>
    <n v="49368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35           "/>
    <s v="  "/>
    <s v="PC"/>
    <n v="1"/>
    <n v="460000"/>
    <n v="460000"/>
    <n v="847"/>
    <n v="6101"/>
    <s v="A47923"/>
    <n v="1"/>
    <s v="008297"/>
    <s v="000030824"/>
    <n v="1000"/>
    <n v="20240528"/>
    <x v="2"/>
    <x v="4"/>
    <n v="256881.33"/>
    <n v="460000"/>
    <n v="0"/>
    <s v="99XIEC"/>
    <s v="SC"/>
    <n v="0"/>
    <s v="N"/>
    <s v="         "/>
    <s v="   "/>
    <n v="0"/>
    <n v="0"/>
    <s v="  "/>
    <n v="0"/>
    <n v="0"/>
    <n v="337318"/>
    <n v="0"/>
    <s v="      "/>
    <s v="         "/>
    <s v=" "/>
    <n v="460000"/>
    <n v="0"/>
    <n v="0"/>
    <n v="0"/>
    <n v="17"/>
    <n v="0"/>
    <s v="                    "/>
    <n v="0"/>
    <n v="0"/>
    <n v="0"/>
    <n v="0"/>
    <n v="0"/>
    <n v="0"/>
    <s v="S"/>
    <n v="999"/>
  </r>
  <r>
    <n v="1"/>
    <n v="1"/>
    <s v="7329           "/>
    <s v="  "/>
    <s v="PC"/>
    <n v="1"/>
    <n v="395000"/>
    <n v="395000"/>
    <n v="849"/>
    <n v="6101"/>
    <s v="A47826"/>
    <n v="1"/>
    <s v="004160"/>
    <s v="000030825"/>
    <n v="1000"/>
    <n v="20240528"/>
    <x v="2"/>
    <x v="4"/>
    <n v="280034.24"/>
    <n v="395000"/>
    <n v="0"/>
    <s v="99XIH1"/>
    <s v="PE"/>
    <n v="0"/>
    <s v="N"/>
    <s v="         "/>
    <s v="   "/>
    <n v="0"/>
    <n v="0"/>
    <s v="  "/>
    <n v="0"/>
    <n v="0"/>
    <n v="290048.5"/>
    <n v="0"/>
    <s v="      "/>
    <s v="         "/>
    <s v=" "/>
    <n v="395000"/>
    <n v="0"/>
    <n v="0"/>
    <n v="0"/>
    <n v="17"/>
    <n v="0"/>
    <s v="                    "/>
    <n v="0"/>
    <n v="0"/>
    <n v="0"/>
    <n v="0"/>
    <n v="0"/>
    <n v="0"/>
    <s v="S"/>
    <n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CB99A-63E4-4EFA-BABF-1C36DBE8C3E8}" name="Tabela dinâmica2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29" firstHeaderRow="2" firstDataRow="2" firstDataCol="3"/>
  <pivotFields count="5">
    <pivotField axis="axisRow" compact="0" outline="0" showAll="0" sortType="descending" defaultSubtotal="0">
      <items count="3">
        <item x="2"/>
        <item x="1"/>
        <item x="0"/>
      </items>
    </pivotField>
    <pivotField axis="axisRow" compact="0" outline="0" showAll="0" defaultSubtota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dataField="1" compact="0" outline="0" showAll="0"/>
  </pivotFields>
  <rowFields count="3">
    <field x="0"/>
    <field x="1"/>
    <field x="3"/>
  </rowFields>
  <rowItems count="25">
    <i>
      <x/>
      <x v="1"/>
      <x/>
    </i>
    <i r="1">
      <x v="2"/>
      <x/>
    </i>
    <i r="1">
      <x v="3"/>
      <x/>
    </i>
    <i r="1">
      <x v="4"/>
      <x/>
    </i>
    <i>
      <x v="1"/>
      <x v="1"/>
      <x/>
    </i>
    <i r="1">
      <x v="2"/>
      <x/>
    </i>
    <i r="1">
      <x v="3"/>
      <x/>
    </i>
    <i r="1">
      <x v="4"/>
      <x/>
    </i>
    <i r="1">
      <x v="5"/>
      <x/>
    </i>
    <i r="1">
      <x v="6"/>
      <x/>
    </i>
    <i r="1">
      <x v="7"/>
      <x/>
    </i>
    <i r="1">
      <x v="8"/>
      <x/>
    </i>
    <i r="1">
      <x v="9"/>
      <x/>
    </i>
    <i r="1">
      <x v="10"/>
      <x/>
    </i>
    <i>
      <x v="2"/>
      <x v="1"/>
      <x/>
    </i>
    <i r="1">
      <x v="2"/>
      <x/>
    </i>
    <i r="1">
      <x v="3"/>
      <x/>
    </i>
    <i r="1">
      <x v="4"/>
      <x/>
    </i>
    <i r="1">
      <x v="5"/>
      <x/>
    </i>
    <i r="1">
      <x v="6"/>
      <x/>
    </i>
    <i r="1">
      <x v="7"/>
      <x/>
    </i>
    <i r="1">
      <x v="8"/>
      <x/>
    </i>
    <i r="1">
      <x v="9"/>
      <x/>
    </i>
    <i r="1">
      <x v="10"/>
      <x/>
    </i>
    <i t="grand">
      <x/>
    </i>
  </rowItems>
  <colItems count="1">
    <i/>
  </colItems>
  <dataFields count="1">
    <dataField name="Soma de prod_diaria" fld="4" baseField="0" baseItem="0"/>
  </dataFields>
  <formats count="84">
    <format dxfId="216">
      <pivotArea type="all" dataOnly="0" outline="0" fieldPosition="0"/>
    </format>
    <format dxfId="215">
      <pivotArea outline="0" collapsedLevelsAreSubtotals="1" fieldPosition="0"/>
    </format>
    <format dxfId="214">
      <pivotArea type="origin" dataOnly="0" labelOnly="1" outline="0" fieldPosition="0"/>
    </format>
    <format dxfId="213">
      <pivotArea field="0" type="button" dataOnly="0" labelOnly="1" outline="0" axis="axisRow" fieldPosition="0"/>
    </format>
    <format dxfId="212">
      <pivotArea field="1" type="button" dataOnly="0" labelOnly="1" outline="0" axis="axisRow" fieldPosition="1"/>
    </format>
    <format dxfId="211">
      <pivotArea field="3" type="button" dataOnly="0" labelOnly="1" outline="0" axis="axisRow" fieldPosition="2"/>
    </format>
    <format dxfId="210">
      <pivotArea dataOnly="0" labelOnly="1" outline="0" fieldPosition="0">
        <references count="1">
          <reference field="0" count="0"/>
        </references>
      </pivotArea>
    </format>
    <format dxfId="209">
      <pivotArea dataOnly="0" labelOnly="1" grandRow="1" outline="0" fieldPosition="0"/>
    </format>
    <format dxfId="208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  <format dxfId="207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206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20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0"/>
        </references>
      </pivotArea>
    </format>
    <format dxfId="20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3" count="0"/>
        </references>
      </pivotArea>
    </format>
    <format dxfId="20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3" count="0"/>
        </references>
      </pivotArea>
    </format>
    <format dxfId="20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3" count="0"/>
        </references>
      </pivotArea>
    </format>
    <format dxfId="20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0"/>
        </references>
      </pivotArea>
    </format>
    <format dxfId="20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3" count="0"/>
        </references>
      </pivotArea>
    </format>
    <format dxfId="19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0"/>
        </references>
      </pivotArea>
    </format>
    <format dxfId="19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3" count="0"/>
        </references>
      </pivotArea>
    </format>
    <format dxfId="19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3" count="0"/>
        </references>
      </pivotArea>
    </format>
    <format dxfId="19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3" count="0"/>
        </references>
      </pivotArea>
    </format>
    <format dxfId="19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3" count="0"/>
        </references>
      </pivotArea>
    </format>
    <format dxfId="19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3" count="0"/>
        </references>
      </pivotArea>
    </format>
    <format dxfId="19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3" count="0"/>
        </references>
      </pivotArea>
    </format>
    <format dxfId="19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3" count="0"/>
        </references>
      </pivotArea>
    </format>
    <format dxfId="19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3" count="0"/>
        </references>
      </pivotArea>
    </format>
    <format dxfId="19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3" count="0"/>
        </references>
      </pivotArea>
    </format>
    <format dxfId="18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3" count="0"/>
        </references>
      </pivotArea>
    </format>
    <format dxfId="18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3" count="0"/>
        </references>
      </pivotArea>
    </format>
    <format dxfId="18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0"/>
        </references>
      </pivotArea>
    </format>
    <format dxfId="18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3" count="0"/>
        </references>
      </pivotArea>
    </format>
    <format dxfId="18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3" count="0"/>
        </references>
      </pivotArea>
    </format>
    <format dxfId="18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3" count="0"/>
        </references>
      </pivotArea>
    </format>
    <format dxfId="18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3" count="0"/>
        </references>
      </pivotArea>
    </format>
    <format dxfId="18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3" count="0"/>
        </references>
      </pivotArea>
    </format>
    <format dxfId="18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3" count="0"/>
        </references>
      </pivotArea>
    </format>
    <format dxfId="18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3" count="0"/>
        </references>
      </pivotArea>
    </format>
    <format dxfId="17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3" count="0"/>
        </references>
      </pivotArea>
    </format>
    <format dxfId="17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3" count="0"/>
        </references>
      </pivotArea>
    </format>
    <format dxfId="17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3" count="0"/>
        </references>
      </pivotArea>
    </format>
    <format dxfId="17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3" count="0"/>
        </references>
      </pivotArea>
    </format>
    <format dxfId="175">
      <pivotArea type="topRight" dataOnly="0" labelOnly="1" outline="0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0" type="button" dataOnly="0" labelOnly="1" outline="0" axis="axisRow" fieldPosition="0"/>
    </format>
    <format dxfId="170">
      <pivotArea field="1" type="button" dataOnly="0" labelOnly="1" outline="0" axis="axisRow" fieldPosition="1"/>
    </format>
    <format dxfId="169">
      <pivotArea field="3" type="button" dataOnly="0" labelOnly="1" outline="0" axis="axisRow" fieldPosition="2"/>
    </format>
    <format dxfId="168">
      <pivotArea dataOnly="0" labelOnly="1" outline="0" fieldPosition="0">
        <references count="1">
          <reference field="0" count="0"/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164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16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0"/>
        </references>
      </pivotArea>
    </format>
    <format dxfId="16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3" count="0"/>
        </references>
      </pivotArea>
    </format>
    <format dxfId="1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3" count="0"/>
        </references>
      </pivotArea>
    </format>
    <format dxfId="16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3" count="0"/>
        </references>
      </pivotArea>
    </format>
    <format dxfId="15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0"/>
        </references>
      </pivotArea>
    </format>
    <format dxfId="15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3" count="0"/>
        </references>
      </pivotArea>
    </format>
    <format dxfId="15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0"/>
        </references>
      </pivotArea>
    </format>
    <format dxfId="15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3" count="0"/>
        </references>
      </pivotArea>
    </format>
    <format dxfId="15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3" count="0"/>
        </references>
      </pivotArea>
    </format>
    <format dxfId="15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3" count="0"/>
        </references>
      </pivotArea>
    </format>
    <format dxfId="15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3" count="0"/>
        </references>
      </pivotArea>
    </format>
    <format dxfId="15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3" count="0"/>
        </references>
      </pivotArea>
    </format>
    <format dxfId="15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3" count="0"/>
        </references>
      </pivotArea>
    </format>
    <format dxfId="15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3" count="0"/>
        </references>
      </pivotArea>
    </format>
    <format dxfId="14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3" count="0"/>
        </references>
      </pivotArea>
    </format>
    <format dxfId="14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3" count="0"/>
        </references>
      </pivotArea>
    </format>
    <format dxfId="14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3" count="0"/>
        </references>
      </pivotArea>
    </format>
    <format dxfId="14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3" count="0"/>
        </references>
      </pivotArea>
    </format>
    <format dxfId="14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0"/>
        </references>
      </pivotArea>
    </format>
    <format dxfId="14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3" count="0"/>
        </references>
      </pivotArea>
    </format>
    <format dxfId="14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3" count="0"/>
        </references>
      </pivotArea>
    </format>
    <format dxfId="14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3" count="0"/>
        </references>
      </pivotArea>
    </format>
    <format dxfId="14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3" count="0"/>
        </references>
      </pivotArea>
    </format>
    <format dxfId="14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3" count="0"/>
        </references>
      </pivotArea>
    </format>
    <format dxfId="13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3" count="0"/>
        </references>
      </pivotArea>
    </format>
    <format dxfId="13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3" count="0"/>
        </references>
      </pivotArea>
    </format>
    <format dxfId="13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3" count="0"/>
        </references>
      </pivotArea>
    </format>
    <format dxfId="13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3" count="0"/>
        </references>
      </pivotArea>
    </format>
    <format dxfId="13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3" count="0"/>
        </references>
      </pivotArea>
    </format>
    <format dxfId="13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3" count="0"/>
        </references>
      </pivotArea>
    </format>
    <format dxfId="133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A2C7B-3573-4E8D-A624-FCEEA90538FA}" name="Tabela dinâmica20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E29" firstHeaderRow="1" firstDataRow="2" firstDataCol="3"/>
  <pivotFields count="6">
    <pivotField axis="axisRow" compact="0" outline="0" showAll="0" sortType="descending" defaultSubtotal="0">
      <items count="3">
        <item x="2"/>
        <item x="1"/>
        <item x="0"/>
      </items>
    </pivotField>
    <pivotField axis="axisRow" compact="0" outline="0" showAll="0" defaultSubtota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</items>
    </pivotField>
    <pivotField compact="0" outline="0" showAll="0" defaultSubtotal="0"/>
    <pivotField dataField="1" compact="0" outline="0" showAll="0"/>
    <pivotField dataField="1" compact="0" outline="0" showAll="0"/>
    <pivotField axis="axisRow" compact="0" numFmtId="46" outline="0" showAll="0" defaultSubtotal="0">
      <items count="19">
        <item x="5"/>
        <item x="7"/>
        <item x="6"/>
        <item x="2"/>
        <item x="3"/>
        <item x="1"/>
        <item x="4"/>
        <item x="11"/>
        <item x="8"/>
        <item x="12"/>
        <item x="9"/>
        <item x="18"/>
        <item x="16"/>
        <item x="14"/>
        <item x="15"/>
        <item x="17"/>
        <item x="0"/>
        <item x="13"/>
        <item x="10"/>
      </items>
    </pivotField>
  </pivotFields>
  <rowFields count="3">
    <field x="0"/>
    <field x="1"/>
    <field x="5"/>
  </rowFields>
  <rowItems count="25">
    <i>
      <x/>
      <x v="1"/>
      <x v="7"/>
    </i>
    <i r="1">
      <x v="2"/>
      <x v="14"/>
    </i>
    <i r="1">
      <x v="3"/>
      <x v="1"/>
    </i>
    <i r="1">
      <x v="4"/>
      <x v="9"/>
    </i>
    <i>
      <x v="1"/>
      <x v="1"/>
      <x v="6"/>
    </i>
    <i r="1">
      <x v="2"/>
      <x v="7"/>
    </i>
    <i r="1">
      <x v="3"/>
      <x v="9"/>
    </i>
    <i r="1">
      <x v="4"/>
      <x v="17"/>
    </i>
    <i r="1">
      <x v="5"/>
      <x v="13"/>
    </i>
    <i r="1">
      <x v="6"/>
      <x v="14"/>
    </i>
    <i r="1">
      <x v="7"/>
      <x v="12"/>
    </i>
    <i r="1">
      <x v="8"/>
      <x v="15"/>
    </i>
    <i r="1">
      <x v="9"/>
      <x v="11"/>
    </i>
    <i r="1">
      <x v="10"/>
      <x v="10"/>
    </i>
    <i>
      <x v="2"/>
      <x v="1"/>
      <x v="16"/>
    </i>
    <i r="1">
      <x v="2"/>
      <x v="5"/>
    </i>
    <i r="1">
      <x v="3"/>
      <x v="3"/>
    </i>
    <i r="1">
      <x v="4"/>
      <x v="4"/>
    </i>
    <i r="1">
      <x v="5"/>
      <x v="4"/>
    </i>
    <i r="1">
      <x v="6"/>
      <x v="6"/>
    </i>
    <i r="1">
      <x v="7"/>
      <x/>
    </i>
    <i r="1">
      <x v="8"/>
      <x v="2"/>
    </i>
    <i r="1">
      <x v="9"/>
      <x v="1"/>
    </i>
    <i r="1">
      <x v="10"/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oducao" fld="3" baseField="0" baseItem="0"/>
    <dataField name="Soma de total_horas" fld="4" baseField="0" baseItem="0" numFmtId="46"/>
  </dataFields>
  <formats count="49">
    <format dxfId="132">
      <pivotArea type="all" dataOnly="0" outline="0" fieldPosition="0"/>
    </format>
    <format dxfId="131">
      <pivotArea field="-2" type="button" dataOnly="0" labelOnly="1" outline="0" axis="axisCol" fieldPosition="0"/>
    </format>
    <format dxfId="130">
      <pivotArea type="topRight" dataOnly="0" labelOnly="1" outline="0" fieldPosition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outline="0" fieldPosition="0">
        <references count="1">
          <reference field="4294967294" count="1" selected="0">
            <x v="1"/>
          </reference>
        </references>
      </pivotArea>
    </format>
    <format dxfId="127">
      <pivotArea type="topRight" dataOnly="0" labelOnly="1" outline="0" fieldPosition="0"/>
    </format>
    <format dxfId="1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5">
      <pivotArea type="all" dataOnly="0" outline="0" fieldPosition="0"/>
    </format>
    <format dxfId="124">
      <pivotArea outline="0" fieldPosition="0">
        <references count="1">
          <reference field="4294967294" count="1" selected="0">
            <x v="0"/>
          </reference>
        </references>
      </pivotArea>
    </format>
    <format dxfId="123">
      <pivotArea field="-2" type="button" dataOnly="0" labelOnly="1" outline="0" axis="axisCol" fieldPosition="0"/>
    </format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-2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0" type="button" dataOnly="0" labelOnly="1" outline="0" axis="axisRow" fieldPosition="0"/>
    </format>
    <format dxfId="115">
      <pivotArea field="1" type="button" dataOnly="0" labelOnly="1" outline="0" axis="axisRow" fieldPosition="1"/>
    </format>
    <format dxfId="114">
      <pivotArea field="5" type="button" dataOnly="0" labelOnly="1" outline="0" axis="axisRow" fieldPosition="2"/>
    </format>
    <format dxfId="113">
      <pivotArea dataOnly="0" labelOnly="1" outline="0" fieldPosition="0">
        <references count="1">
          <reference field="0" count="0"/>
        </references>
      </pivotArea>
    </format>
    <format dxfId="112">
      <pivotArea dataOnly="0" labelOnly="1" grandRow="1" outline="0" fieldPosition="0"/>
    </format>
    <format dxfId="111">
      <pivotArea dataOnly="0" labelOnly="1" outline="0" fieldPosition="0">
        <references count="2">
          <reference field="0" count="1" selected="0">
            <x v="0"/>
          </reference>
          <reference field="1" count="4">
            <x v="1"/>
            <x v="2"/>
            <x v="3"/>
            <x v="4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109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10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5" count="1">
            <x v="7"/>
          </reference>
        </references>
      </pivotArea>
    </format>
    <format dxfId="10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5" count="1">
            <x v="14"/>
          </reference>
        </references>
      </pivotArea>
    </format>
    <format dxfId="10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5" count="1">
            <x v="1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5" count="1">
            <x v="9"/>
          </reference>
        </references>
      </pivotArea>
    </format>
    <format dxfId="10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5" count="1">
            <x v="6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5" count="1">
            <x v="7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5" count="1">
            <x v="9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5" count="1">
            <x v="17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5" count="1">
            <x v="13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5" count="1">
            <x v="14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5" count="1">
            <x v="12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5" count="1">
            <x v="15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5" count="1">
            <x v="11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5" count="1">
            <x v="10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5" count="1">
            <x v="16"/>
          </reference>
        </references>
      </pivotArea>
    </format>
    <format dxfId="9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5" count="1">
            <x v="5"/>
          </reference>
        </references>
      </pivotArea>
    </format>
    <format dxfId="9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5" count="1">
            <x v="3"/>
          </reference>
        </references>
      </pivotArea>
    </format>
    <format dxfId="9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5" count="1">
            <x v="4"/>
          </reference>
        </references>
      </pivotArea>
    </format>
    <format dxfId="9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5" count="1">
            <x v="4"/>
          </reference>
        </references>
      </pivotArea>
    </format>
    <format dxfId="8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5" count="1">
            <x v="6"/>
          </reference>
        </references>
      </pivotArea>
    </format>
    <format dxfId="8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5" count="1">
            <x v="0"/>
          </reference>
        </references>
      </pivotArea>
    </format>
    <format dxfId="8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5" count="1">
            <x v="2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5" count="1">
            <x v="1"/>
          </reference>
        </references>
      </pivotArea>
    </format>
    <format dxfId="8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5" count="1">
            <x v="8"/>
          </reference>
        </references>
      </pivotArea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EC3AA-53DE-4397-95A6-9918104D7992}" name="Tabela dinâ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E29" firstHeaderRow="1" firstDataRow="2" firstDataCol="3"/>
  <pivotFields count="12">
    <pivotField axis="axisRow" compact="0" outline="0" showAll="0" sortType="descending" defaultSubtotal="0">
      <items count="3">
        <item x="2"/>
        <item x="1"/>
        <item x="0"/>
      </items>
    </pivotField>
    <pivotField axis="axisRow" compact="0" outline="0" showAll="0" defaultSubtota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</items>
    </pivotField>
    <pivotField compact="0" outline="0" showAll="0"/>
    <pivotField dataField="1" compact="0" outline="0" showAll="0"/>
    <pivotField dataField="1" compact="0" outline="0" showAll="0">
      <items count="31">
        <item x="23"/>
        <item m="1" x="29"/>
        <item x="11"/>
        <item x="24"/>
        <item x="12"/>
        <item x="0"/>
        <item x="22"/>
        <item x="10"/>
        <item x="6"/>
        <item x="18"/>
        <item x="1"/>
        <item x="9"/>
        <item x="2"/>
        <item x="26"/>
        <item x="17"/>
        <item x="28"/>
        <item x="21"/>
        <item x="4"/>
        <item x="7"/>
        <item x="13"/>
        <item x="3"/>
        <item x="8"/>
        <item x="5"/>
        <item x="15"/>
        <item x="16"/>
        <item x="25"/>
        <item x="20"/>
        <item x="14"/>
        <item x="19"/>
        <item x="27"/>
        <item t="default"/>
      </items>
    </pivotField>
    <pivotField axis="axisRow" compact="0" numFmtId="46" outline="0" showAll="0" defaultSubtotal="0">
      <items count="18">
        <item x="5"/>
        <item x="0"/>
        <item x="2"/>
        <item x="16"/>
        <item x="1"/>
        <item x="4"/>
        <item x="15"/>
        <item x="8"/>
        <item x="12"/>
        <item x="13"/>
        <item x="3"/>
        <item x="11"/>
        <item x="14"/>
        <item x="9"/>
        <item x="7"/>
        <item x="10"/>
        <item x="6"/>
        <item m="1" x="17"/>
      </items>
    </pivotField>
    <pivotField compact="0" outline="0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compact="0" outline="0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compact="0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outline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3">
    <field x="0"/>
    <field x="1"/>
    <field x="5"/>
  </rowFields>
  <rowItems count="25">
    <i>
      <x/>
      <x v="1"/>
      <x v="11"/>
    </i>
    <i r="1">
      <x v="2"/>
      <x v="12"/>
    </i>
    <i r="1">
      <x v="3"/>
      <x v="6"/>
    </i>
    <i r="1">
      <x v="4"/>
      <x v="3"/>
    </i>
    <i>
      <x v="1"/>
      <x v="1"/>
      <x v="7"/>
    </i>
    <i r="1">
      <x v="2"/>
      <x v="10"/>
    </i>
    <i r="1">
      <x v="3"/>
      <x v="13"/>
    </i>
    <i r="1">
      <x v="4"/>
      <x v="15"/>
    </i>
    <i r="1">
      <x v="5"/>
      <x v="11"/>
    </i>
    <i r="1">
      <x v="6"/>
      <x v="10"/>
    </i>
    <i r="1">
      <x v="7"/>
      <x v="10"/>
    </i>
    <i r="1">
      <x v="8"/>
      <x v="10"/>
    </i>
    <i r="1">
      <x v="9"/>
      <x v="8"/>
    </i>
    <i r="1">
      <x v="10"/>
      <x v="9"/>
    </i>
    <i>
      <x v="2"/>
      <x v="1"/>
      <x v="4"/>
    </i>
    <i r="1">
      <x v="2"/>
      <x v="1"/>
    </i>
    <i r="1">
      <x v="3"/>
      <x v="4"/>
    </i>
    <i r="1">
      <x v="4"/>
      <x v="2"/>
    </i>
    <i r="1">
      <x v="5"/>
      <x v="10"/>
    </i>
    <i r="1">
      <x v="6"/>
      <x v="5"/>
    </i>
    <i r="1">
      <x v="7"/>
      <x/>
    </i>
    <i r="1">
      <x v="8"/>
      <x v="1"/>
    </i>
    <i r="1">
      <x v="9"/>
      <x v="2"/>
    </i>
    <i r="1">
      <x v="10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oducao" fld="3" baseField="0" baseItem="0"/>
    <dataField name="Soma de total_horas" fld="4" baseField="5" baseItem="0"/>
  </dataFields>
  <formats count="84"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-2" type="button" dataOnly="0" labelOnly="1" outline="0" axis="axisCol" fieldPosition="0"/>
    </format>
    <format dxfId="79">
      <pivotArea type="topRight" dataOnly="0" labelOnly="1" outline="0" fieldPosition="0"/>
    </format>
    <format dxfId="78">
      <pivotArea field="0" type="button" dataOnly="0" labelOnly="1" outline="0" axis="axisRow" fieldPosition="0"/>
    </format>
    <format dxfId="77">
      <pivotArea field="1" type="button" dataOnly="0" labelOnly="1" outline="0" axis="axisRow" fieldPosition="1"/>
    </format>
    <format dxfId="76">
      <pivotArea field="5" type="button" dataOnly="0" labelOnly="1" outline="0" axis="axisRow" fieldPosition="2"/>
    </format>
    <format dxfId="75">
      <pivotArea dataOnly="0" labelOnly="1" outline="0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0" count="1" selected="0">
            <x v="0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71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7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5" count="1">
            <x v="4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5" count="1">
            <x v="11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5" count="1">
            <x v="12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5" count="1">
            <x v="6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5" count="1">
            <x v="3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5" count="1">
            <x v="17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5" count="1">
            <x v="14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5" count="1">
            <x v="7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5" count="1">
            <x v="10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5" count="1">
            <x v="13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5" count="1">
            <x v="15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5" count="1">
            <x v="11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5" count="1">
            <x v="10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5" count="1">
            <x v="10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5" count="1">
            <x v="10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5" count="1">
            <x v="8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5" count="1">
            <x v="9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5" count="1">
            <x v="4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5" count="1">
            <x v="1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5" count="1">
            <x v="4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5" count="1">
            <x v="1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5" count="1">
            <x v="4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5" count="1">
            <x v="2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5" count="1">
            <x v="10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5" count="1">
            <x v="5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5" count="1">
            <x v="0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5" count="1">
            <x v="1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5" count="1">
            <x v="2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5" count="1">
            <x v="4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1"/>
          </reference>
          <reference field="5" count="1">
            <x v="16"/>
          </reference>
        </references>
      </pivotArea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-2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0" type="button" dataOnly="0" labelOnly="1" outline="0" axis="axisRow" fieldPosition="0"/>
    </format>
    <format dxfId="32">
      <pivotArea field="1" type="button" dataOnly="0" labelOnly="1" outline="0" axis="axisRow" fieldPosition="1"/>
    </format>
    <format dxfId="31">
      <pivotArea field="5" type="button" dataOnly="0" labelOnly="1" outline="0" axis="axisRow" fieldPosition="2"/>
    </format>
    <format dxfId="30">
      <pivotArea dataOnly="0" labelOnly="1" outline="0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0" count="1" selected="0">
            <x v="0"/>
          </reference>
          <reference field="1" count="5">
            <x v="1"/>
            <x v="2"/>
            <x v="3"/>
            <x v="4"/>
            <x v="5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  <format dxfId="26">
      <pivotArea dataOnly="0" labelOnly="1" outline="0" fieldPosition="0">
        <references count="2">
          <reference field="0" count="1" selected="0">
            <x v="2"/>
          </reference>
          <reference field="1" count="0"/>
        </references>
      </pivotArea>
    </format>
    <format dxfId="2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5" count="1">
            <x v="11"/>
          </reference>
        </references>
      </pivotArea>
    </format>
    <format dxfId="2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5" count="1">
            <x v="12"/>
          </reference>
        </references>
      </pivotArea>
    </format>
    <format dxfId="2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"/>
          </reference>
          <reference field="5" count="1">
            <x v="6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5" count="1">
            <x v="3"/>
          </reference>
        </references>
      </pivotArea>
    </format>
    <format dxfId="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5" count="1">
            <x v="17"/>
          </reference>
        </references>
      </pivotArea>
    </format>
    <format dxfId="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5" count="1">
            <x v="7"/>
          </reference>
        </references>
      </pivotArea>
    </format>
    <format dxfId="1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5" count="1">
            <x v="10"/>
          </reference>
        </references>
      </pivotArea>
    </format>
    <format dxfId="1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5" count="1">
            <x v="13"/>
          </reference>
        </references>
      </pivotArea>
    </format>
    <format dxfId="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5" count="1">
            <x v="15"/>
          </reference>
        </references>
      </pivotArea>
    </format>
    <format dxfId="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5" count="1">
            <x v="11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5" count="1">
            <x v="10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5" count="1">
            <x v="10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5" count="1">
            <x v="10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5" count="1">
            <x v="8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5" count="1">
            <x v="9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5" count="1">
            <x v="4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5" count="1">
            <x v="1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5" count="1">
            <x v="4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5" count="1">
            <x v="2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5" count="1">
            <x v="10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5" count="1">
            <x v="5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5" count="1">
            <x v="0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5" count="1">
            <x v="1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9"/>
          </reference>
          <reference field="5" count="1">
            <x v="2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5" count="1">
            <x v="4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9103B-B37E-448A-AD21-8F07151BD753}" name="Tabela dinâmica3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E37" firstHeaderRow="1" firstDataRow="2" firstDataCol="2"/>
  <pivotFields count="5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numFmtId="44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numFmtId="44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6"/>
    <field x="17"/>
  </rowFields>
  <rowItems count="3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2_QUANT" fld="5" baseField="0" baseItem="0"/>
    <dataField name="Soma de D2_CUSTO1" fld="18" baseField="0" baseItem="0"/>
    <dataField name="Soma de D2_PRCVE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66530-AC55-43A2-A8E7-384395FCCC9D}">
  <dimension ref="A1:J123"/>
  <sheetViews>
    <sheetView topLeftCell="A25" workbookViewId="0">
      <selection activeCell="C48" sqref="C48"/>
    </sheetView>
  </sheetViews>
  <sheetFormatPr defaultRowHeight="14.8" x14ac:dyDescent="0.3"/>
  <cols>
    <col min="3" max="3" width="8.88671875" style="9"/>
    <col min="5" max="5" width="9.5546875" bestFit="1" customWidth="1"/>
    <col min="6" max="6" width="10.88671875" bestFit="1" customWidth="1"/>
  </cols>
  <sheetData>
    <row r="1" spans="1:10" x14ac:dyDescent="0.3">
      <c r="A1" t="s">
        <v>5</v>
      </c>
      <c r="B1" t="s">
        <v>4</v>
      </c>
      <c r="C1" s="9" t="s">
        <v>10</v>
      </c>
      <c r="D1" t="s">
        <v>9</v>
      </c>
      <c r="E1" s="10" t="s">
        <v>8</v>
      </c>
      <c r="F1" t="s">
        <v>3</v>
      </c>
    </row>
    <row r="2" spans="1:10" x14ac:dyDescent="0.3">
      <c r="A2">
        <v>2022</v>
      </c>
      <c r="B2">
        <v>1</v>
      </c>
      <c r="C2" s="9" t="s">
        <v>7</v>
      </c>
      <c r="D2">
        <v>3824</v>
      </c>
      <c r="E2" s="10">
        <v>1.2763888888888888</v>
      </c>
      <c r="F2" s="10">
        <f t="shared" ref="F2:F30" si="0">E2/D2</f>
        <v>3.337837052533705E-4</v>
      </c>
      <c r="H2" s="10"/>
      <c r="J2" s="10"/>
    </row>
    <row r="3" spans="1:10" x14ac:dyDescent="0.3">
      <c r="A3">
        <v>2022</v>
      </c>
      <c r="B3">
        <v>2</v>
      </c>
      <c r="C3" s="9" t="s">
        <v>7</v>
      </c>
      <c r="D3">
        <v>4823</v>
      </c>
      <c r="E3" s="10">
        <v>1.7659722222222223</v>
      </c>
      <c r="F3" s="10">
        <f t="shared" si="0"/>
        <v>3.6615638030732374E-4</v>
      </c>
      <c r="H3" s="10"/>
      <c r="J3" s="10"/>
    </row>
    <row r="4" spans="1:10" x14ac:dyDescent="0.3">
      <c r="A4">
        <v>2022</v>
      </c>
      <c r="B4">
        <v>3</v>
      </c>
      <c r="C4" s="9" t="s">
        <v>7</v>
      </c>
      <c r="D4">
        <v>5870</v>
      </c>
      <c r="E4" s="10">
        <v>2</v>
      </c>
      <c r="F4" s="10">
        <f t="shared" si="0"/>
        <v>3.4071550255536625E-4</v>
      </c>
      <c r="H4" s="10"/>
      <c r="J4" s="10"/>
    </row>
    <row r="5" spans="1:10" x14ac:dyDescent="0.3">
      <c r="A5">
        <v>2022</v>
      </c>
      <c r="B5">
        <v>4</v>
      </c>
      <c r="C5" s="9" t="s">
        <v>7</v>
      </c>
      <c r="D5">
        <v>6477</v>
      </c>
      <c r="E5" s="11">
        <v>2.40625</v>
      </c>
      <c r="F5" s="10">
        <f t="shared" si="0"/>
        <v>3.7150687046472132E-4</v>
      </c>
      <c r="H5" s="10"/>
      <c r="J5" s="10"/>
    </row>
    <row r="6" spans="1:10" x14ac:dyDescent="0.3">
      <c r="A6">
        <v>2022</v>
      </c>
      <c r="B6">
        <v>5</v>
      </c>
      <c r="C6" s="9" t="s">
        <v>7</v>
      </c>
      <c r="D6">
        <v>6360</v>
      </c>
      <c r="E6" s="10">
        <v>2.2069444444444444</v>
      </c>
      <c r="F6" s="10">
        <f t="shared" si="0"/>
        <v>3.4700384346610758E-4</v>
      </c>
      <c r="H6" s="10"/>
      <c r="J6" s="10"/>
    </row>
    <row r="7" spans="1:10" x14ac:dyDescent="0.3">
      <c r="A7">
        <v>2022</v>
      </c>
      <c r="B7">
        <v>6</v>
      </c>
      <c r="C7" s="9" t="s">
        <v>7</v>
      </c>
      <c r="D7">
        <v>5146</v>
      </c>
      <c r="E7" s="10">
        <v>2.4395833333333332</v>
      </c>
      <c r="F7" s="10">
        <f t="shared" si="0"/>
        <v>4.7407371421168544E-4</v>
      </c>
      <c r="H7" s="11"/>
      <c r="J7" s="11"/>
    </row>
    <row r="8" spans="1:10" x14ac:dyDescent="0.3">
      <c r="A8">
        <v>2022</v>
      </c>
      <c r="B8">
        <v>7</v>
      </c>
      <c r="C8" s="9" t="s">
        <v>7</v>
      </c>
      <c r="D8">
        <v>4385</v>
      </c>
      <c r="E8" s="11">
        <v>1.6618055555555555</v>
      </c>
      <c r="F8" s="10">
        <f t="shared" si="0"/>
        <v>3.789750411757253E-4</v>
      </c>
    </row>
    <row r="9" spans="1:10" x14ac:dyDescent="0.3">
      <c r="A9">
        <v>2022</v>
      </c>
      <c r="B9">
        <v>8</v>
      </c>
      <c r="C9" s="9" t="s">
        <v>7</v>
      </c>
      <c r="D9">
        <v>8092</v>
      </c>
      <c r="E9" s="11">
        <v>2.34375</v>
      </c>
      <c r="F9" s="10">
        <f t="shared" si="0"/>
        <v>2.8963791398912509E-4</v>
      </c>
    </row>
    <row r="10" spans="1:10" x14ac:dyDescent="0.3">
      <c r="A10">
        <v>2022</v>
      </c>
      <c r="B10">
        <v>9</v>
      </c>
      <c r="C10" s="9" t="s">
        <v>7</v>
      </c>
      <c r="D10">
        <v>7221</v>
      </c>
      <c r="E10" s="10">
        <v>2.4069444444444446</v>
      </c>
      <c r="F10" s="10">
        <f t="shared" si="0"/>
        <v>3.3332563972364557E-4</v>
      </c>
    </row>
    <row r="11" spans="1:10" x14ac:dyDescent="0.3">
      <c r="A11">
        <v>2022</v>
      </c>
      <c r="B11">
        <v>10</v>
      </c>
      <c r="C11" s="9" t="s">
        <v>7</v>
      </c>
      <c r="D11">
        <v>5218</v>
      </c>
      <c r="E11" s="10">
        <v>1.8416666666666666</v>
      </c>
      <c r="F11" s="10">
        <f t="shared" si="0"/>
        <v>3.5294493420212083E-4</v>
      </c>
    </row>
    <row r="12" spans="1:10" x14ac:dyDescent="0.3">
      <c r="A12">
        <v>2022</v>
      </c>
      <c r="B12">
        <v>11</v>
      </c>
      <c r="C12" s="9" t="s">
        <v>7</v>
      </c>
      <c r="D12">
        <v>4365</v>
      </c>
      <c r="E12" s="11">
        <v>1.6020833333333333</v>
      </c>
      <c r="F12" s="10">
        <f t="shared" si="0"/>
        <v>3.6702940053455517E-4</v>
      </c>
    </row>
    <row r="13" spans="1:10" x14ac:dyDescent="0.3">
      <c r="A13">
        <v>2022</v>
      </c>
      <c r="B13">
        <v>12</v>
      </c>
      <c r="C13" s="9" t="s">
        <v>7</v>
      </c>
      <c r="D13">
        <v>1600</v>
      </c>
      <c r="E13" s="10">
        <v>1.0791666666666666</v>
      </c>
      <c r="F13" s="10">
        <f t="shared" si="0"/>
        <v>6.7447916666666665E-4</v>
      </c>
    </row>
    <row r="14" spans="1:10" x14ac:dyDescent="0.3">
      <c r="A14">
        <v>2023</v>
      </c>
      <c r="B14">
        <v>1</v>
      </c>
      <c r="C14" s="9" t="s">
        <v>7</v>
      </c>
      <c r="D14">
        <v>2068</v>
      </c>
      <c r="E14" s="10">
        <v>1.2444444444444445</v>
      </c>
      <c r="F14" s="10">
        <f t="shared" si="0"/>
        <v>6.0176230388996348E-4</v>
      </c>
    </row>
    <row r="15" spans="1:10" x14ac:dyDescent="0.3">
      <c r="A15">
        <v>2023</v>
      </c>
      <c r="B15">
        <v>2</v>
      </c>
      <c r="C15" s="9" t="s">
        <v>7</v>
      </c>
      <c r="D15">
        <v>5494</v>
      </c>
      <c r="E15" s="10">
        <v>2.3673611111111112</v>
      </c>
      <c r="F15" s="10">
        <f t="shared" si="0"/>
        <v>4.3089936496379892E-4</v>
      </c>
    </row>
    <row r="16" spans="1:10" x14ac:dyDescent="0.3">
      <c r="A16">
        <v>2023</v>
      </c>
      <c r="B16">
        <v>3</v>
      </c>
      <c r="C16" s="9" t="s">
        <v>7</v>
      </c>
      <c r="D16">
        <v>6360</v>
      </c>
      <c r="E16" s="11">
        <v>3.0097222222222224</v>
      </c>
      <c r="F16" s="10">
        <f t="shared" si="0"/>
        <v>4.7322676450034946E-4</v>
      </c>
    </row>
    <row r="17" spans="1:6" x14ac:dyDescent="0.3">
      <c r="A17">
        <v>2023</v>
      </c>
      <c r="B17">
        <v>4</v>
      </c>
      <c r="C17" s="9" t="s">
        <v>7</v>
      </c>
      <c r="D17">
        <v>4558</v>
      </c>
      <c r="E17" s="11">
        <v>2.4590277777777776</v>
      </c>
      <c r="F17" s="10">
        <f t="shared" si="0"/>
        <v>5.3949709911754664E-4</v>
      </c>
    </row>
    <row r="18" spans="1:6" x14ac:dyDescent="0.3">
      <c r="A18">
        <v>2023</v>
      </c>
      <c r="B18">
        <v>5</v>
      </c>
      <c r="C18" s="9" t="s">
        <v>7</v>
      </c>
      <c r="D18">
        <v>4080</v>
      </c>
      <c r="E18" s="10">
        <v>2.6083333333333334</v>
      </c>
      <c r="F18" s="10">
        <f t="shared" si="0"/>
        <v>6.3929738562091502E-4</v>
      </c>
    </row>
    <row r="19" spans="1:6" x14ac:dyDescent="0.3">
      <c r="A19">
        <v>2023</v>
      </c>
      <c r="B19">
        <v>6</v>
      </c>
      <c r="C19" s="9" t="s">
        <v>7</v>
      </c>
      <c r="D19">
        <v>4143</v>
      </c>
      <c r="E19" s="10">
        <v>2.1479166666666667</v>
      </c>
      <c r="F19" s="10">
        <f t="shared" si="0"/>
        <v>5.1844476627242741E-4</v>
      </c>
    </row>
    <row r="20" spans="1:6" x14ac:dyDescent="0.3">
      <c r="A20">
        <v>2023</v>
      </c>
      <c r="B20">
        <v>7</v>
      </c>
      <c r="C20" s="9" t="s">
        <v>7</v>
      </c>
      <c r="D20">
        <v>3682</v>
      </c>
      <c r="E20" s="11">
        <v>1.7513888888888889</v>
      </c>
      <c r="F20" s="10">
        <f t="shared" si="0"/>
        <v>4.7566238155591768E-4</v>
      </c>
    </row>
    <row r="21" spans="1:6" x14ac:dyDescent="0.3">
      <c r="A21">
        <v>2023</v>
      </c>
      <c r="B21">
        <v>8</v>
      </c>
      <c r="C21" s="9" t="s">
        <v>7</v>
      </c>
      <c r="D21">
        <v>6494</v>
      </c>
      <c r="E21" s="10">
        <v>3.1076388888888888</v>
      </c>
      <c r="F21" s="10">
        <f t="shared" si="0"/>
        <v>4.7854001984738048E-4</v>
      </c>
    </row>
    <row r="22" spans="1:6" x14ac:dyDescent="0.3">
      <c r="A22">
        <v>2023</v>
      </c>
      <c r="B22">
        <v>9</v>
      </c>
      <c r="C22" s="9" t="s">
        <v>7</v>
      </c>
      <c r="D22">
        <v>6138</v>
      </c>
      <c r="E22" s="10">
        <v>2.9145833333333333</v>
      </c>
      <c r="F22" s="10">
        <f t="shared" si="0"/>
        <v>4.7484251113283371E-4</v>
      </c>
    </row>
    <row r="23" spans="1:6" x14ac:dyDescent="0.3">
      <c r="A23">
        <v>2023</v>
      </c>
      <c r="B23">
        <v>10</v>
      </c>
      <c r="C23" s="9" t="s">
        <v>7</v>
      </c>
      <c r="D23">
        <v>4961</v>
      </c>
      <c r="E23" s="10">
        <v>2.1986111111111111</v>
      </c>
      <c r="F23" s="10">
        <f t="shared" si="0"/>
        <v>4.4317901856704518E-4</v>
      </c>
    </row>
    <row r="24" spans="1:6" x14ac:dyDescent="0.3">
      <c r="A24">
        <v>2023</v>
      </c>
      <c r="B24">
        <v>11</v>
      </c>
      <c r="C24" s="9" t="s">
        <v>7</v>
      </c>
      <c r="D24">
        <v>3378</v>
      </c>
      <c r="E24" s="11">
        <v>1.5770833333333334</v>
      </c>
      <c r="F24" s="10">
        <f t="shared" si="0"/>
        <v>4.6686895598973752E-4</v>
      </c>
    </row>
    <row r="25" spans="1:6" x14ac:dyDescent="0.3">
      <c r="A25">
        <v>2023</v>
      </c>
      <c r="B25">
        <v>12</v>
      </c>
      <c r="C25" s="9" t="s">
        <v>7</v>
      </c>
      <c r="D25">
        <v>1649</v>
      </c>
      <c r="E25" s="11">
        <v>0.6069444444444444</v>
      </c>
      <c r="F25" s="10">
        <f t="shared" si="0"/>
        <v>3.6806818947510275E-4</v>
      </c>
    </row>
    <row r="26" spans="1:6" x14ac:dyDescent="0.3">
      <c r="A26">
        <v>2024</v>
      </c>
      <c r="B26">
        <v>1</v>
      </c>
      <c r="C26" s="9" t="s">
        <v>7</v>
      </c>
      <c r="D26">
        <v>3029</v>
      </c>
      <c r="E26" s="10">
        <v>1.1243055555555554</v>
      </c>
      <c r="F26" s="10">
        <f t="shared" si="0"/>
        <v>3.7118044092293015E-4</v>
      </c>
    </row>
    <row r="27" spans="1:6" x14ac:dyDescent="0.3">
      <c r="A27">
        <v>2024</v>
      </c>
      <c r="B27">
        <v>2</v>
      </c>
      <c r="C27" s="9" t="s">
        <v>7</v>
      </c>
      <c r="D27">
        <v>5338</v>
      </c>
      <c r="E27" s="10">
        <v>2.7736111111111112</v>
      </c>
      <c r="F27" s="10">
        <f t="shared" si="0"/>
        <v>5.1959743557720333E-4</v>
      </c>
    </row>
    <row r="28" spans="1:6" x14ac:dyDescent="0.3">
      <c r="A28">
        <v>2024</v>
      </c>
      <c r="B28">
        <v>3</v>
      </c>
      <c r="C28" s="9" t="s">
        <v>7</v>
      </c>
      <c r="D28">
        <v>3830</v>
      </c>
      <c r="E28" s="10">
        <v>2.0499999999999998</v>
      </c>
      <c r="F28" s="10">
        <f t="shared" si="0"/>
        <v>5.352480417754569E-4</v>
      </c>
    </row>
    <row r="29" spans="1:6" x14ac:dyDescent="0.3">
      <c r="A29">
        <v>2024</v>
      </c>
      <c r="B29">
        <v>4</v>
      </c>
      <c r="C29" s="9" t="s">
        <v>7</v>
      </c>
      <c r="D29">
        <v>7587</v>
      </c>
      <c r="E29" s="10">
        <v>3.2041666666666666</v>
      </c>
      <c r="F29" s="10">
        <f t="shared" si="0"/>
        <v>4.2232327226396029E-4</v>
      </c>
    </row>
    <row r="30" spans="1:6" x14ac:dyDescent="0.3">
      <c r="A30">
        <v>2024</v>
      </c>
      <c r="B30">
        <v>5</v>
      </c>
      <c r="C30" s="9" t="s">
        <v>7</v>
      </c>
      <c r="D30">
        <v>6011</v>
      </c>
      <c r="E30" s="10">
        <v>2.1743055555555557</v>
      </c>
      <c r="F30" s="10">
        <f t="shared" si="0"/>
        <v>3.6172110390210541E-4</v>
      </c>
    </row>
    <row r="31" spans="1:6" x14ac:dyDescent="0.3">
      <c r="E31" s="11"/>
      <c r="F31" s="10"/>
    </row>
    <row r="32" spans="1:6" x14ac:dyDescent="0.3">
      <c r="E32" s="11"/>
      <c r="F32" s="10"/>
    </row>
    <row r="33" spans="5:6" x14ac:dyDescent="0.3">
      <c r="E33" s="11"/>
      <c r="F33" s="10"/>
    </row>
    <row r="34" spans="5:6" x14ac:dyDescent="0.3">
      <c r="E34" s="10"/>
      <c r="F34" s="10"/>
    </row>
    <row r="35" spans="5:6" x14ac:dyDescent="0.3">
      <c r="E35" s="10"/>
      <c r="F35" s="10"/>
    </row>
    <row r="36" spans="5:6" x14ac:dyDescent="0.3">
      <c r="E36" s="10"/>
      <c r="F36" s="10"/>
    </row>
    <row r="37" spans="5:6" x14ac:dyDescent="0.3">
      <c r="E37" s="10"/>
      <c r="F37" s="10"/>
    </row>
    <row r="38" spans="5:6" x14ac:dyDescent="0.3">
      <c r="E38" s="10"/>
      <c r="F38" s="10"/>
    </row>
    <row r="39" spans="5:6" x14ac:dyDescent="0.3">
      <c r="E39" s="10"/>
      <c r="F39" s="10"/>
    </row>
    <row r="40" spans="5:6" x14ac:dyDescent="0.3">
      <c r="E40" s="10"/>
      <c r="F40" s="10"/>
    </row>
    <row r="41" spans="5:6" x14ac:dyDescent="0.3">
      <c r="E41" s="10"/>
      <c r="F41" s="10"/>
    </row>
    <row r="42" spans="5:6" x14ac:dyDescent="0.3">
      <c r="E42" s="11"/>
      <c r="F42" s="10"/>
    </row>
    <row r="43" spans="5:6" x14ac:dyDescent="0.3">
      <c r="E43" s="10"/>
      <c r="F43" s="10"/>
    </row>
    <row r="44" spans="5:6" x14ac:dyDescent="0.3">
      <c r="E44" s="11"/>
      <c r="F44" s="10"/>
    </row>
    <row r="45" spans="5:6" x14ac:dyDescent="0.3">
      <c r="E45" s="10"/>
      <c r="F45" s="10"/>
    </row>
    <row r="46" spans="5:6" x14ac:dyDescent="0.3">
      <c r="E46" s="10"/>
      <c r="F46" s="10"/>
    </row>
    <row r="47" spans="5:6" x14ac:dyDescent="0.3">
      <c r="E47" s="10"/>
      <c r="F47" s="10"/>
    </row>
    <row r="48" spans="5:6" x14ac:dyDescent="0.3">
      <c r="E48" s="10"/>
      <c r="F48" s="10"/>
    </row>
    <row r="49" spans="5:6" x14ac:dyDescent="0.3">
      <c r="E49" s="11"/>
      <c r="F49" s="10"/>
    </row>
    <row r="50" spans="5:6" x14ac:dyDescent="0.3">
      <c r="E50" s="10"/>
      <c r="F50" s="10"/>
    </row>
    <row r="51" spans="5:6" x14ac:dyDescent="0.3">
      <c r="E51" s="11"/>
      <c r="F51" s="10"/>
    </row>
    <row r="52" spans="5:6" x14ac:dyDescent="0.3">
      <c r="E52" s="10"/>
      <c r="F52" s="10"/>
    </row>
    <row r="53" spans="5:6" x14ac:dyDescent="0.3">
      <c r="E53" s="11"/>
      <c r="F53" s="10"/>
    </row>
    <row r="54" spans="5:6" x14ac:dyDescent="0.3">
      <c r="E54" s="10"/>
      <c r="F54" s="10"/>
    </row>
    <row r="55" spans="5:6" x14ac:dyDescent="0.3">
      <c r="E55" s="11"/>
      <c r="F55" s="10"/>
    </row>
    <row r="56" spans="5:6" x14ac:dyDescent="0.3">
      <c r="E56" s="10"/>
      <c r="F56" s="10"/>
    </row>
    <row r="57" spans="5:6" x14ac:dyDescent="0.3">
      <c r="E57" s="10"/>
      <c r="F57" s="10"/>
    </row>
    <row r="58" spans="5:6" x14ac:dyDescent="0.3">
      <c r="E58" s="11"/>
      <c r="F58" s="10"/>
    </row>
    <row r="59" spans="5:6" x14ac:dyDescent="0.3">
      <c r="E59" s="10"/>
      <c r="F59" s="10"/>
    </row>
    <row r="60" spans="5:6" x14ac:dyDescent="0.3">
      <c r="E60" s="10"/>
      <c r="F60" s="10"/>
    </row>
    <row r="61" spans="5:6" x14ac:dyDescent="0.3">
      <c r="E61" s="10"/>
      <c r="F61" s="10"/>
    </row>
    <row r="62" spans="5:6" x14ac:dyDescent="0.3">
      <c r="E62" s="11"/>
      <c r="F62" s="10"/>
    </row>
    <row r="63" spans="5:6" x14ac:dyDescent="0.3">
      <c r="E63" s="10"/>
      <c r="F63" s="10"/>
    </row>
    <row r="64" spans="5:6" x14ac:dyDescent="0.3">
      <c r="E64" s="11"/>
      <c r="F64" s="10"/>
    </row>
    <row r="65" spans="5:6" x14ac:dyDescent="0.3">
      <c r="E65" s="10"/>
      <c r="F65" s="10"/>
    </row>
    <row r="66" spans="5:6" x14ac:dyDescent="0.3">
      <c r="E66" s="10"/>
      <c r="F66" s="10"/>
    </row>
    <row r="67" spans="5:6" x14ac:dyDescent="0.3">
      <c r="E67" s="10"/>
      <c r="F67" s="10"/>
    </row>
    <row r="68" spans="5:6" x14ac:dyDescent="0.3">
      <c r="E68" s="11"/>
      <c r="F68" s="10"/>
    </row>
    <row r="69" spans="5:6" x14ac:dyDescent="0.3">
      <c r="E69" s="11"/>
      <c r="F69" s="10"/>
    </row>
    <row r="70" spans="5:6" x14ac:dyDescent="0.3">
      <c r="E70" s="10"/>
      <c r="F70" s="10"/>
    </row>
    <row r="71" spans="5:6" x14ac:dyDescent="0.3">
      <c r="E71" s="10"/>
      <c r="F71" s="10"/>
    </row>
    <row r="72" spans="5:6" x14ac:dyDescent="0.3">
      <c r="E72" s="11"/>
      <c r="F72" s="10"/>
    </row>
    <row r="73" spans="5:6" x14ac:dyDescent="0.3">
      <c r="E73" s="11"/>
      <c r="F73" s="10"/>
    </row>
    <row r="74" spans="5:6" x14ac:dyDescent="0.3">
      <c r="E74" s="10"/>
      <c r="F74" s="10"/>
    </row>
    <row r="75" spans="5:6" x14ac:dyDescent="0.3">
      <c r="E75" s="10"/>
      <c r="F75" s="10"/>
    </row>
    <row r="76" spans="5:6" x14ac:dyDescent="0.3">
      <c r="E76" s="11"/>
      <c r="F76" s="10"/>
    </row>
    <row r="77" spans="5:6" x14ac:dyDescent="0.3">
      <c r="E77" s="11"/>
      <c r="F77" s="10"/>
    </row>
    <row r="78" spans="5:6" x14ac:dyDescent="0.3">
      <c r="E78" s="11"/>
      <c r="F78" s="10"/>
    </row>
    <row r="79" spans="5:6" x14ac:dyDescent="0.3">
      <c r="E79" s="10"/>
      <c r="F79" s="10"/>
    </row>
    <row r="80" spans="5:6" x14ac:dyDescent="0.3">
      <c r="E80" s="10"/>
      <c r="F80" s="10"/>
    </row>
    <row r="81" spans="5:6" x14ac:dyDescent="0.3">
      <c r="E81" s="11"/>
      <c r="F81" s="10"/>
    </row>
    <row r="82" spans="5:6" x14ac:dyDescent="0.3">
      <c r="E82" s="10"/>
      <c r="F82" s="10"/>
    </row>
    <row r="83" spans="5:6" x14ac:dyDescent="0.3">
      <c r="E83" s="11"/>
      <c r="F83" s="10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1"/>
      <c r="F86" s="10"/>
    </row>
    <row r="87" spans="5:6" x14ac:dyDescent="0.3">
      <c r="E87" s="10"/>
      <c r="F87" s="10"/>
    </row>
    <row r="88" spans="5:6" x14ac:dyDescent="0.3">
      <c r="E88" s="11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1"/>
      <c r="F92" s="10"/>
    </row>
    <row r="93" spans="5:6" x14ac:dyDescent="0.3">
      <c r="E93" s="11"/>
      <c r="F93" s="10"/>
    </row>
    <row r="94" spans="5:6" x14ac:dyDescent="0.3">
      <c r="E94" s="10"/>
      <c r="F94" s="10"/>
    </row>
    <row r="95" spans="5:6" x14ac:dyDescent="0.3">
      <c r="E95" s="11"/>
      <c r="F95" s="10"/>
    </row>
    <row r="96" spans="5:6" x14ac:dyDescent="0.3">
      <c r="E96" s="11"/>
      <c r="F96" s="10"/>
    </row>
    <row r="97" spans="5:6" x14ac:dyDescent="0.3">
      <c r="E97" s="11"/>
      <c r="F97" s="10"/>
    </row>
    <row r="98" spans="5:6" x14ac:dyDescent="0.3">
      <c r="E98" s="11"/>
      <c r="F98" s="10"/>
    </row>
    <row r="99" spans="5:6" x14ac:dyDescent="0.3">
      <c r="E99" s="11"/>
      <c r="F99" s="10"/>
    </row>
    <row r="100" spans="5:6" x14ac:dyDescent="0.3">
      <c r="E100" s="11"/>
      <c r="F100" s="10"/>
    </row>
    <row r="101" spans="5:6" x14ac:dyDescent="0.3">
      <c r="E101" s="10"/>
      <c r="F101" s="10"/>
    </row>
    <row r="102" spans="5:6" x14ac:dyDescent="0.3">
      <c r="E102" s="10"/>
      <c r="F102" s="10"/>
    </row>
    <row r="103" spans="5:6" x14ac:dyDescent="0.3">
      <c r="E103" s="11"/>
      <c r="F103" s="10"/>
    </row>
    <row r="104" spans="5:6" x14ac:dyDescent="0.3">
      <c r="E104" s="11"/>
      <c r="F104" s="10"/>
    </row>
    <row r="105" spans="5:6" x14ac:dyDescent="0.3">
      <c r="E105" s="10"/>
      <c r="F105" s="10"/>
    </row>
    <row r="106" spans="5:6" x14ac:dyDescent="0.3">
      <c r="E106" s="10"/>
      <c r="F106" s="10"/>
    </row>
    <row r="107" spans="5:6" x14ac:dyDescent="0.3">
      <c r="E107" s="11"/>
      <c r="F107" s="10"/>
    </row>
    <row r="108" spans="5:6" x14ac:dyDescent="0.3">
      <c r="E108" s="10"/>
      <c r="F108" s="10"/>
    </row>
    <row r="109" spans="5:6" x14ac:dyDescent="0.3">
      <c r="E109" s="11"/>
      <c r="F109" s="10"/>
    </row>
    <row r="110" spans="5:6" x14ac:dyDescent="0.3">
      <c r="E110" s="10"/>
      <c r="F110" s="10"/>
    </row>
    <row r="111" spans="5:6" x14ac:dyDescent="0.3">
      <c r="E111" s="11"/>
      <c r="F111" s="10"/>
    </row>
    <row r="112" spans="5:6" x14ac:dyDescent="0.3">
      <c r="E112" s="10"/>
      <c r="F112" s="10"/>
    </row>
    <row r="113" spans="5:6" x14ac:dyDescent="0.3">
      <c r="E113" s="10"/>
      <c r="F113" s="10"/>
    </row>
    <row r="114" spans="5:6" x14ac:dyDescent="0.3">
      <c r="E114" s="11"/>
      <c r="F114" s="10"/>
    </row>
    <row r="115" spans="5:6" x14ac:dyDescent="0.3">
      <c r="E115" s="11"/>
      <c r="F115" s="10"/>
    </row>
    <row r="116" spans="5:6" x14ac:dyDescent="0.3">
      <c r="E116" s="10"/>
      <c r="F116" s="10"/>
    </row>
    <row r="117" spans="5:6" x14ac:dyDescent="0.3">
      <c r="E117" s="10"/>
      <c r="F117" s="10"/>
    </row>
    <row r="118" spans="5:6" x14ac:dyDescent="0.3">
      <c r="E118" s="11"/>
      <c r="F118" s="10"/>
    </row>
    <row r="119" spans="5:6" x14ac:dyDescent="0.3">
      <c r="E119" s="10"/>
      <c r="F119" s="10"/>
    </row>
    <row r="120" spans="5:6" x14ac:dyDescent="0.3">
      <c r="E120" s="11"/>
      <c r="F120" s="10"/>
    </row>
    <row r="121" spans="5:6" x14ac:dyDescent="0.3">
      <c r="E121" s="11"/>
      <c r="F121" s="10"/>
    </row>
    <row r="122" spans="5:6" x14ac:dyDescent="0.3">
      <c r="E122" s="11"/>
      <c r="F122" s="10"/>
    </row>
    <row r="123" spans="5:6" x14ac:dyDescent="0.3">
      <c r="E123" s="11"/>
      <c r="F123" s="10"/>
    </row>
  </sheetData>
  <autoFilter ref="A1:F30" xr:uid="{7A3FFF65-1C0E-4AA3-BBB8-80826B312057}">
    <sortState xmlns:xlrd2="http://schemas.microsoft.com/office/spreadsheetml/2017/richdata2" ref="A2:F126">
      <sortCondition ref="A1:A30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BE4-4C20-4439-BFDF-B34ACF46EC53}">
  <dimension ref="A1:E370"/>
  <sheetViews>
    <sheetView topLeftCell="A352" workbookViewId="0">
      <selection activeCell="A371" sqref="A371:XFD376"/>
    </sheetView>
  </sheetViews>
  <sheetFormatPr defaultRowHeight="14.8" x14ac:dyDescent="0.3"/>
  <sheetData>
    <row r="1" spans="1:5" x14ac:dyDescent="0.3">
      <c r="A1" t="s">
        <v>5</v>
      </c>
      <c r="B1" t="s">
        <v>4</v>
      </c>
      <c r="C1" t="s">
        <v>30</v>
      </c>
      <c r="D1" t="s">
        <v>31</v>
      </c>
      <c r="E1" t="s">
        <v>32</v>
      </c>
    </row>
    <row r="2" spans="1:5" x14ac:dyDescent="0.3">
      <c r="A2">
        <v>2022</v>
      </c>
      <c r="B2">
        <v>1</v>
      </c>
      <c r="C2">
        <v>10</v>
      </c>
      <c r="D2" t="s">
        <v>29</v>
      </c>
      <c r="E2">
        <v>385</v>
      </c>
    </row>
    <row r="3" spans="1:5" x14ac:dyDescent="0.3">
      <c r="A3">
        <v>2022</v>
      </c>
      <c r="B3">
        <v>1</v>
      </c>
      <c r="C3">
        <v>11</v>
      </c>
      <c r="D3" t="s">
        <v>29</v>
      </c>
      <c r="E3">
        <v>502</v>
      </c>
    </row>
    <row r="4" spans="1:5" x14ac:dyDescent="0.3">
      <c r="A4">
        <v>2022</v>
      </c>
      <c r="B4">
        <v>1</v>
      </c>
      <c r="C4">
        <v>13</v>
      </c>
      <c r="D4" t="s">
        <v>29</v>
      </c>
      <c r="E4">
        <v>156</v>
      </c>
    </row>
    <row r="5" spans="1:5" x14ac:dyDescent="0.3">
      <c r="A5">
        <v>2022</v>
      </c>
      <c r="B5">
        <v>1</v>
      </c>
      <c r="C5">
        <v>17</v>
      </c>
      <c r="D5" t="s">
        <v>29</v>
      </c>
      <c r="E5">
        <v>815</v>
      </c>
    </row>
    <row r="6" spans="1:5" x14ac:dyDescent="0.3">
      <c r="A6">
        <v>2022</v>
      </c>
      <c r="B6">
        <v>1</v>
      </c>
      <c r="C6">
        <v>18</v>
      </c>
      <c r="D6" t="s">
        <v>29</v>
      </c>
      <c r="E6">
        <v>504</v>
      </c>
    </row>
    <row r="7" spans="1:5" x14ac:dyDescent="0.3">
      <c r="A7">
        <v>2022</v>
      </c>
      <c r="B7">
        <v>1</v>
      </c>
      <c r="C7">
        <v>20</v>
      </c>
      <c r="D7" t="s">
        <v>29</v>
      </c>
      <c r="E7">
        <v>49</v>
      </c>
    </row>
    <row r="8" spans="1:5" x14ac:dyDescent="0.3">
      <c r="A8">
        <v>2022</v>
      </c>
      <c r="B8">
        <v>1</v>
      </c>
      <c r="C8">
        <v>21</v>
      </c>
      <c r="D8" t="s">
        <v>29</v>
      </c>
      <c r="E8">
        <v>666</v>
      </c>
    </row>
    <row r="9" spans="1:5" x14ac:dyDescent="0.3">
      <c r="A9">
        <v>2022</v>
      </c>
      <c r="B9">
        <v>1</v>
      </c>
      <c r="C9">
        <v>24</v>
      </c>
      <c r="D9" t="s">
        <v>29</v>
      </c>
      <c r="E9">
        <v>105</v>
      </c>
    </row>
    <row r="10" spans="1:5" x14ac:dyDescent="0.3">
      <c r="A10">
        <v>2022</v>
      </c>
      <c r="B10">
        <v>1</v>
      </c>
      <c r="C10">
        <v>26</v>
      </c>
      <c r="D10" t="s">
        <v>29</v>
      </c>
      <c r="E10">
        <v>609</v>
      </c>
    </row>
    <row r="11" spans="1:5" x14ac:dyDescent="0.3">
      <c r="A11">
        <v>2022</v>
      </c>
      <c r="B11">
        <v>1</v>
      </c>
      <c r="C11">
        <v>27</v>
      </c>
      <c r="D11" t="s">
        <v>29</v>
      </c>
      <c r="E11">
        <v>243</v>
      </c>
    </row>
    <row r="12" spans="1:5" x14ac:dyDescent="0.3">
      <c r="A12">
        <v>2022</v>
      </c>
      <c r="B12">
        <v>1</v>
      </c>
      <c r="C12">
        <v>31</v>
      </c>
      <c r="D12" t="s">
        <v>29</v>
      </c>
      <c r="E12">
        <v>325</v>
      </c>
    </row>
    <row r="13" spans="1:5" x14ac:dyDescent="0.3">
      <c r="A13">
        <v>2022</v>
      </c>
      <c r="B13">
        <v>2</v>
      </c>
      <c r="C13">
        <v>1</v>
      </c>
      <c r="D13" t="s">
        <v>29</v>
      </c>
      <c r="E13">
        <v>98</v>
      </c>
    </row>
    <row r="14" spans="1:5" x14ac:dyDescent="0.3">
      <c r="A14">
        <v>2022</v>
      </c>
      <c r="B14">
        <v>2</v>
      </c>
      <c r="C14">
        <v>2</v>
      </c>
      <c r="D14" t="s">
        <v>29</v>
      </c>
      <c r="E14">
        <v>509</v>
      </c>
    </row>
    <row r="15" spans="1:5" x14ac:dyDescent="0.3">
      <c r="A15">
        <v>2022</v>
      </c>
      <c r="B15">
        <v>2</v>
      </c>
      <c r="C15">
        <v>3</v>
      </c>
      <c r="D15" t="s">
        <v>29</v>
      </c>
      <c r="E15">
        <v>915</v>
      </c>
    </row>
    <row r="16" spans="1:5" x14ac:dyDescent="0.3">
      <c r="A16">
        <v>2022</v>
      </c>
      <c r="B16">
        <v>2</v>
      </c>
      <c r="C16">
        <v>14</v>
      </c>
      <c r="D16" t="s">
        <v>29</v>
      </c>
      <c r="E16">
        <v>205</v>
      </c>
    </row>
    <row r="17" spans="1:5" x14ac:dyDescent="0.3">
      <c r="A17">
        <v>2022</v>
      </c>
      <c r="B17">
        <v>2</v>
      </c>
      <c r="C17">
        <v>15</v>
      </c>
      <c r="D17" t="s">
        <v>29</v>
      </c>
      <c r="E17">
        <v>276</v>
      </c>
    </row>
    <row r="18" spans="1:5" x14ac:dyDescent="0.3">
      <c r="A18">
        <v>2022</v>
      </c>
      <c r="B18">
        <v>2</v>
      </c>
      <c r="C18">
        <v>16</v>
      </c>
      <c r="D18" t="s">
        <v>29</v>
      </c>
      <c r="E18">
        <v>316</v>
      </c>
    </row>
    <row r="19" spans="1:5" x14ac:dyDescent="0.3">
      <c r="A19">
        <v>2022</v>
      </c>
      <c r="B19">
        <v>2</v>
      </c>
      <c r="C19">
        <v>18</v>
      </c>
      <c r="D19" t="s">
        <v>29</v>
      </c>
      <c r="E19">
        <v>552</v>
      </c>
    </row>
    <row r="20" spans="1:5" x14ac:dyDescent="0.3">
      <c r="A20">
        <v>2022</v>
      </c>
      <c r="B20">
        <v>2</v>
      </c>
      <c r="C20">
        <v>21</v>
      </c>
      <c r="D20" t="s">
        <v>29</v>
      </c>
      <c r="E20">
        <v>753</v>
      </c>
    </row>
    <row r="21" spans="1:5" x14ac:dyDescent="0.3">
      <c r="A21">
        <v>2022</v>
      </c>
      <c r="B21">
        <v>2</v>
      </c>
      <c r="C21">
        <v>23</v>
      </c>
      <c r="D21" t="s">
        <v>29</v>
      </c>
      <c r="E21">
        <v>737</v>
      </c>
    </row>
    <row r="22" spans="1:5" x14ac:dyDescent="0.3">
      <c r="A22">
        <v>2022</v>
      </c>
      <c r="B22">
        <v>2</v>
      </c>
      <c r="C22">
        <v>24</v>
      </c>
      <c r="D22" t="s">
        <v>29</v>
      </c>
      <c r="E22">
        <v>30</v>
      </c>
    </row>
    <row r="23" spans="1:5" x14ac:dyDescent="0.3">
      <c r="A23">
        <v>2022</v>
      </c>
      <c r="B23">
        <v>2</v>
      </c>
      <c r="C23">
        <v>28</v>
      </c>
      <c r="D23" t="s">
        <v>29</v>
      </c>
      <c r="E23">
        <v>419</v>
      </c>
    </row>
    <row r="24" spans="1:5" x14ac:dyDescent="0.3">
      <c r="A24">
        <v>2022</v>
      </c>
      <c r="B24">
        <v>3</v>
      </c>
      <c r="C24">
        <v>9</v>
      </c>
      <c r="D24" t="s">
        <v>29</v>
      </c>
      <c r="E24">
        <v>1516</v>
      </c>
    </row>
    <row r="25" spans="1:5" x14ac:dyDescent="0.3">
      <c r="A25">
        <v>2022</v>
      </c>
      <c r="B25">
        <v>3</v>
      </c>
      <c r="C25">
        <v>14</v>
      </c>
      <c r="D25" t="s">
        <v>29</v>
      </c>
      <c r="E25">
        <v>764</v>
      </c>
    </row>
    <row r="26" spans="1:5" x14ac:dyDescent="0.3">
      <c r="A26">
        <v>2022</v>
      </c>
      <c r="B26">
        <v>3</v>
      </c>
      <c r="C26">
        <v>15</v>
      </c>
      <c r="D26" t="s">
        <v>29</v>
      </c>
      <c r="E26">
        <v>120</v>
      </c>
    </row>
    <row r="27" spans="1:5" x14ac:dyDescent="0.3">
      <c r="A27">
        <v>2022</v>
      </c>
      <c r="B27">
        <v>3</v>
      </c>
      <c r="C27">
        <v>17</v>
      </c>
      <c r="D27" t="s">
        <v>29</v>
      </c>
      <c r="E27">
        <v>106</v>
      </c>
    </row>
    <row r="28" spans="1:5" x14ac:dyDescent="0.3">
      <c r="A28">
        <v>2022</v>
      </c>
      <c r="B28">
        <v>3</v>
      </c>
      <c r="C28">
        <v>18</v>
      </c>
      <c r="D28" t="s">
        <v>29</v>
      </c>
      <c r="E28">
        <v>2974</v>
      </c>
    </row>
    <row r="29" spans="1:5" x14ac:dyDescent="0.3">
      <c r="A29">
        <v>2022</v>
      </c>
      <c r="B29">
        <v>3</v>
      </c>
      <c r="C29">
        <v>21</v>
      </c>
      <c r="D29" t="s">
        <v>29</v>
      </c>
      <c r="E29">
        <v>1396</v>
      </c>
    </row>
    <row r="30" spans="1:5" x14ac:dyDescent="0.3">
      <c r="A30">
        <v>2022</v>
      </c>
      <c r="B30">
        <v>3</v>
      </c>
      <c r="C30">
        <v>22</v>
      </c>
      <c r="D30" t="s">
        <v>29</v>
      </c>
      <c r="E30">
        <v>580</v>
      </c>
    </row>
    <row r="31" spans="1:5" x14ac:dyDescent="0.3">
      <c r="A31">
        <v>2022</v>
      </c>
      <c r="B31">
        <v>3</v>
      </c>
      <c r="C31">
        <v>23</v>
      </c>
      <c r="D31" t="s">
        <v>29</v>
      </c>
      <c r="E31">
        <v>684</v>
      </c>
    </row>
    <row r="32" spans="1:5" x14ac:dyDescent="0.3">
      <c r="A32">
        <v>2022</v>
      </c>
      <c r="B32">
        <v>3</v>
      </c>
      <c r="C32">
        <v>24</v>
      </c>
      <c r="D32" t="s">
        <v>29</v>
      </c>
      <c r="E32">
        <v>1436</v>
      </c>
    </row>
    <row r="33" spans="1:5" x14ac:dyDescent="0.3">
      <c r="A33">
        <v>2022</v>
      </c>
      <c r="B33">
        <v>3</v>
      </c>
      <c r="C33">
        <v>25</v>
      </c>
      <c r="D33" t="s">
        <v>29</v>
      </c>
      <c r="E33">
        <v>1387</v>
      </c>
    </row>
    <row r="34" spans="1:5" x14ac:dyDescent="0.3">
      <c r="A34">
        <v>2022</v>
      </c>
      <c r="B34">
        <v>3</v>
      </c>
      <c r="C34">
        <v>29</v>
      </c>
      <c r="D34" t="s">
        <v>29</v>
      </c>
      <c r="E34">
        <v>124</v>
      </c>
    </row>
    <row r="35" spans="1:5" x14ac:dyDescent="0.3">
      <c r="A35">
        <v>2022</v>
      </c>
      <c r="B35">
        <v>4</v>
      </c>
      <c r="C35">
        <v>1</v>
      </c>
      <c r="D35" t="s">
        <v>29</v>
      </c>
      <c r="E35">
        <v>10</v>
      </c>
    </row>
    <row r="36" spans="1:5" x14ac:dyDescent="0.3">
      <c r="A36">
        <v>2022</v>
      </c>
      <c r="B36">
        <v>4</v>
      </c>
      <c r="C36">
        <v>4</v>
      </c>
      <c r="D36" t="s">
        <v>29</v>
      </c>
      <c r="E36">
        <v>336</v>
      </c>
    </row>
    <row r="37" spans="1:5" x14ac:dyDescent="0.3">
      <c r="A37">
        <v>2022</v>
      </c>
      <c r="B37">
        <v>4</v>
      </c>
      <c r="C37">
        <v>7</v>
      </c>
      <c r="D37" t="s">
        <v>29</v>
      </c>
      <c r="E37">
        <v>595</v>
      </c>
    </row>
    <row r="38" spans="1:5" x14ac:dyDescent="0.3">
      <c r="A38">
        <v>2022</v>
      </c>
      <c r="B38">
        <v>4</v>
      </c>
      <c r="C38">
        <v>8</v>
      </c>
      <c r="D38" t="s">
        <v>29</v>
      </c>
      <c r="E38">
        <v>695</v>
      </c>
    </row>
    <row r="39" spans="1:5" x14ac:dyDescent="0.3">
      <c r="A39">
        <v>2022</v>
      </c>
      <c r="B39">
        <v>4</v>
      </c>
      <c r="C39">
        <v>12</v>
      </c>
      <c r="D39" t="s">
        <v>29</v>
      </c>
      <c r="E39">
        <v>1146</v>
      </c>
    </row>
    <row r="40" spans="1:5" x14ac:dyDescent="0.3">
      <c r="A40">
        <v>2022</v>
      </c>
      <c r="B40">
        <v>4</v>
      </c>
      <c r="C40">
        <v>13</v>
      </c>
      <c r="D40" t="s">
        <v>29</v>
      </c>
      <c r="E40">
        <v>911</v>
      </c>
    </row>
    <row r="41" spans="1:5" x14ac:dyDescent="0.3">
      <c r="A41">
        <v>2022</v>
      </c>
      <c r="B41">
        <v>4</v>
      </c>
      <c r="C41">
        <v>14</v>
      </c>
      <c r="D41" t="s">
        <v>29</v>
      </c>
      <c r="E41">
        <v>803</v>
      </c>
    </row>
    <row r="42" spans="1:5" x14ac:dyDescent="0.3">
      <c r="A42">
        <v>2022</v>
      </c>
      <c r="B42">
        <v>4</v>
      </c>
      <c r="C42">
        <v>20</v>
      </c>
      <c r="D42" t="s">
        <v>29</v>
      </c>
      <c r="E42">
        <v>443</v>
      </c>
    </row>
    <row r="43" spans="1:5" x14ac:dyDescent="0.3">
      <c r="A43">
        <v>2022</v>
      </c>
      <c r="B43">
        <v>4</v>
      </c>
      <c r="C43">
        <v>25</v>
      </c>
      <c r="D43" t="s">
        <v>29</v>
      </c>
      <c r="E43">
        <v>15</v>
      </c>
    </row>
    <row r="44" spans="1:5" x14ac:dyDescent="0.3">
      <c r="A44">
        <v>2022</v>
      </c>
      <c r="B44">
        <v>4</v>
      </c>
      <c r="C44">
        <v>28</v>
      </c>
      <c r="D44" t="s">
        <v>29</v>
      </c>
      <c r="E44">
        <v>999</v>
      </c>
    </row>
    <row r="45" spans="1:5" x14ac:dyDescent="0.3">
      <c r="A45">
        <v>2022</v>
      </c>
      <c r="B45">
        <v>4</v>
      </c>
      <c r="C45">
        <v>29</v>
      </c>
      <c r="D45" t="s">
        <v>29</v>
      </c>
      <c r="E45">
        <v>1332</v>
      </c>
    </row>
    <row r="46" spans="1:5" x14ac:dyDescent="0.3">
      <c r="A46">
        <v>2022</v>
      </c>
      <c r="B46">
        <v>5</v>
      </c>
      <c r="C46">
        <v>3</v>
      </c>
      <c r="D46" t="s">
        <v>29</v>
      </c>
      <c r="E46">
        <v>369</v>
      </c>
    </row>
    <row r="47" spans="1:5" x14ac:dyDescent="0.3">
      <c r="A47">
        <v>2022</v>
      </c>
      <c r="B47">
        <v>5</v>
      </c>
      <c r="C47">
        <v>6</v>
      </c>
      <c r="D47" t="s">
        <v>29</v>
      </c>
      <c r="E47">
        <v>536</v>
      </c>
    </row>
    <row r="48" spans="1:5" x14ac:dyDescent="0.3">
      <c r="A48">
        <v>2022</v>
      </c>
      <c r="B48">
        <v>5</v>
      </c>
      <c r="C48">
        <v>9</v>
      </c>
      <c r="D48" t="s">
        <v>29</v>
      </c>
      <c r="E48">
        <v>565</v>
      </c>
    </row>
    <row r="49" spans="1:5" x14ac:dyDescent="0.3">
      <c r="A49">
        <v>2022</v>
      </c>
      <c r="B49">
        <v>5</v>
      </c>
      <c r="C49">
        <v>11</v>
      </c>
      <c r="D49" t="s">
        <v>29</v>
      </c>
      <c r="E49">
        <v>84</v>
      </c>
    </row>
    <row r="50" spans="1:5" x14ac:dyDescent="0.3">
      <c r="A50">
        <v>2022</v>
      </c>
      <c r="B50">
        <v>5</v>
      </c>
      <c r="C50">
        <v>12</v>
      </c>
      <c r="D50" t="s">
        <v>29</v>
      </c>
      <c r="E50">
        <v>972</v>
      </c>
    </row>
    <row r="51" spans="1:5" x14ac:dyDescent="0.3">
      <c r="A51">
        <v>2022</v>
      </c>
      <c r="B51">
        <v>5</v>
      </c>
      <c r="C51">
        <v>16</v>
      </c>
      <c r="D51" t="s">
        <v>29</v>
      </c>
      <c r="E51">
        <v>2559</v>
      </c>
    </row>
    <row r="52" spans="1:5" x14ac:dyDescent="0.3">
      <c r="A52">
        <v>2022</v>
      </c>
      <c r="B52">
        <v>5</v>
      </c>
      <c r="C52">
        <v>17</v>
      </c>
      <c r="D52" t="s">
        <v>29</v>
      </c>
      <c r="E52">
        <v>527</v>
      </c>
    </row>
    <row r="53" spans="1:5" x14ac:dyDescent="0.3">
      <c r="A53">
        <v>2022</v>
      </c>
      <c r="B53">
        <v>5</v>
      </c>
      <c r="C53">
        <v>18</v>
      </c>
      <c r="D53" t="s">
        <v>29</v>
      </c>
      <c r="E53">
        <v>1054</v>
      </c>
    </row>
    <row r="54" spans="1:5" x14ac:dyDescent="0.3">
      <c r="A54">
        <v>2022</v>
      </c>
      <c r="B54">
        <v>5</v>
      </c>
      <c r="C54">
        <v>19</v>
      </c>
      <c r="D54" t="s">
        <v>29</v>
      </c>
      <c r="E54">
        <v>991</v>
      </c>
    </row>
    <row r="55" spans="1:5" x14ac:dyDescent="0.3">
      <c r="A55">
        <v>2022</v>
      </c>
      <c r="B55">
        <v>5</v>
      </c>
      <c r="C55">
        <v>20</v>
      </c>
      <c r="D55" t="s">
        <v>29</v>
      </c>
      <c r="E55">
        <v>240</v>
      </c>
    </row>
    <row r="56" spans="1:5" x14ac:dyDescent="0.3">
      <c r="A56">
        <v>2022</v>
      </c>
      <c r="B56">
        <v>5</v>
      </c>
      <c r="C56">
        <v>23</v>
      </c>
      <c r="D56" t="s">
        <v>29</v>
      </c>
      <c r="E56">
        <v>24</v>
      </c>
    </row>
    <row r="57" spans="1:5" x14ac:dyDescent="0.3">
      <c r="A57">
        <v>2022</v>
      </c>
      <c r="B57">
        <v>5</v>
      </c>
      <c r="C57">
        <v>24</v>
      </c>
      <c r="D57" t="s">
        <v>29</v>
      </c>
      <c r="E57">
        <v>589</v>
      </c>
    </row>
    <row r="58" spans="1:5" x14ac:dyDescent="0.3">
      <c r="A58">
        <v>2022</v>
      </c>
      <c r="B58">
        <v>5</v>
      </c>
      <c r="C58">
        <v>25</v>
      </c>
      <c r="D58" t="s">
        <v>29</v>
      </c>
      <c r="E58">
        <v>1076</v>
      </c>
    </row>
    <row r="59" spans="1:5" x14ac:dyDescent="0.3">
      <c r="A59">
        <v>2022</v>
      </c>
      <c r="B59">
        <v>5</v>
      </c>
      <c r="C59">
        <v>26</v>
      </c>
      <c r="D59" t="s">
        <v>29</v>
      </c>
      <c r="E59">
        <v>92</v>
      </c>
    </row>
    <row r="60" spans="1:5" x14ac:dyDescent="0.3">
      <c r="A60">
        <v>2022</v>
      </c>
      <c r="B60">
        <v>5</v>
      </c>
      <c r="C60">
        <v>27</v>
      </c>
      <c r="D60" t="s">
        <v>29</v>
      </c>
      <c r="E60">
        <v>199</v>
      </c>
    </row>
    <row r="61" spans="1:5" x14ac:dyDescent="0.3">
      <c r="A61">
        <v>2022</v>
      </c>
      <c r="B61">
        <v>5</v>
      </c>
      <c r="C61">
        <v>30</v>
      </c>
      <c r="D61" t="s">
        <v>29</v>
      </c>
      <c r="E61">
        <v>59</v>
      </c>
    </row>
    <row r="62" spans="1:5" x14ac:dyDescent="0.3">
      <c r="A62">
        <v>2022</v>
      </c>
      <c r="B62">
        <v>5</v>
      </c>
      <c r="C62">
        <v>31</v>
      </c>
      <c r="D62" t="s">
        <v>29</v>
      </c>
      <c r="E62">
        <v>1400</v>
      </c>
    </row>
    <row r="63" spans="1:5" x14ac:dyDescent="0.3">
      <c r="A63">
        <v>2022</v>
      </c>
      <c r="B63">
        <v>6</v>
      </c>
      <c r="C63">
        <v>1</v>
      </c>
      <c r="D63" t="s">
        <v>29</v>
      </c>
      <c r="E63">
        <v>966</v>
      </c>
    </row>
    <row r="64" spans="1:5" x14ac:dyDescent="0.3">
      <c r="A64">
        <v>2022</v>
      </c>
      <c r="B64">
        <v>6</v>
      </c>
      <c r="C64">
        <v>2</v>
      </c>
      <c r="D64" t="s">
        <v>29</v>
      </c>
      <c r="E64">
        <v>166</v>
      </c>
    </row>
    <row r="65" spans="1:5" x14ac:dyDescent="0.3">
      <c r="A65">
        <v>2022</v>
      </c>
      <c r="B65">
        <v>6</v>
      </c>
      <c r="C65">
        <v>6</v>
      </c>
      <c r="D65" t="s">
        <v>29</v>
      </c>
      <c r="E65">
        <v>325</v>
      </c>
    </row>
    <row r="66" spans="1:5" x14ac:dyDescent="0.3">
      <c r="A66">
        <v>2022</v>
      </c>
      <c r="B66">
        <v>6</v>
      </c>
      <c r="C66">
        <v>7</v>
      </c>
      <c r="D66" t="s">
        <v>29</v>
      </c>
      <c r="E66">
        <v>1190</v>
      </c>
    </row>
    <row r="67" spans="1:5" x14ac:dyDescent="0.3">
      <c r="A67">
        <v>2022</v>
      </c>
      <c r="B67">
        <v>6</v>
      </c>
      <c r="C67">
        <v>8</v>
      </c>
      <c r="D67" t="s">
        <v>29</v>
      </c>
      <c r="E67">
        <v>604</v>
      </c>
    </row>
    <row r="68" spans="1:5" x14ac:dyDescent="0.3">
      <c r="A68">
        <v>2022</v>
      </c>
      <c r="B68">
        <v>6</v>
      </c>
      <c r="C68">
        <v>9</v>
      </c>
      <c r="D68" t="s">
        <v>29</v>
      </c>
      <c r="E68">
        <v>40</v>
      </c>
    </row>
    <row r="69" spans="1:5" x14ac:dyDescent="0.3">
      <c r="A69">
        <v>2022</v>
      </c>
      <c r="B69">
        <v>6</v>
      </c>
      <c r="C69">
        <v>13</v>
      </c>
      <c r="D69" t="s">
        <v>29</v>
      </c>
      <c r="E69">
        <v>200</v>
      </c>
    </row>
    <row r="70" spans="1:5" x14ac:dyDescent="0.3">
      <c r="A70">
        <v>2022</v>
      </c>
      <c r="B70">
        <v>6</v>
      </c>
      <c r="C70">
        <v>22</v>
      </c>
      <c r="D70" t="s">
        <v>29</v>
      </c>
      <c r="E70">
        <v>600</v>
      </c>
    </row>
    <row r="71" spans="1:5" x14ac:dyDescent="0.3">
      <c r="A71">
        <v>2022</v>
      </c>
      <c r="B71">
        <v>6</v>
      </c>
      <c r="C71">
        <v>23</v>
      </c>
      <c r="D71" t="s">
        <v>29</v>
      </c>
      <c r="E71">
        <v>110</v>
      </c>
    </row>
    <row r="72" spans="1:5" x14ac:dyDescent="0.3">
      <c r="A72">
        <v>2022</v>
      </c>
      <c r="B72">
        <v>6</v>
      </c>
      <c r="C72">
        <v>24</v>
      </c>
      <c r="D72" t="s">
        <v>29</v>
      </c>
      <c r="E72">
        <v>943</v>
      </c>
    </row>
    <row r="73" spans="1:5" x14ac:dyDescent="0.3">
      <c r="A73">
        <v>2022</v>
      </c>
      <c r="B73">
        <v>6</v>
      </c>
      <c r="C73">
        <v>27</v>
      </c>
      <c r="D73" t="s">
        <v>29</v>
      </c>
      <c r="E73">
        <v>56</v>
      </c>
    </row>
    <row r="74" spans="1:5" x14ac:dyDescent="0.3">
      <c r="A74">
        <v>2022</v>
      </c>
      <c r="B74">
        <v>6</v>
      </c>
      <c r="C74">
        <v>28</v>
      </c>
      <c r="D74" t="s">
        <v>29</v>
      </c>
      <c r="E74">
        <v>419</v>
      </c>
    </row>
    <row r="75" spans="1:5" x14ac:dyDescent="0.3">
      <c r="A75">
        <v>2022</v>
      </c>
      <c r="B75">
        <v>6</v>
      </c>
      <c r="C75">
        <v>29</v>
      </c>
      <c r="D75" t="s">
        <v>29</v>
      </c>
      <c r="E75">
        <v>28</v>
      </c>
    </row>
    <row r="76" spans="1:5" x14ac:dyDescent="0.3">
      <c r="A76">
        <v>2022</v>
      </c>
      <c r="B76">
        <v>6</v>
      </c>
      <c r="C76">
        <v>30</v>
      </c>
      <c r="D76" t="s">
        <v>29</v>
      </c>
      <c r="E76">
        <v>345</v>
      </c>
    </row>
    <row r="77" spans="1:5" x14ac:dyDescent="0.3">
      <c r="A77">
        <v>2022</v>
      </c>
      <c r="B77">
        <v>7</v>
      </c>
      <c r="C77">
        <v>4</v>
      </c>
      <c r="D77" t="s">
        <v>29</v>
      </c>
      <c r="E77">
        <v>775</v>
      </c>
    </row>
    <row r="78" spans="1:5" x14ac:dyDescent="0.3">
      <c r="A78">
        <v>2022</v>
      </c>
      <c r="B78">
        <v>7</v>
      </c>
      <c r="C78">
        <v>5</v>
      </c>
      <c r="D78" t="s">
        <v>29</v>
      </c>
      <c r="E78">
        <v>551</v>
      </c>
    </row>
    <row r="79" spans="1:5" x14ac:dyDescent="0.3">
      <c r="A79">
        <v>2022</v>
      </c>
      <c r="B79">
        <v>7</v>
      </c>
      <c r="C79">
        <v>12</v>
      </c>
      <c r="D79" t="s">
        <v>29</v>
      </c>
      <c r="E79">
        <v>180</v>
      </c>
    </row>
    <row r="80" spans="1:5" x14ac:dyDescent="0.3">
      <c r="A80">
        <v>2022</v>
      </c>
      <c r="B80">
        <v>7</v>
      </c>
      <c r="C80">
        <v>13</v>
      </c>
      <c r="D80" t="s">
        <v>29</v>
      </c>
      <c r="E80">
        <v>1514</v>
      </c>
    </row>
    <row r="81" spans="1:5" x14ac:dyDescent="0.3">
      <c r="A81">
        <v>2022</v>
      </c>
      <c r="B81">
        <v>7</v>
      </c>
      <c r="C81">
        <v>15</v>
      </c>
      <c r="D81" t="s">
        <v>29</v>
      </c>
      <c r="E81">
        <v>1139</v>
      </c>
    </row>
    <row r="82" spans="1:5" x14ac:dyDescent="0.3">
      <c r="A82">
        <v>2022</v>
      </c>
      <c r="B82">
        <v>7</v>
      </c>
      <c r="C82">
        <v>22</v>
      </c>
      <c r="D82" t="s">
        <v>29</v>
      </c>
      <c r="E82">
        <v>252</v>
      </c>
    </row>
    <row r="83" spans="1:5" x14ac:dyDescent="0.3">
      <c r="A83">
        <v>2022</v>
      </c>
      <c r="B83">
        <v>7</v>
      </c>
      <c r="C83">
        <v>25</v>
      </c>
      <c r="D83" t="s">
        <v>29</v>
      </c>
      <c r="E83">
        <v>1176</v>
      </c>
    </row>
    <row r="84" spans="1:5" x14ac:dyDescent="0.3">
      <c r="A84">
        <v>2022</v>
      </c>
      <c r="B84">
        <v>7</v>
      </c>
      <c r="C84">
        <v>27</v>
      </c>
      <c r="D84" t="s">
        <v>29</v>
      </c>
      <c r="E84">
        <v>166</v>
      </c>
    </row>
    <row r="85" spans="1:5" x14ac:dyDescent="0.3">
      <c r="A85">
        <v>2022</v>
      </c>
      <c r="B85">
        <v>7</v>
      </c>
      <c r="C85">
        <v>28</v>
      </c>
      <c r="D85" t="s">
        <v>29</v>
      </c>
      <c r="E85">
        <v>501</v>
      </c>
    </row>
    <row r="86" spans="1:5" x14ac:dyDescent="0.3">
      <c r="A86">
        <v>2022</v>
      </c>
      <c r="B86">
        <v>7</v>
      </c>
      <c r="C86">
        <v>29</v>
      </c>
      <c r="D86" t="s">
        <v>29</v>
      </c>
      <c r="E86">
        <v>1242</v>
      </c>
    </row>
    <row r="87" spans="1:5" x14ac:dyDescent="0.3">
      <c r="A87">
        <v>2022</v>
      </c>
      <c r="B87">
        <v>8</v>
      </c>
      <c r="C87">
        <v>1</v>
      </c>
      <c r="D87" t="s">
        <v>29</v>
      </c>
      <c r="E87">
        <v>214</v>
      </c>
    </row>
    <row r="88" spans="1:5" x14ac:dyDescent="0.3">
      <c r="A88">
        <v>2022</v>
      </c>
      <c r="B88">
        <v>8</v>
      </c>
      <c r="C88">
        <v>2</v>
      </c>
      <c r="D88" t="s">
        <v>29</v>
      </c>
      <c r="E88">
        <v>1074</v>
      </c>
    </row>
    <row r="89" spans="1:5" x14ac:dyDescent="0.3">
      <c r="A89">
        <v>2022</v>
      </c>
      <c r="B89">
        <v>8</v>
      </c>
      <c r="C89">
        <v>4</v>
      </c>
      <c r="D89" t="s">
        <v>29</v>
      </c>
      <c r="E89">
        <v>549</v>
      </c>
    </row>
    <row r="90" spans="1:5" x14ac:dyDescent="0.3">
      <c r="A90">
        <v>2022</v>
      </c>
      <c r="B90">
        <v>8</v>
      </c>
      <c r="C90">
        <v>5</v>
      </c>
      <c r="D90" t="s">
        <v>29</v>
      </c>
      <c r="E90">
        <v>262</v>
      </c>
    </row>
    <row r="91" spans="1:5" x14ac:dyDescent="0.3">
      <c r="A91">
        <v>2022</v>
      </c>
      <c r="B91">
        <v>8</v>
      </c>
      <c r="C91">
        <v>9</v>
      </c>
      <c r="D91" t="s">
        <v>29</v>
      </c>
      <c r="E91">
        <v>1748</v>
      </c>
    </row>
    <row r="92" spans="1:5" x14ac:dyDescent="0.3">
      <c r="A92">
        <v>2022</v>
      </c>
      <c r="B92">
        <v>8</v>
      </c>
      <c r="C92">
        <v>12</v>
      </c>
      <c r="D92" t="s">
        <v>29</v>
      </c>
      <c r="E92">
        <v>100</v>
      </c>
    </row>
    <row r="93" spans="1:5" x14ac:dyDescent="0.3">
      <c r="A93">
        <v>2022</v>
      </c>
      <c r="B93">
        <v>8</v>
      </c>
      <c r="C93">
        <v>15</v>
      </c>
      <c r="D93" t="s">
        <v>29</v>
      </c>
      <c r="E93">
        <v>1365</v>
      </c>
    </row>
    <row r="94" spans="1:5" x14ac:dyDescent="0.3">
      <c r="A94">
        <v>2022</v>
      </c>
      <c r="B94">
        <v>8</v>
      </c>
      <c r="C94">
        <v>16</v>
      </c>
      <c r="D94" t="s">
        <v>29</v>
      </c>
      <c r="E94">
        <v>832</v>
      </c>
    </row>
    <row r="95" spans="1:5" x14ac:dyDescent="0.3">
      <c r="A95">
        <v>2022</v>
      </c>
      <c r="B95">
        <v>8</v>
      </c>
      <c r="C95">
        <v>22</v>
      </c>
      <c r="D95" t="s">
        <v>29</v>
      </c>
      <c r="E95">
        <v>474</v>
      </c>
    </row>
    <row r="96" spans="1:5" x14ac:dyDescent="0.3">
      <c r="A96">
        <v>2022</v>
      </c>
      <c r="B96">
        <v>8</v>
      </c>
      <c r="C96">
        <v>24</v>
      </c>
      <c r="D96" t="s">
        <v>29</v>
      </c>
      <c r="E96">
        <v>479</v>
      </c>
    </row>
    <row r="97" spans="1:5" x14ac:dyDescent="0.3">
      <c r="A97">
        <v>2022</v>
      </c>
      <c r="B97">
        <v>8</v>
      </c>
      <c r="C97">
        <v>26</v>
      </c>
      <c r="D97" t="s">
        <v>29</v>
      </c>
      <c r="E97">
        <v>1344</v>
      </c>
    </row>
    <row r="98" spans="1:5" x14ac:dyDescent="0.3">
      <c r="A98">
        <v>2022</v>
      </c>
      <c r="B98">
        <v>8</v>
      </c>
      <c r="C98">
        <v>29</v>
      </c>
      <c r="D98" t="s">
        <v>29</v>
      </c>
      <c r="E98">
        <v>5156</v>
      </c>
    </row>
    <row r="99" spans="1:5" x14ac:dyDescent="0.3">
      <c r="A99">
        <v>2022</v>
      </c>
      <c r="B99">
        <v>8</v>
      </c>
      <c r="C99">
        <v>30</v>
      </c>
      <c r="D99" t="s">
        <v>29</v>
      </c>
      <c r="E99">
        <v>270</v>
      </c>
    </row>
    <row r="100" spans="1:5" x14ac:dyDescent="0.3">
      <c r="A100">
        <v>2022</v>
      </c>
      <c r="B100">
        <v>8</v>
      </c>
      <c r="C100">
        <v>31</v>
      </c>
      <c r="D100" t="s">
        <v>29</v>
      </c>
      <c r="E100">
        <v>540</v>
      </c>
    </row>
    <row r="101" spans="1:5" x14ac:dyDescent="0.3">
      <c r="A101">
        <v>2022</v>
      </c>
      <c r="B101">
        <v>9</v>
      </c>
      <c r="C101">
        <v>1</v>
      </c>
      <c r="D101" t="s">
        <v>29</v>
      </c>
      <c r="E101">
        <v>1134</v>
      </c>
    </row>
    <row r="102" spans="1:5" x14ac:dyDescent="0.3">
      <c r="A102">
        <v>2022</v>
      </c>
      <c r="B102">
        <v>9</v>
      </c>
      <c r="C102">
        <v>5</v>
      </c>
      <c r="D102" t="s">
        <v>29</v>
      </c>
      <c r="E102">
        <v>152</v>
      </c>
    </row>
    <row r="103" spans="1:5" x14ac:dyDescent="0.3">
      <c r="A103">
        <v>2022</v>
      </c>
      <c r="B103">
        <v>9</v>
      </c>
      <c r="C103">
        <v>9</v>
      </c>
      <c r="D103" t="s">
        <v>29</v>
      </c>
      <c r="E103">
        <v>1409</v>
      </c>
    </row>
    <row r="104" spans="1:5" x14ac:dyDescent="0.3">
      <c r="A104">
        <v>2022</v>
      </c>
      <c r="B104">
        <v>9</v>
      </c>
      <c r="C104">
        <v>12</v>
      </c>
      <c r="D104" t="s">
        <v>29</v>
      </c>
      <c r="E104">
        <v>530</v>
      </c>
    </row>
    <row r="105" spans="1:5" x14ac:dyDescent="0.3">
      <c r="A105">
        <v>2022</v>
      </c>
      <c r="B105">
        <v>9</v>
      </c>
      <c r="C105">
        <v>13</v>
      </c>
      <c r="D105" t="s">
        <v>29</v>
      </c>
      <c r="E105">
        <v>382</v>
      </c>
    </row>
    <row r="106" spans="1:5" x14ac:dyDescent="0.3">
      <c r="A106">
        <v>2022</v>
      </c>
      <c r="B106">
        <v>9</v>
      </c>
      <c r="C106">
        <v>14</v>
      </c>
      <c r="D106" t="s">
        <v>29</v>
      </c>
      <c r="E106">
        <v>501</v>
      </c>
    </row>
    <row r="107" spans="1:5" x14ac:dyDescent="0.3">
      <c r="A107">
        <v>2022</v>
      </c>
      <c r="B107">
        <v>9</v>
      </c>
      <c r="C107">
        <v>15</v>
      </c>
      <c r="D107" t="s">
        <v>29</v>
      </c>
      <c r="E107">
        <v>593</v>
      </c>
    </row>
    <row r="108" spans="1:5" x14ac:dyDescent="0.3">
      <c r="A108">
        <v>2022</v>
      </c>
      <c r="B108">
        <v>9</v>
      </c>
      <c r="C108">
        <v>20</v>
      </c>
      <c r="D108" t="s">
        <v>29</v>
      </c>
      <c r="E108">
        <v>1128</v>
      </c>
    </row>
    <row r="109" spans="1:5" x14ac:dyDescent="0.3">
      <c r="A109">
        <v>2022</v>
      </c>
      <c r="B109">
        <v>9</v>
      </c>
      <c r="C109">
        <v>21</v>
      </c>
      <c r="D109" t="s">
        <v>29</v>
      </c>
      <c r="E109">
        <v>1021</v>
      </c>
    </row>
    <row r="110" spans="1:5" x14ac:dyDescent="0.3">
      <c r="A110">
        <v>2022</v>
      </c>
      <c r="B110">
        <v>9</v>
      </c>
      <c r="C110">
        <v>22</v>
      </c>
      <c r="D110" t="s">
        <v>29</v>
      </c>
      <c r="E110">
        <v>1074</v>
      </c>
    </row>
    <row r="111" spans="1:5" x14ac:dyDescent="0.3">
      <c r="A111">
        <v>2022</v>
      </c>
      <c r="B111">
        <v>9</v>
      </c>
      <c r="C111">
        <v>27</v>
      </c>
      <c r="D111" t="s">
        <v>29</v>
      </c>
      <c r="E111">
        <v>412</v>
      </c>
    </row>
    <row r="112" spans="1:5" x14ac:dyDescent="0.3">
      <c r="A112">
        <v>2022</v>
      </c>
      <c r="B112">
        <v>9</v>
      </c>
      <c r="C112">
        <v>28</v>
      </c>
      <c r="D112" t="s">
        <v>29</v>
      </c>
      <c r="E112">
        <v>32</v>
      </c>
    </row>
    <row r="113" spans="1:5" x14ac:dyDescent="0.3">
      <c r="A113">
        <v>2022</v>
      </c>
      <c r="B113">
        <v>9</v>
      </c>
      <c r="C113">
        <v>29</v>
      </c>
      <c r="D113" t="s">
        <v>29</v>
      </c>
      <c r="E113">
        <v>483</v>
      </c>
    </row>
    <row r="114" spans="1:5" x14ac:dyDescent="0.3">
      <c r="A114">
        <v>2022</v>
      </c>
      <c r="B114">
        <v>10</v>
      </c>
      <c r="C114">
        <v>3</v>
      </c>
      <c r="D114" t="s">
        <v>29</v>
      </c>
      <c r="E114">
        <v>130</v>
      </c>
    </row>
    <row r="115" spans="1:5" x14ac:dyDescent="0.3">
      <c r="A115">
        <v>2022</v>
      </c>
      <c r="B115">
        <v>10</v>
      </c>
      <c r="C115">
        <v>4</v>
      </c>
      <c r="D115" t="s">
        <v>29</v>
      </c>
      <c r="E115">
        <v>40</v>
      </c>
    </row>
    <row r="116" spans="1:5" x14ac:dyDescent="0.3">
      <c r="A116">
        <v>2022</v>
      </c>
      <c r="B116">
        <v>10</v>
      </c>
      <c r="C116">
        <v>5</v>
      </c>
      <c r="D116" t="s">
        <v>29</v>
      </c>
      <c r="E116">
        <v>2</v>
      </c>
    </row>
    <row r="117" spans="1:5" x14ac:dyDescent="0.3">
      <c r="A117">
        <v>2022</v>
      </c>
      <c r="B117">
        <v>10</v>
      </c>
      <c r="C117">
        <v>6</v>
      </c>
      <c r="D117" t="s">
        <v>29</v>
      </c>
      <c r="E117">
        <v>1260</v>
      </c>
    </row>
    <row r="118" spans="1:5" x14ac:dyDescent="0.3">
      <c r="A118">
        <v>2022</v>
      </c>
      <c r="B118">
        <v>10</v>
      </c>
      <c r="C118">
        <v>7</v>
      </c>
      <c r="D118" t="s">
        <v>29</v>
      </c>
      <c r="E118">
        <v>556</v>
      </c>
    </row>
    <row r="119" spans="1:5" x14ac:dyDescent="0.3">
      <c r="A119">
        <v>2022</v>
      </c>
      <c r="B119">
        <v>10</v>
      </c>
      <c r="C119">
        <v>10</v>
      </c>
      <c r="D119" t="s">
        <v>29</v>
      </c>
      <c r="E119">
        <v>23</v>
      </c>
    </row>
    <row r="120" spans="1:5" x14ac:dyDescent="0.3">
      <c r="A120">
        <v>2022</v>
      </c>
      <c r="B120">
        <v>10</v>
      </c>
      <c r="C120">
        <v>14</v>
      </c>
      <c r="D120" t="s">
        <v>29</v>
      </c>
      <c r="E120">
        <v>112</v>
      </c>
    </row>
    <row r="121" spans="1:5" x14ac:dyDescent="0.3">
      <c r="A121">
        <v>2022</v>
      </c>
      <c r="B121">
        <v>10</v>
      </c>
      <c r="C121">
        <v>18</v>
      </c>
      <c r="D121" t="s">
        <v>29</v>
      </c>
      <c r="E121">
        <v>244</v>
      </c>
    </row>
    <row r="122" spans="1:5" x14ac:dyDescent="0.3">
      <c r="A122">
        <v>2022</v>
      </c>
      <c r="B122">
        <v>10</v>
      </c>
      <c r="C122">
        <v>20</v>
      </c>
      <c r="D122" t="s">
        <v>29</v>
      </c>
      <c r="E122">
        <v>1387</v>
      </c>
    </row>
    <row r="123" spans="1:5" x14ac:dyDescent="0.3">
      <c r="A123">
        <v>2022</v>
      </c>
      <c r="B123">
        <v>10</v>
      </c>
      <c r="C123">
        <v>21</v>
      </c>
      <c r="D123" t="s">
        <v>29</v>
      </c>
      <c r="E123">
        <v>238</v>
      </c>
    </row>
    <row r="124" spans="1:5" x14ac:dyDescent="0.3">
      <c r="A124">
        <v>2022</v>
      </c>
      <c r="B124">
        <v>10</v>
      </c>
      <c r="C124">
        <v>24</v>
      </c>
      <c r="D124" t="s">
        <v>29</v>
      </c>
      <c r="E124">
        <v>244</v>
      </c>
    </row>
    <row r="125" spans="1:5" x14ac:dyDescent="0.3">
      <c r="A125">
        <v>2022</v>
      </c>
      <c r="B125">
        <v>10</v>
      </c>
      <c r="C125">
        <v>27</v>
      </c>
      <c r="D125" t="s">
        <v>29</v>
      </c>
      <c r="E125">
        <v>99</v>
      </c>
    </row>
    <row r="126" spans="1:5" x14ac:dyDescent="0.3">
      <c r="A126">
        <v>2022</v>
      </c>
      <c r="B126">
        <v>10</v>
      </c>
      <c r="C126">
        <v>28</v>
      </c>
      <c r="D126" t="s">
        <v>29</v>
      </c>
      <c r="E126">
        <v>205</v>
      </c>
    </row>
    <row r="127" spans="1:5" x14ac:dyDescent="0.3">
      <c r="A127">
        <v>2022</v>
      </c>
      <c r="B127">
        <v>11</v>
      </c>
      <c r="C127">
        <v>1</v>
      </c>
      <c r="D127" t="s">
        <v>29</v>
      </c>
      <c r="E127">
        <v>3229</v>
      </c>
    </row>
    <row r="128" spans="1:5" x14ac:dyDescent="0.3">
      <c r="A128">
        <v>2022</v>
      </c>
      <c r="B128">
        <v>11</v>
      </c>
      <c r="C128">
        <v>3</v>
      </c>
      <c r="D128" t="s">
        <v>29</v>
      </c>
      <c r="E128">
        <v>15</v>
      </c>
    </row>
    <row r="129" spans="1:5" x14ac:dyDescent="0.3">
      <c r="A129">
        <v>2022</v>
      </c>
      <c r="B129">
        <v>11</v>
      </c>
      <c r="C129">
        <v>4</v>
      </c>
      <c r="D129" t="s">
        <v>29</v>
      </c>
      <c r="E129">
        <v>300</v>
      </c>
    </row>
    <row r="130" spans="1:5" x14ac:dyDescent="0.3">
      <c r="A130">
        <v>2022</v>
      </c>
      <c r="B130">
        <v>11</v>
      </c>
      <c r="C130">
        <v>7</v>
      </c>
      <c r="D130" t="s">
        <v>29</v>
      </c>
      <c r="E130">
        <v>4467</v>
      </c>
    </row>
    <row r="131" spans="1:5" x14ac:dyDescent="0.3">
      <c r="A131">
        <v>2022</v>
      </c>
      <c r="B131">
        <v>11</v>
      </c>
      <c r="C131">
        <v>8</v>
      </c>
      <c r="D131" t="s">
        <v>29</v>
      </c>
      <c r="E131">
        <v>39</v>
      </c>
    </row>
    <row r="132" spans="1:5" x14ac:dyDescent="0.3">
      <c r="A132">
        <v>2022</v>
      </c>
      <c r="B132">
        <v>11</v>
      </c>
      <c r="C132">
        <v>10</v>
      </c>
      <c r="D132" t="s">
        <v>29</v>
      </c>
      <c r="E132">
        <v>583</v>
      </c>
    </row>
    <row r="133" spans="1:5" x14ac:dyDescent="0.3">
      <c r="A133">
        <v>2022</v>
      </c>
      <c r="B133">
        <v>11</v>
      </c>
      <c r="C133">
        <v>11</v>
      </c>
      <c r="D133" t="s">
        <v>29</v>
      </c>
      <c r="E133">
        <v>491</v>
      </c>
    </row>
    <row r="134" spans="1:5" x14ac:dyDescent="0.3">
      <c r="A134">
        <v>2022</v>
      </c>
      <c r="B134">
        <v>11</v>
      </c>
      <c r="C134">
        <v>14</v>
      </c>
      <c r="D134" t="s">
        <v>29</v>
      </c>
      <c r="E134">
        <v>56</v>
      </c>
    </row>
    <row r="135" spans="1:5" x14ac:dyDescent="0.3">
      <c r="A135">
        <v>2022</v>
      </c>
      <c r="B135">
        <v>11</v>
      </c>
      <c r="C135">
        <v>18</v>
      </c>
      <c r="D135" t="s">
        <v>29</v>
      </c>
      <c r="E135">
        <v>770</v>
      </c>
    </row>
    <row r="136" spans="1:5" x14ac:dyDescent="0.3">
      <c r="A136">
        <v>2022</v>
      </c>
      <c r="B136">
        <v>11</v>
      </c>
      <c r="C136">
        <v>21</v>
      </c>
      <c r="D136" t="s">
        <v>29</v>
      </c>
      <c r="E136">
        <v>480</v>
      </c>
    </row>
    <row r="137" spans="1:5" x14ac:dyDescent="0.3">
      <c r="A137">
        <v>2022</v>
      </c>
      <c r="B137">
        <v>11</v>
      </c>
      <c r="C137">
        <v>23</v>
      </c>
      <c r="D137" t="s">
        <v>29</v>
      </c>
      <c r="E137">
        <v>241</v>
      </c>
    </row>
    <row r="138" spans="1:5" x14ac:dyDescent="0.3">
      <c r="A138">
        <v>2022</v>
      </c>
      <c r="B138">
        <v>11</v>
      </c>
      <c r="C138">
        <v>24</v>
      </c>
      <c r="D138" t="s">
        <v>29</v>
      </c>
      <c r="E138">
        <v>130</v>
      </c>
    </row>
    <row r="139" spans="1:5" x14ac:dyDescent="0.3">
      <c r="A139">
        <v>2022</v>
      </c>
      <c r="B139">
        <v>11</v>
      </c>
      <c r="C139">
        <v>25</v>
      </c>
      <c r="D139" t="s">
        <v>29</v>
      </c>
      <c r="E139">
        <v>2104</v>
      </c>
    </row>
    <row r="140" spans="1:5" x14ac:dyDescent="0.3">
      <c r="A140">
        <v>2022</v>
      </c>
      <c r="B140">
        <v>11</v>
      </c>
      <c r="C140">
        <v>28</v>
      </c>
      <c r="D140" t="s">
        <v>29</v>
      </c>
      <c r="E140">
        <v>528</v>
      </c>
    </row>
    <row r="141" spans="1:5" x14ac:dyDescent="0.3">
      <c r="A141">
        <v>2022</v>
      </c>
      <c r="B141">
        <v>11</v>
      </c>
      <c r="C141">
        <v>29</v>
      </c>
      <c r="D141" t="s">
        <v>29</v>
      </c>
      <c r="E141">
        <v>80</v>
      </c>
    </row>
    <row r="142" spans="1:5" x14ac:dyDescent="0.3">
      <c r="A142">
        <v>2022</v>
      </c>
      <c r="B142">
        <v>11</v>
      </c>
      <c r="C142">
        <v>30</v>
      </c>
      <c r="D142" t="s">
        <v>29</v>
      </c>
      <c r="E142">
        <v>230</v>
      </c>
    </row>
    <row r="143" spans="1:5" x14ac:dyDescent="0.3">
      <c r="A143">
        <v>2022</v>
      </c>
      <c r="B143">
        <v>12</v>
      </c>
      <c r="C143">
        <v>1</v>
      </c>
      <c r="D143" t="s">
        <v>29</v>
      </c>
      <c r="E143">
        <v>891</v>
      </c>
    </row>
    <row r="144" spans="1:5" x14ac:dyDescent="0.3">
      <c r="A144">
        <v>2022</v>
      </c>
      <c r="B144">
        <v>12</v>
      </c>
      <c r="C144">
        <v>2</v>
      </c>
      <c r="D144" t="s">
        <v>29</v>
      </c>
      <c r="E144">
        <v>50</v>
      </c>
    </row>
    <row r="145" spans="1:5" x14ac:dyDescent="0.3">
      <c r="A145">
        <v>2022</v>
      </c>
      <c r="B145">
        <v>12</v>
      </c>
      <c r="C145">
        <v>5</v>
      </c>
      <c r="D145" t="s">
        <v>29</v>
      </c>
      <c r="E145">
        <v>807</v>
      </c>
    </row>
    <row r="146" spans="1:5" x14ac:dyDescent="0.3">
      <c r="A146">
        <v>2022</v>
      </c>
      <c r="B146">
        <v>12</v>
      </c>
      <c r="C146">
        <v>6</v>
      </c>
      <c r="D146" t="s">
        <v>29</v>
      </c>
      <c r="E146">
        <v>503</v>
      </c>
    </row>
    <row r="147" spans="1:5" x14ac:dyDescent="0.3">
      <c r="A147">
        <v>2022</v>
      </c>
      <c r="B147">
        <v>12</v>
      </c>
      <c r="C147">
        <v>8</v>
      </c>
      <c r="D147" t="s">
        <v>29</v>
      </c>
      <c r="E147">
        <v>2</v>
      </c>
    </row>
    <row r="148" spans="1:5" x14ac:dyDescent="0.3">
      <c r="A148">
        <v>2022</v>
      </c>
      <c r="B148">
        <v>12</v>
      </c>
      <c r="C148">
        <v>10</v>
      </c>
      <c r="D148" t="s">
        <v>29</v>
      </c>
      <c r="E148">
        <v>2114</v>
      </c>
    </row>
    <row r="149" spans="1:5" x14ac:dyDescent="0.3">
      <c r="A149">
        <v>2022</v>
      </c>
      <c r="B149">
        <v>12</v>
      </c>
      <c r="C149">
        <v>12</v>
      </c>
      <c r="D149" t="s">
        <v>29</v>
      </c>
      <c r="E149">
        <v>56</v>
      </c>
    </row>
    <row r="150" spans="1:5" x14ac:dyDescent="0.3">
      <c r="A150">
        <v>2022</v>
      </c>
      <c r="B150">
        <v>12</v>
      </c>
      <c r="C150">
        <v>13</v>
      </c>
      <c r="D150" t="s">
        <v>29</v>
      </c>
      <c r="E150">
        <v>841</v>
      </c>
    </row>
    <row r="151" spans="1:5" x14ac:dyDescent="0.3">
      <c r="A151">
        <v>2022</v>
      </c>
      <c r="B151">
        <v>12</v>
      </c>
      <c r="C151">
        <v>14</v>
      </c>
      <c r="D151" t="s">
        <v>29</v>
      </c>
      <c r="E151">
        <v>696</v>
      </c>
    </row>
    <row r="152" spans="1:5" x14ac:dyDescent="0.3">
      <c r="A152">
        <v>2022</v>
      </c>
      <c r="B152">
        <v>12</v>
      </c>
      <c r="C152">
        <v>15</v>
      </c>
      <c r="D152" t="s">
        <v>29</v>
      </c>
      <c r="E152">
        <v>441</v>
      </c>
    </row>
    <row r="153" spans="1:5" x14ac:dyDescent="0.3">
      <c r="A153">
        <v>2022</v>
      </c>
      <c r="B153">
        <v>12</v>
      </c>
      <c r="C153">
        <v>16</v>
      </c>
      <c r="D153" t="s">
        <v>29</v>
      </c>
      <c r="E153">
        <v>644</v>
      </c>
    </row>
    <row r="154" spans="1:5" x14ac:dyDescent="0.3">
      <c r="A154">
        <v>2022</v>
      </c>
      <c r="B154">
        <v>12</v>
      </c>
      <c r="C154">
        <v>20</v>
      </c>
      <c r="D154" t="s">
        <v>29</v>
      </c>
      <c r="E154">
        <v>502</v>
      </c>
    </row>
    <row r="155" spans="1:5" x14ac:dyDescent="0.3">
      <c r="A155">
        <v>2023</v>
      </c>
      <c r="B155">
        <v>1</v>
      </c>
      <c r="C155">
        <v>10</v>
      </c>
      <c r="D155" t="s">
        <v>29</v>
      </c>
      <c r="E155">
        <v>306</v>
      </c>
    </row>
    <row r="156" spans="1:5" x14ac:dyDescent="0.3">
      <c r="A156">
        <v>2023</v>
      </c>
      <c r="B156">
        <v>1</v>
      </c>
      <c r="C156">
        <v>11</v>
      </c>
      <c r="D156" t="s">
        <v>29</v>
      </c>
      <c r="E156">
        <v>57</v>
      </c>
    </row>
    <row r="157" spans="1:5" x14ac:dyDescent="0.3">
      <c r="A157">
        <v>2023</v>
      </c>
      <c r="B157">
        <v>1</v>
      </c>
      <c r="C157">
        <v>12</v>
      </c>
      <c r="D157" t="s">
        <v>29</v>
      </c>
      <c r="E157">
        <v>31</v>
      </c>
    </row>
    <row r="158" spans="1:5" x14ac:dyDescent="0.3">
      <c r="A158">
        <v>2023</v>
      </c>
      <c r="B158">
        <v>1</v>
      </c>
      <c r="C158">
        <v>16</v>
      </c>
      <c r="D158" t="s">
        <v>29</v>
      </c>
      <c r="E158">
        <v>131</v>
      </c>
    </row>
    <row r="159" spans="1:5" x14ac:dyDescent="0.3">
      <c r="A159">
        <v>2023</v>
      </c>
      <c r="B159">
        <v>1</v>
      </c>
      <c r="C159">
        <v>17</v>
      </c>
      <c r="D159" t="s">
        <v>29</v>
      </c>
      <c r="E159">
        <v>200</v>
      </c>
    </row>
    <row r="160" spans="1:5" x14ac:dyDescent="0.3">
      <c r="A160">
        <v>2023</v>
      </c>
      <c r="B160">
        <v>1</v>
      </c>
      <c r="C160">
        <v>18</v>
      </c>
      <c r="D160" t="s">
        <v>29</v>
      </c>
      <c r="E160">
        <v>1066</v>
      </c>
    </row>
    <row r="161" spans="1:5" x14ac:dyDescent="0.3">
      <c r="A161">
        <v>2023</v>
      </c>
      <c r="B161">
        <v>1</v>
      </c>
      <c r="C161">
        <v>19</v>
      </c>
      <c r="D161" t="s">
        <v>29</v>
      </c>
      <c r="E161">
        <v>1035</v>
      </c>
    </row>
    <row r="162" spans="1:5" x14ac:dyDescent="0.3">
      <c r="A162">
        <v>2023</v>
      </c>
      <c r="B162">
        <v>1</v>
      </c>
      <c r="C162">
        <v>20</v>
      </c>
      <c r="D162" t="s">
        <v>29</v>
      </c>
      <c r="E162">
        <v>312</v>
      </c>
    </row>
    <row r="163" spans="1:5" x14ac:dyDescent="0.3">
      <c r="A163">
        <v>2023</v>
      </c>
      <c r="B163">
        <v>1</v>
      </c>
      <c r="C163">
        <v>24</v>
      </c>
      <c r="D163" t="s">
        <v>29</v>
      </c>
      <c r="E163">
        <v>253</v>
      </c>
    </row>
    <row r="164" spans="1:5" x14ac:dyDescent="0.3">
      <c r="A164">
        <v>2023</v>
      </c>
      <c r="B164">
        <v>1</v>
      </c>
      <c r="C164">
        <v>27</v>
      </c>
      <c r="D164" t="s">
        <v>29</v>
      </c>
      <c r="E164">
        <v>1766</v>
      </c>
    </row>
    <row r="165" spans="1:5" x14ac:dyDescent="0.3">
      <c r="A165">
        <v>2023</v>
      </c>
      <c r="B165">
        <v>1</v>
      </c>
      <c r="C165">
        <v>30</v>
      </c>
      <c r="D165" t="s">
        <v>29</v>
      </c>
      <c r="E165">
        <v>1826</v>
      </c>
    </row>
    <row r="166" spans="1:5" x14ac:dyDescent="0.3">
      <c r="A166">
        <v>2023</v>
      </c>
      <c r="B166">
        <v>1</v>
      </c>
      <c r="C166">
        <v>31</v>
      </c>
      <c r="D166" t="s">
        <v>29</v>
      </c>
      <c r="E166">
        <v>671</v>
      </c>
    </row>
    <row r="167" spans="1:5" x14ac:dyDescent="0.3">
      <c r="A167">
        <v>2023</v>
      </c>
      <c r="B167">
        <v>2</v>
      </c>
      <c r="C167">
        <v>1</v>
      </c>
      <c r="D167" t="s">
        <v>29</v>
      </c>
      <c r="E167">
        <v>214</v>
      </c>
    </row>
    <row r="168" spans="1:5" x14ac:dyDescent="0.3">
      <c r="A168">
        <v>2023</v>
      </c>
      <c r="B168">
        <v>2</v>
      </c>
      <c r="C168">
        <v>2</v>
      </c>
      <c r="D168" t="s">
        <v>29</v>
      </c>
      <c r="E168">
        <v>62</v>
      </c>
    </row>
    <row r="169" spans="1:5" x14ac:dyDescent="0.3">
      <c r="A169">
        <v>2023</v>
      </c>
      <c r="B169">
        <v>2</v>
      </c>
      <c r="C169">
        <v>9</v>
      </c>
      <c r="D169" t="s">
        <v>29</v>
      </c>
      <c r="E169">
        <v>27</v>
      </c>
    </row>
    <row r="170" spans="1:5" x14ac:dyDescent="0.3">
      <c r="A170">
        <v>2023</v>
      </c>
      <c r="B170">
        <v>2</v>
      </c>
      <c r="C170">
        <v>14</v>
      </c>
      <c r="D170" t="s">
        <v>29</v>
      </c>
      <c r="E170">
        <v>31</v>
      </c>
    </row>
    <row r="171" spans="1:5" x14ac:dyDescent="0.3">
      <c r="A171">
        <v>2023</v>
      </c>
      <c r="B171">
        <v>2</v>
      </c>
      <c r="C171">
        <v>17</v>
      </c>
      <c r="D171" t="s">
        <v>29</v>
      </c>
      <c r="E171">
        <v>14</v>
      </c>
    </row>
    <row r="172" spans="1:5" x14ac:dyDescent="0.3">
      <c r="A172">
        <v>2023</v>
      </c>
      <c r="B172">
        <v>2</v>
      </c>
      <c r="C172">
        <v>20</v>
      </c>
      <c r="D172" t="s">
        <v>29</v>
      </c>
      <c r="E172">
        <v>440</v>
      </c>
    </row>
    <row r="173" spans="1:5" x14ac:dyDescent="0.3">
      <c r="A173">
        <v>2023</v>
      </c>
      <c r="B173">
        <v>2</v>
      </c>
      <c r="C173">
        <v>22</v>
      </c>
      <c r="D173" t="s">
        <v>29</v>
      </c>
      <c r="E173">
        <v>1245</v>
      </c>
    </row>
    <row r="174" spans="1:5" x14ac:dyDescent="0.3">
      <c r="A174">
        <v>2023</v>
      </c>
      <c r="B174">
        <v>2</v>
      </c>
      <c r="C174">
        <v>24</v>
      </c>
      <c r="D174" t="s">
        <v>29</v>
      </c>
      <c r="E174">
        <v>538</v>
      </c>
    </row>
    <row r="175" spans="1:5" x14ac:dyDescent="0.3">
      <c r="A175">
        <v>2023</v>
      </c>
      <c r="B175">
        <v>3</v>
      </c>
      <c r="C175">
        <v>8</v>
      </c>
      <c r="D175" t="s">
        <v>29</v>
      </c>
      <c r="E175">
        <v>160</v>
      </c>
    </row>
    <row r="176" spans="1:5" x14ac:dyDescent="0.3">
      <c r="A176">
        <v>2023</v>
      </c>
      <c r="B176">
        <v>3</v>
      </c>
      <c r="C176">
        <v>10</v>
      </c>
      <c r="D176" t="s">
        <v>29</v>
      </c>
      <c r="E176">
        <v>370</v>
      </c>
    </row>
    <row r="177" spans="1:5" x14ac:dyDescent="0.3">
      <c r="A177">
        <v>2023</v>
      </c>
      <c r="B177">
        <v>3</v>
      </c>
      <c r="C177">
        <v>13</v>
      </c>
      <c r="D177" t="s">
        <v>29</v>
      </c>
      <c r="E177">
        <v>423</v>
      </c>
    </row>
    <row r="178" spans="1:5" x14ac:dyDescent="0.3">
      <c r="A178">
        <v>2023</v>
      </c>
      <c r="B178">
        <v>3</v>
      </c>
      <c r="C178">
        <v>14</v>
      </c>
      <c r="D178" t="s">
        <v>29</v>
      </c>
      <c r="E178">
        <v>90</v>
      </c>
    </row>
    <row r="179" spans="1:5" x14ac:dyDescent="0.3">
      <c r="A179">
        <v>2023</v>
      </c>
      <c r="B179">
        <v>3</v>
      </c>
      <c r="C179">
        <v>15</v>
      </c>
      <c r="D179" t="s">
        <v>29</v>
      </c>
      <c r="E179">
        <v>993</v>
      </c>
    </row>
    <row r="180" spans="1:5" x14ac:dyDescent="0.3">
      <c r="A180">
        <v>2023</v>
      </c>
      <c r="B180">
        <v>3</v>
      </c>
      <c r="C180">
        <v>16</v>
      </c>
      <c r="D180" t="s">
        <v>29</v>
      </c>
      <c r="E180">
        <v>909</v>
      </c>
    </row>
    <row r="181" spans="1:5" x14ac:dyDescent="0.3">
      <c r="A181">
        <v>2023</v>
      </c>
      <c r="B181">
        <v>3</v>
      </c>
      <c r="C181">
        <v>20</v>
      </c>
      <c r="D181" t="s">
        <v>29</v>
      </c>
      <c r="E181">
        <v>1415</v>
      </c>
    </row>
    <row r="182" spans="1:5" x14ac:dyDescent="0.3">
      <c r="A182">
        <v>2023</v>
      </c>
      <c r="B182">
        <v>3</v>
      </c>
      <c r="C182">
        <v>21</v>
      </c>
      <c r="D182" t="s">
        <v>29</v>
      </c>
      <c r="E182">
        <v>2714</v>
      </c>
    </row>
    <row r="183" spans="1:5" x14ac:dyDescent="0.3">
      <c r="A183">
        <v>2023</v>
      </c>
      <c r="B183">
        <v>3</v>
      </c>
      <c r="C183">
        <v>27</v>
      </c>
      <c r="D183" t="s">
        <v>29</v>
      </c>
      <c r="E183">
        <v>259</v>
      </c>
    </row>
    <row r="184" spans="1:5" x14ac:dyDescent="0.3">
      <c r="A184">
        <v>2023</v>
      </c>
      <c r="B184">
        <v>3</v>
      </c>
      <c r="C184">
        <v>29</v>
      </c>
      <c r="D184" t="s">
        <v>29</v>
      </c>
      <c r="E184">
        <v>4</v>
      </c>
    </row>
    <row r="185" spans="1:5" x14ac:dyDescent="0.3">
      <c r="A185">
        <v>2023</v>
      </c>
      <c r="B185">
        <v>3</v>
      </c>
      <c r="C185">
        <v>30</v>
      </c>
      <c r="D185" t="s">
        <v>29</v>
      </c>
      <c r="E185">
        <v>478</v>
      </c>
    </row>
    <row r="186" spans="1:5" x14ac:dyDescent="0.3">
      <c r="A186">
        <v>2023</v>
      </c>
      <c r="B186">
        <v>4</v>
      </c>
      <c r="C186">
        <v>3</v>
      </c>
      <c r="D186" t="s">
        <v>29</v>
      </c>
      <c r="E186">
        <v>407</v>
      </c>
    </row>
    <row r="187" spans="1:5" x14ac:dyDescent="0.3">
      <c r="A187">
        <v>2023</v>
      </c>
      <c r="B187">
        <v>4</v>
      </c>
      <c r="C187">
        <v>4</v>
      </c>
      <c r="D187" t="s">
        <v>29</v>
      </c>
      <c r="E187">
        <v>816</v>
      </c>
    </row>
    <row r="188" spans="1:5" x14ac:dyDescent="0.3">
      <c r="A188">
        <v>2023</v>
      </c>
      <c r="B188">
        <v>4</v>
      </c>
      <c r="C188">
        <v>10</v>
      </c>
      <c r="D188" t="s">
        <v>29</v>
      </c>
      <c r="E188">
        <v>1969</v>
      </c>
    </row>
    <row r="189" spans="1:5" x14ac:dyDescent="0.3">
      <c r="A189">
        <v>2023</v>
      </c>
      <c r="B189">
        <v>4</v>
      </c>
      <c r="C189">
        <v>12</v>
      </c>
      <c r="D189" t="s">
        <v>29</v>
      </c>
      <c r="E189">
        <v>504</v>
      </c>
    </row>
    <row r="190" spans="1:5" x14ac:dyDescent="0.3">
      <c r="A190">
        <v>2023</v>
      </c>
      <c r="B190">
        <v>4</v>
      </c>
      <c r="C190">
        <v>17</v>
      </c>
      <c r="D190" t="s">
        <v>29</v>
      </c>
      <c r="E190">
        <v>144</v>
      </c>
    </row>
    <row r="191" spans="1:5" x14ac:dyDescent="0.3">
      <c r="A191">
        <v>2023</v>
      </c>
      <c r="B191">
        <v>4</v>
      </c>
      <c r="C191">
        <v>18</v>
      </c>
      <c r="D191" t="s">
        <v>29</v>
      </c>
      <c r="E191">
        <v>400</v>
      </c>
    </row>
    <row r="192" spans="1:5" x14ac:dyDescent="0.3">
      <c r="A192">
        <v>2023</v>
      </c>
      <c r="B192">
        <v>4</v>
      </c>
      <c r="C192">
        <v>20</v>
      </c>
      <c r="D192" t="s">
        <v>29</v>
      </c>
      <c r="E192">
        <v>915</v>
      </c>
    </row>
    <row r="193" spans="1:5" x14ac:dyDescent="0.3">
      <c r="A193">
        <v>2023</v>
      </c>
      <c r="B193">
        <v>4</v>
      </c>
      <c r="C193">
        <v>25</v>
      </c>
      <c r="D193" t="s">
        <v>29</v>
      </c>
      <c r="E193">
        <v>306</v>
      </c>
    </row>
    <row r="194" spans="1:5" x14ac:dyDescent="0.3">
      <c r="A194">
        <v>2023</v>
      </c>
      <c r="B194">
        <v>4</v>
      </c>
      <c r="C194">
        <v>26</v>
      </c>
      <c r="D194" t="s">
        <v>29</v>
      </c>
      <c r="E194">
        <v>2003</v>
      </c>
    </row>
    <row r="195" spans="1:5" x14ac:dyDescent="0.3">
      <c r="A195">
        <v>2023</v>
      </c>
      <c r="B195">
        <v>4</v>
      </c>
      <c r="C195">
        <v>28</v>
      </c>
      <c r="D195" t="s">
        <v>29</v>
      </c>
      <c r="E195">
        <v>409</v>
      </c>
    </row>
    <row r="196" spans="1:5" x14ac:dyDescent="0.3">
      <c r="A196">
        <v>2023</v>
      </c>
      <c r="B196">
        <v>5</v>
      </c>
      <c r="C196">
        <v>2</v>
      </c>
      <c r="D196" t="s">
        <v>29</v>
      </c>
      <c r="E196">
        <v>54</v>
      </c>
    </row>
    <row r="197" spans="1:5" x14ac:dyDescent="0.3">
      <c r="A197">
        <v>2023</v>
      </c>
      <c r="B197">
        <v>5</v>
      </c>
      <c r="C197">
        <v>3</v>
      </c>
      <c r="D197" t="s">
        <v>29</v>
      </c>
      <c r="E197">
        <v>233</v>
      </c>
    </row>
    <row r="198" spans="1:5" x14ac:dyDescent="0.3">
      <c r="A198">
        <v>2023</v>
      </c>
      <c r="B198">
        <v>5</v>
      </c>
      <c r="C198">
        <v>4</v>
      </c>
      <c r="D198" t="s">
        <v>29</v>
      </c>
      <c r="E198">
        <v>400</v>
      </c>
    </row>
    <row r="199" spans="1:5" x14ac:dyDescent="0.3">
      <c r="A199">
        <v>2023</v>
      </c>
      <c r="B199">
        <v>5</v>
      </c>
      <c r="C199">
        <v>5</v>
      </c>
      <c r="D199" t="s">
        <v>29</v>
      </c>
      <c r="E199">
        <v>98</v>
      </c>
    </row>
    <row r="200" spans="1:5" x14ac:dyDescent="0.3">
      <c r="A200">
        <v>2023</v>
      </c>
      <c r="B200">
        <v>5</v>
      </c>
      <c r="C200">
        <v>10</v>
      </c>
      <c r="D200" t="s">
        <v>29</v>
      </c>
      <c r="E200">
        <v>53</v>
      </c>
    </row>
    <row r="201" spans="1:5" x14ac:dyDescent="0.3">
      <c r="A201">
        <v>2023</v>
      </c>
      <c r="B201">
        <v>5</v>
      </c>
      <c r="C201">
        <v>11</v>
      </c>
      <c r="D201" t="s">
        <v>29</v>
      </c>
      <c r="E201">
        <v>1078</v>
      </c>
    </row>
    <row r="202" spans="1:5" x14ac:dyDescent="0.3">
      <c r="A202">
        <v>2023</v>
      </c>
      <c r="B202">
        <v>5</v>
      </c>
      <c r="C202">
        <v>12</v>
      </c>
      <c r="D202" t="s">
        <v>29</v>
      </c>
      <c r="E202">
        <v>56</v>
      </c>
    </row>
    <row r="203" spans="1:5" x14ac:dyDescent="0.3">
      <c r="A203">
        <v>2023</v>
      </c>
      <c r="B203">
        <v>5</v>
      </c>
      <c r="C203">
        <v>15</v>
      </c>
      <c r="D203" t="s">
        <v>29</v>
      </c>
      <c r="E203">
        <v>497</v>
      </c>
    </row>
    <row r="204" spans="1:5" x14ac:dyDescent="0.3">
      <c r="A204">
        <v>2023</v>
      </c>
      <c r="B204">
        <v>5</v>
      </c>
      <c r="C204">
        <v>17</v>
      </c>
      <c r="D204" t="s">
        <v>29</v>
      </c>
      <c r="E204">
        <v>314</v>
      </c>
    </row>
    <row r="205" spans="1:5" x14ac:dyDescent="0.3">
      <c r="A205">
        <v>2023</v>
      </c>
      <c r="B205">
        <v>5</v>
      </c>
      <c r="C205">
        <v>19</v>
      </c>
      <c r="D205" t="s">
        <v>29</v>
      </c>
      <c r="E205">
        <v>2911</v>
      </c>
    </row>
    <row r="206" spans="1:5" x14ac:dyDescent="0.3">
      <c r="A206">
        <v>2023</v>
      </c>
      <c r="B206">
        <v>5</v>
      </c>
      <c r="C206">
        <v>22</v>
      </c>
      <c r="D206" t="s">
        <v>29</v>
      </c>
      <c r="E206">
        <v>1392</v>
      </c>
    </row>
    <row r="207" spans="1:5" x14ac:dyDescent="0.3">
      <c r="A207">
        <v>2023</v>
      </c>
      <c r="B207">
        <v>5</v>
      </c>
      <c r="C207">
        <v>23</v>
      </c>
      <c r="D207" t="s">
        <v>29</v>
      </c>
      <c r="E207">
        <v>1</v>
      </c>
    </row>
    <row r="208" spans="1:5" x14ac:dyDescent="0.3">
      <c r="A208">
        <v>2023</v>
      </c>
      <c r="B208">
        <v>5</v>
      </c>
      <c r="C208">
        <v>26</v>
      </c>
      <c r="D208" t="s">
        <v>29</v>
      </c>
      <c r="E208">
        <v>103</v>
      </c>
    </row>
    <row r="209" spans="1:5" x14ac:dyDescent="0.3">
      <c r="A209">
        <v>2023</v>
      </c>
      <c r="B209">
        <v>5</v>
      </c>
      <c r="C209">
        <v>29</v>
      </c>
      <c r="D209" t="s">
        <v>29</v>
      </c>
      <c r="E209">
        <v>191</v>
      </c>
    </row>
    <row r="210" spans="1:5" x14ac:dyDescent="0.3">
      <c r="A210">
        <v>2023</v>
      </c>
      <c r="B210">
        <v>5</v>
      </c>
      <c r="C210">
        <v>30</v>
      </c>
      <c r="D210" t="s">
        <v>29</v>
      </c>
      <c r="E210">
        <v>1692</v>
      </c>
    </row>
    <row r="211" spans="1:5" x14ac:dyDescent="0.3">
      <c r="A211">
        <v>2023</v>
      </c>
      <c r="B211">
        <v>5</v>
      </c>
      <c r="C211">
        <v>31</v>
      </c>
      <c r="D211" t="s">
        <v>29</v>
      </c>
      <c r="E211">
        <v>227</v>
      </c>
    </row>
    <row r="212" spans="1:5" x14ac:dyDescent="0.3">
      <c r="A212">
        <v>2023</v>
      </c>
      <c r="B212">
        <v>6</v>
      </c>
      <c r="C212">
        <v>1</v>
      </c>
      <c r="D212" t="s">
        <v>29</v>
      </c>
      <c r="E212">
        <v>675</v>
      </c>
    </row>
    <row r="213" spans="1:5" x14ac:dyDescent="0.3">
      <c r="A213">
        <v>2023</v>
      </c>
      <c r="B213">
        <v>6</v>
      </c>
      <c r="C213">
        <v>7</v>
      </c>
      <c r="D213" t="s">
        <v>29</v>
      </c>
      <c r="E213">
        <v>717</v>
      </c>
    </row>
    <row r="214" spans="1:5" x14ac:dyDescent="0.3">
      <c r="A214">
        <v>2023</v>
      </c>
      <c r="B214">
        <v>6</v>
      </c>
      <c r="C214">
        <v>12</v>
      </c>
      <c r="D214" t="s">
        <v>29</v>
      </c>
      <c r="E214">
        <v>25</v>
      </c>
    </row>
    <row r="215" spans="1:5" x14ac:dyDescent="0.3">
      <c r="A215">
        <v>2023</v>
      </c>
      <c r="B215">
        <v>6</v>
      </c>
      <c r="C215">
        <v>14</v>
      </c>
      <c r="D215" t="s">
        <v>29</v>
      </c>
      <c r="E215">
        <v>296</v>
      </c>
    </row>
    <row r="216" spans="1:5" x14ac:dyDescent="0.3">
      <c r="A216">
        <v>2023</v>
      </c>
      <c r="B216">
        <v>6</v>
      </c>
      <c r="C216">
        <v>15</v>
      </c>
      <c r="D216" t="s">
        <v>29</v>
      </c>
      <c r="E216">
        <v>60</v>
      </c>
    </row>
    <row r="217" spans="1:5" x14ac:dyDescent="0.3">
      <c r="A217">
        <v>2023</v>
      </c>
      <c r="B217">
        <v>6</v>
      </c>
      <c r="C217">
        <v>16</v>
      </c>
      <c r="D217" t="s">
        <v>29</v>
      </c>
      <c r="E217">
        <v>674</v>
      </c>
    </row>
    <row r="218" spans="1:5" x14ac:dyDescent="0.3">
      <c r="A218">
        <v>2023</v>
      </c>
      <c r="B218">
        <v>6</v>
      </c>
      <c r="C218">
        <v>19</v>
      </c>
      <c r="D218" t="s">
        <v>29</v>
      </c>
      <c r="E218">
        <v>84</v>
      </c>
    </row>
    <row r="219" spans="1:5" x14ac:dyDescent="0.3">
      <c r="A219">
        <v>2023</v>
      </c>
      <c r="B219">
        <v>6</v>
      </c>
      <c r="C219">
        <v>22</v>
      </c>
      <c r="D219" t="s">
        <v>29</v>
      </c>
      <c r="E219">
        <v>724</v>
      </c>
    </row>
    <row r="220" spans="1:5" x14ac:dyDescent="0.3">
      <c r="A220">
        <v>2023</v>
      </c>
      <c r="B220">
        <v>6</v>
      </c>
      <c r="C220">
        <v>26</v>
      </c>
      <c r="D220" t="s">
        <v>29</v>
      </c>
      <c r="E220">
        <v>62</v>
      </c>
    </row>
    <row r="221" spans="1:5" x14ac:dyDescent="0.3">
      <c r="A221">
        <v>2023</v>
      </c>
      <c r="B221">
        <v>6</v>
      </c>
      <c r="C221">
        <v>27</v>
      </c>
      <c r="D221" t="s">
        <v>29</v>
      </c>
      <c r="E221">
        <v>929</v>
      </c>
    </row>
    <row r="222" spans="1:5" x14ac:dyDescent="0.3">
      <c r="A222">
        <v>2023</v>
      </c>
      <c r="B222">
        <v>6</v>
      </c>
      <c r="C222">
        <v>28</v>
      </c>
      <c r="D222" t="s">
        <v>29</v>
      </c>
      <c r="E222">
        <v>339</v>
      </c>
    </row>
    <row r="223" spans="1:5" x14ac:dyDescent="0.3">
      <c r="A223">
        <v>2023</v>
      </c>
      <c r="B223">
        <v>6</v>
      </c>
      <c r="C223">
        <v>29</v>
      </c>
      <c r="D223" t="s">
        <v>29</v>
      </c>
      <c r="E223">
        <v>196</v>
      </c>
    </row>
    <row r="224" spans="1:5" x14ac:dyDescent="0.3">
      <c r="A224">
        <v>2023</v>
      </c>
      <c r="B224">
        <v>6</v>
      </c>
      <c r="C224">
        <v>30</v>
      </c>
      <c r="D224" t="s">
        <v>29</v>
      </c>
      <c r="E224">
        <v>669</v>
      </c>
    </row>
    <row r="225" spans="1:5" x14ac:dyDescent="0.3">
      <c r="A225">
        <v>2023</v>
      </c>
      <c r="B225">
        <v>7</v>
      </c>
      <c r="C225">
        <v>3</v>
      </c>
      <c r="D225" t="s">
        <v>29</v>
      </c>
      <c r="E225">
        <v>3</v>
      </c>
    </row>
    <row r="226" spans="1:5" x14ac:dyDescent="0.3">
      <c r="A226">
        <v>2023</v>
      </c>
      <c r="B226">
        <v>7</v>
      </c>
      <c r="C226">
        <v>5</v>
      </c>
      <c r="D226" t="s">
        <v>29</v>
      </c>
      <c r="E226">
        <v>87</v>
      </c>
    </row>
    <row r="227" spans="1:5" x14ac:dyDescent="0.3">
      <c r="A227">
        <v>2023</v>
      </c>
      <c r="B227">
        <v>7</v>
      </c>
      <c r="C227">
        <v>6</v>
      </c>
      <c r="D227" t="s">
        <v>29</v>
      </c>
      <c r="E227">
        <v>13</v>
      </c>
    </row>
    <row r="228" spans="1:5" x14ac:dyDescent="0.3">
      <c r="A228">
        <v>2023</v>
      </c>
      <c r="B228">
        <v>7</v>
      </c>
      <c r="C228">
        <v>10</v>
      </c>
      <c r="D228" t="s">
        <v>29</v>
      </c>
      <c r="E228">
        <v>992</v>
      </c>
    </row>
    <row r="229" spans="1:5" x14ac:dyDescent="0.3">
      <c r="A229">
        <v>2023</v>
      </c>
      <c r="B229">
        <v>7</v>
      </c>
      <c r="C229">
        <v>11</v>
      </c>
      <c r="D229" t="s">
        <v>29</v>
      </c>
      <c r="E229">
        <v>808</v>
      </c>
    </row>
    <row r="230" spans="1:5" x14ac:dyDescent="0.3">
      <c r="A230">
        <v>2023</v>
      </c>
      <c r="B230">
        <v>7</v>
      </c>
      <c r="C230">
        <v>12</v>
      </c>
      <c r="D230" t="s">
        <v>29</v>
      </c>
      <c r="E230">
        <v>417</v>
      </c>
    </row>
    <row r="231" spans="1:5" x14ac:dyDescent="0.3">
      <c r="A231">
        <v>2023</v>
      </c>
      <c r="B231">
        <v>7</v>
      </c>
      <c r="C231">
        <v>14</v>
      </c>
      <c r="D231" t="s">
        <v>29</v>
      </c>
      <c r="E231">
        <v>731</v>
      </c>
    </row>
    <row r="232" spans="1:5" x14ac:dyDescent="0.3">
      <c r="A232">
        <v>2023</v>
      </c>
      <c r="B232">
        <v>7</v>
      </c>
      <c r="C232">
        <v>17</v>
      </c>
      <c r="D232" t="s">
        <v>29</v>
      </c>
      <c r="E232">
        <v>1117</v>
      </c>
    </row>
    <row r="233" spans="1:5" x14ac:dyDescent="0.3">
      <c r="A233">
        <v>2023</v>
      </c>
      <c r="B233">
        <v>7</v>
      </c>
      <c r="C233">
        <v>18</v>
      </c>
      <c r="D233" t="s">
        <v>29</v>
      </c>
      <c r="E233">
        <v>608</v>
      </c>
    </row>
    <row r="234" spans="1:5" x14ac:dyDescent="0.3">
      <c r="A234">
        <v>2023</v>
      </c>
      <c r="B234">
        <v>7</v>
      </c>
      <c r="C234">
        <v>19</v>
      </c>
      <c r="D234" t="s">
        <v>29</v>
      </c>
      <c r="E234">
        <v>227</v>
      </c>
    </row>
    <row r="235" spans="1:5" x14ac:dyDescent="0.3">
      <c r="A235">
        <v>2023</v>
      </c>
      <c r="B235">
        <v>7</v>
      </c>
      <c r="C235">
        <v>20</v>
      </c>
      <c r="D235" t="s">
        <v>29</v>
      </c>
      <c r="E235">
        <v>358</v>
      </c>
    </row>
    <row r="236" spans="1:5" x14ac:dyDescent="0.3">
      <c r="A236">
        <v>2023</v>
      </c>
      <c r="B236">
        <v>7</v>
      </c>
      <c r="C236">
        <v>24</v>
      </c>
      <c r="D236" t="s">
        <v>29</v>
      </c>
      <c r="E236">
        <v>225</v>
      </c>
    </row>
    <row r="237" spans="1:5" x14ac:dyDescent="0.3">
      <c r="A237">
        <v>2023</v>
      </c>
      <c r="B237">
        <v>7</v>
      </c>
      <c r="C237">
        <v>25</v>
      </c>
      <c r="D237" t="s">
        <v>29</v>
      </c>
      <c r="E237">
        <v>324</v>
      </c>
    </row>
    <row r="238" spans="1:5" x14ac:dyDescent="0.3">
      <c r="A238">
        <v>2023</v>
      </c>
      <c r="B238">
        <v>7</v>
      </c>
      <c r="C238">
        <v>26</v>
      </c>
      <c r="D238" t="s">
        <v>29</v>
      </c>
      <c r="E238">
        <v>226</v>
      </c>
    </row>
    <row r="239" spans="1:5" x14ac:dyDescent="0.3">
      <c r="A239">
        <v>2023</v>
      </c>
      <c r="B239">
        <v>7</v>
      </c>
      <c r="C239">
        <v>27</v>
      </c>
      <c r="D239" t="s">
        <v>29</v>
      </c>
      <c r="E239">
        <v>741</v>
      </c>
    </row>
    <row r="240" spans="1:5" x14ac:dyDescent="0.3">
      <c r="A240">
        <v>2023</v>
      </c>
      <c r="B240">
        <v>7</v>
      </c>
      <c r="C240">
        <v>28</v>
      </c>
      <c r="D240" t="s">
        <v>29</v>
      </c>
      <c r="E240">
        <v>713</v>
      </c>
    </row>
    <row r="241" spans="1:5" x14ac:dyDescent="0.3">
      <c r="A241">
        <v>2023</v>
      </c>
      <c r="B241">
        <v>7</v>
      </c>
      <c r="C241">
        <v>31</v>
      </c>
      <c r="D241" t="s">
        <v>29</v>
      </c>
      <c r="E241">
        <v>528</v>
      </c>
    </row>
    <row r="242" spans="1:5" x14ac:dyDescent="0.3">
      <c r="A242">
        <v>2023</v>
      </c>
      <c r="B242">
        <v>8</v>
      </c>
      <c r="C242">
        <v>1</v>
      </c>
      <c r="D242" t="s">
        <v>29</v>
      </c>
      <c r="E242">
        <v>180</v>
      </c>
    </row>
    <row r="243" spans="1:5" x14ac:dyDescent="0.3">
      <c r="A243">
        <v>2023</v>
      </c>
      <c r="B243">
        <v>8</v>
      </c>
      <c r="C243">
        <v>3</v>
      </c>
      <c r="D243" t="s">
        <v>29</v>
      </c>
      <c r="E243">
        <v>371</v>
      </c>
    </row>
    <row r="244" spans="1:5" x14ac:dyDescent="0.3">
      <c r="A244">
        <v>2023</v>
      </c>
      <c r="B244">
        <v>8</v>
      </c>
      <c r="C244">
        <v>4</v>
      </c>
      <c r="D244" t="s">
        <v>29</v>
      </c>
      <c r="E244">
        <v>54</v>
      </c>
    </row>
    <row r="245" spans="1:5" x14ac:dyDescent="0.3">
      <c r="A245">
        <v>2023</v>
      </c>
      <c r="B245">
        <v>8</v>
      </c>
      <c r="C245">
        <v>7</v>
      </c>
      <c r="D245" t="s">
        <v>29</v>
      </c>
      <c r="E245">
        <v>210</v>
      </c>
    </row>
    <row r="246" spans="1:5" x14ac:dyDescent="0.3">
      <c r="A246">
        <v>2023</v>
      </c>
      <c r="B246">
        <v>8</v>
      </c>
      <c r="C246">
        <v>8</v>
      </c>
      <c r="D246" t="s">
        <v>29</v>
      </c>
      <c r="E246">
        <v>10</v>
      </c>
    </row>
    <row r="247" spans="1:5" x14ac:dyDescent="0.3">
      <c r="A247">
        <v>2023</v>
      </c>
      <c r="B247">
        <v>8</v>
      </c>
      <c r="C247">
        <v>10</v>
      </c>
      <c r="D247" t="s">
        <v>29</v>
      </c>
      <c r="E247">
        <v>116</v>
      </c>
    </row>
    <row r="248" spans="1:5" x14ac:dyDescent="0.3">
      <c r="A248">
        <v>2023</v>
      </c>
      <c r="B248">
        <v>8</v>
      </c>
      <c r="C248">
        <v>11</v>
      </c>
      <c r="D248" t="s">
        <v>29</v>
      </c>
      <c r="E248">
        <v>673</v>
      </c>
    </row>
    <row r="249" spans="1:5" x14ac:dyDescent="0.3">
      <c r="A249">
        <v>2023</v>
      </c>
      <c r="B249">
        <v>8</v>
      </c>
      <c r="C249">
        <v>14</v>
      </c>
      <c r="D249" t="s">
        <v>29</v>
      </c>
      <c r="E249">
        <v>106</v>
      </c>
    </row>
    <row r="250" spans="1:5" x14ac:dyDescent="0.3">
      <c r="A250">
        <v>2023</v>
      </c>
      <c r="B250">
        <v>8</v>
      </c>
      <c r="C250">
        <v>15</v>
      </c>
      <c r="D250" t="s">
        <v>29</v>
      </c>
      <c r="E250">
        <v>263</v>
      </c>
    </row>
    <row r="251" spans="1:5" x14ac:dyDescent="0.3">
      <c r="A251">
        <v>2023</v>
      </c>
      <c r="B251">
        <v>8</v>
      </c>
      <c r="C251">
        <v>16</v>
      </c>
      <c r="D251" t="s">
        <v>29</v>
      </c>
      <c r="E251">
        <v>766</v>
      </c>
    </row>
    <row r="252" spans="1:5" x14ac:dyDescent="0.3">
      <c r="A252">
        <v>2023</v>
      </c>
      <c r="B252">
        <v>8</v>
      </c>
      <c r="C252">
        <v>17</v>
      </c>
      <c r="D252" t="s">
        <v>29</v>
      </c>
      <c r="E252">
        <v>499</v>
      </c>
    </row>
    <row r="253" spans="1:5" x14ac:dyDescent="0.3">
      <c r="A253">
        <v>2023</v>
      </c>
      <c r="B253">
        <v>8</v>
      </c>
      <c r="C253">
        <v>21</v>
      </c>
      <c r="D253" t="s">
        <v>29</v>
      </c>
      <c r="E253">
        <v>210</v>
      </c>
    </row>
    <row r="254" spans="1:5" x14ac:dyDescent="0.3">
      <c r="A254">
        <v>2023</v>
      </c>
      <c r="B254">
        <v>8</v>
      </c>
      <c r="C254">
        <v>23</v>
      </c>
      <c r="D254" t="s">
        <v>29</v>
      </c>
      <c r="E254">
        <v>6</v>
      </c>
    </row>
    <row r="255" spans="1:5" x14ac:dyDescent="0.3">
      <c r="A255">
        <v>2023</v>
      </c>
      <c r="B255">
        <v>8</v>
      </c>
      <c r="C255">
        <v>24</v>
      </c>
      <c r="D255" t="s">
        <v>29</v>
      </c>
      <c r="E255">
        <v>500</v>
      </c>
    </row>
    <row r="256" spans="1:5" x14ac:dyDescent="0.3">
      <c r="A256">
        <v>2023</v>
      </c>
      <c r="B256">
        <v>8</v>
      </c>
      <c r="C256">
        <v>28</v>
      </c>
      <c r="D256" t="s">
        <v>29</v>
      </c>
      <c r="E256">
        <v>614</v>
      </c>
    </row>
    <row r="257" spans="1:5" x14ac:dyDescent="0.3">
      <c r="A257">
        <v>2023</v>
      </c>
      <c r="B257">
        <v>8</v>
      </c>
      <c r="C257">
        <v>29</v>
      </c>
      <c r="D257" t="s">
        <v>29</v>
      </c>
      <c r="E257">
        <v>540</v>
      </c>
    </row>
    <row r="258" spans="1:5" x14ac:dyDescent="0.3">
      <c r="A258">
        <v>2023</v>
      </c>
      <c r="B258">
        <v>8</v>
      </c>
      <c r="C258">
        <v>30</v>
      </c>
      <c r="D258" t="s">
        <v>29</v>
      </c>
      <c r="E258">
        <v>422</v>
      </c>
    </row>
    <row r="259" spans="1:5" x14ac:dyDescent="0.3">
      <c r="A259">
        <v>2023</v>
      </c>
      <c r="B259">
        <v>8</v>
      </c>
      <c r="C259">
        <v>31</v>
      </c>
      <c r="D259" t="s">
        <v>29</v>
      </c>
      <c r="E259">
        <v>79</v>
      </c>
    </row>
    <row r="260" spans="1:5" x14ac:dyDescent="0.3">
      <c r="A260">
        <v>2023</v>
      </c>
      <c r="B260">
        <v>9</v>
      </c>
      <c r="C260">
        <v>1</v>
      </c>
      <c r="D260" t="s">
        <v>29</v>
      </c>
      <c r="E260">
        <v>586</v>
      </c>
    </row>
    <row r="261" spans="1:5" x14ac:dyDescent="0.3">
      <c r="A261">
        <v>2023</v>
      </c>
      <c r="B261">
        <v>9</v>
      </c>
      <c r="C261">
        <v>4</v>
      </c>
      <c r="D261" t="s">
        <v>29</v>
      </c>
      <c r="E261">
        <v>302</v>
      </c>
    </row>
    <row r="262" spans="1:5" x14ac:dyDescent="0.3">
      <c r="A262">
        <v>2023</v>
      </c>
      <c r="B262">
        <v>9</v>
      </c>
      <c r="C262">
        <v>6</v>
      </c>
      <c r="D262" t="s">
        <v>29</v>
      </c>
      <c r="E262">
        <v>123</v>
      </c>
    </row>
    <row r="263" spans="1:5" x14ac:dyDescent="0.3">
      <c r="A263">
        <v>2023</v>
      </c>
      <c r="B263">
        <v>9</v>
      </c>
      <c r="C263">
        <v>7</v>
      </c>
      <c r="D263" t="s">
        <v>29</v>
      </c>
      <c r="E263">
        <v>787</v>
      </c>
    </row>
    <row r="264" spans="1:5" x14ac:dyDescent="0.3">
      <c r="A264">
        <v>2023</v>
      </c>
      <c r="B264">
        <v>9</v>
      </c>
      <c r="C264">
        <v>11</v>
      </c>
      <c r="D264" t="s">
        <v>29</v>
      </c>
      <c r="E264">
        <v>440</v>
      </c>
    </row>
    <row r="265" spans="1:5" x14ac:dyDescent="0.3">
      <c r="A265">
        <v>2023</v>
      </c>
      <c r="B265">
        <v>9</v>
      </c>
      <c r="C265">
        <v>13</v>
      </c>
      <c r="D265" t="s">
        <v>29</v>
      </c>
      <c r="E265">
        <v>414</v>
      </c>
    </row>
    <row r="266" spans="1:5" x14ac:dyDescent="0.3">
      <c r="A266">
        <v>2023</v>
      </c>
      <c r="B266">
        <v>9</v>
      </c>
      <c r="C266">
        <v>15</v>
      </c>
      <c r="D266" t="s">
        <v>29</v>
      </c>
      <c r="E266">
        <v>304</v>
      </c>
    </row>
    <row r="267" spans="1:5" x14ac:dyDescent="0.3">
      <c r="A267">
        <v>2023</v>
      </c>
      <c r="B267">
        <v>9</v>
      </c>
      <c r="C267">
        <v>18</v>
      </c>
      <c r="D267" t="s">
        <v>29</v>
      </c>
      <c r="E267">
        <v>326</v>
      </c>
    </row>
    <row r="268" spans="1:5" x14ac:dyDescent="0.3">
      <c r="A268">
        <v>2023</v>
      </c>
      <c r="B268">
        <v>9</v>
      </c>
      <c r="C268">
        <v>19</v>
      </c>
      <c r="D268" t="s">
        <v>29</v>
      </c>
      <c r="E268">
        <v>706</v>
      </c>
    </row>
    <row r="269" spans="1:5" x14ac:dyDescent="0.3">
      <c r="A269">
        <v>2023</v>
      </c>
      <c r="B269">
        <v>9</v>
      </c>
      <c r="C269">
        <v>20</v>
      </c>
      <c r="D269" t="s">
        <v>29</v>
      </c>
      <c r="E269">
        <v>223</v>
      </c>
    </row>
    <row r="270" spans="1:5" x14ac:dyDescent="0.3">
      <c r="A270">
        <v>2023</v>
      </c>
      <c r="B270">
        <v>9</v>
      </c>
      <c r="C270">
        <v>22</v>
      </c>
      <c r="D270" t="s">
        <v>29</v>
      </c>
      <c r="E270">
        <v>1</v>
      </c>
    </row>
    <row r="271" spans="1:5" x14ac:dyDescent="0.3">
      <c r="A271">
        <v>2023</v>
      </c>
      <c r="B271">
        <v>9</v>
      </c>
      <c r="C271">
        <v>29</v>
      </c>
      <c r="D271" t="s">
        <v>29</v>
      </c>
      <c r="E271">
        <v>427</v>
      </c>
    </row>
    <row r="272" spans="1:5" x14ac:dyDescent="0.3">
      <c r="A272">
        <v>2023</v>
      </c>
      <c r="B272">
        <v>10</v>
      </c>
      <c r="C272">
        <v>2</v>
      </c>
      <c r="D272" t="s">
        <v>29</v>
      </c>
      <c r="E272">
        <v>794</v>
      </c>
    </row>
    <row r="273" spans="1:5" x14ac:dyDescent="0.3">
      <c r="A273">
        <v>2023</v>
      </c>
      <c r="B273">
        <v>10</v>
      </c>
      <c r="C273">
        <v>3</v>
      </c>
      <c r="D273" t="s">
        <v>29</v>
      </c>
      <c r="E273">
        <v>630</v>
      </c>
    </row>
    <row r="274" spans="1:5" x14ac:dyDescent="0.3">
      <c r="A274">
        <v>2023</v>
      </c>
      <c r="B274">
        <v>10</v>
      </c>
      <c r="C274">
        <v>4</v>
      </c>
      <c r="D274" t="s">
        <v>29</v>
      </c>
      <c r="E274">
        <v>4</v>
      </c>
    </row>
    <row r="275" spans="1:5" x14ac:dyDescent="0.3">
      <c r="A275">
        <v>2023</v>
      </c>
      <c r="B275">
        <v>10</v>
      </c>
      <c r="C275">
        <v>5</v>
      </c>
      <c r="D275" t="s">
        <v>29</v>
      </c>
      <c r="E275">
        <v>527</v>
      </c>
    </row>
    <row r="276" spans="1:5" x14ac:dyDescent="0.3">
      <c r="A276">
        <v>2023</v>
      </c>
      <c r="B276">
        <v>10</v>
      </c>
      <c r="C276">
        <v>9</v>
      </c>
      <c r="D276" t="s">
        <v>29</v>
      </c>
      <c r="E276">
        <v>1324</v>
      </c>
    </row>
    <row r="277" spans="1:5" x14ac:dyDescent="0.3">
      <c r="A277">
        <v>2023</v>
      </c>
      <c r="B277">
        <v>10</v>
      </c>
      <c r="C277">
        <v>11</v>
      </c>
      <c r="D277" t="s">
        <v>29</v>
      </c>
      <c r="E277">
        <v>39</v>
      </c>
    </row>
    <row r="278" spans="1:5" x14ac:dyDescent="0.3">
      <c r="A278">
        <v>2023</v>
      </c>
      <c r="B278">
        <v>10</v>
      </c>
      <c r="C278">
        <v>13</v>
      </c>
      <c r="D278" t="s">
        <v>29</v>
      </c>
      <c r="E278">
        <v>909</v>
      </c>
    </row>
    <row r="279" spans="1:5" x14ac:dyDescent="0.3">
      <c r="A279">
        <v>2023</v>
      </c>
      <c r="B279">
        <v>10</v>
      </c>
      <c r="C279">
        <v>17</v>
      </c>
      <c r="D279" t="s">
        <v>29</v>
      </c>
      <c r="E279">
        <v>475</v>
      </c>
    </row>
    <row r="280" spans="1:5" x14ac:dyDescent="0.3">
      <c r="A280">
        <v>2023</v>
      </c>
      <c r="B280">
        <v>10</v>
      </c>
      <c r="C280">
        <v>18</v>
      </c>
      <c r="D280" t="s">
        <v>29</v>
      </c>
      <c r="E280">
        <v>830</v>
      </c>
    </row>
    <row r="281" spans="1:5" x14ac:dyDescent="0.3">
      <c r="A281">
        <v>2023</v>
      </c>
      <c r="B281">
        <v>10</v>
      </c>
      <c r="C281">
        <v>19</v>
      </c>
      <c r="D281" t="s">
        <v>29</v>
      </c>
      <c r="E281">
        <v>460</v>
      </c>
    </row>
    <row r="282" spans="1:5" x14ac:dyDescent="0.3">
      <c r="A282">
        <v>2023</v>
      </c>
      <c r="B282">
        <v>10</v>
      </c>
      <c r="C282">
        <v>20</v>
      </c>
      <c r="D282" t="s">
        <v>29</v>
      </c>
      <c r="E282">
        <v>116</v>
      </c>
    </row>
    <row r="283" spans="1:5" x14ac:dyDescent="0.3">
      <c r="A283">
        <v>2023</v>
      </c>
      <c r="B283">
        <v>10</v>
      </c>
      <c r="C283">
        <v>23</v>
      </c>
      <c r="D283" t="s">
        <v>29</v>
      </c>
      <c r="E283">
        <v>1185</v>
      </c>
    </row>
    <row r="284" spans="1:5" x14ac:dyDescent="0.3">
      <c r="A284">
        <v>2023</v>
      </c>
      <c r="B284">
        <v>10</v>
      </c>
      <c r="C284">
        <v>24</v>
      </c>
      <c r="D284" t="s">
        <v>29</v>
      </c>
      <c r="E284">
        <v>492</v>
      </c>
    </row>
    <row r="285" spans="1:5" x14ac:dyDescent="0.3">
      <c r="A285">
        <v>2023</v>
      </c>
      <c r="B285">
        <v>10</v>
      </c>
      <c r="C285">
        <v>25</v>
      </c>
      <c r="D285" t="s">
        <v>29</v>
      </c>
      <c r="E285">
        <v>3</v>
      </c>
    </row>
    <row r="286" spans="1:5" x14ac:dyDescent="0.3">
      <c r="A286">
        <v>2023</v>
      </c>
      <c r="B286">
        <v>10</v>
      </c>
      <c r="C286">
        <v>27</v>
      </c>
      <c r="D286" t="s">
        <v>29</v>
      </c>
      <c r="E286">
        <v>810</v>
      </c>
    </row>
    <row r="287" spans="1:5" x14ac:dyDescent="0.3">
      <c r="A287">
        <v>2023</v>
      </c>
      <c r="B287">
        <v>10</v>
      </c>
      <c r="C287">
        <v>30</v>
      </c>
      <c r="D287" t="s">
        <v>29</v>
      </c>
      <c r="E287">
        <v>755</v>
      </c>
    </row>
    <row r="288" spans="1:5" x14ac:dyDescent="0.3">
      <c r="A288">
        <v>2023</v>
      </c>
      <c r="B288">
        <v>11</v>
      </c>
      <c r="C288">
        <v>1</v>
      </c>
      <c r="D288" t="s">
        <v>29</v>
      </c>
      <c r="E288">
        <v>846</v>
      </c>
    </row>
    <row r="289" spans="1:5" x14ac:dyDescent="0.3">
      <c r="A289">
        <v>2023</v>
      </c>
      <c r="B289">
        <v>11</v>
      </c>
      <c r="C289">
        <v>8</v>
      </c>
      <c r="D289" t="s">
        <v>29</v>
      </c>
      <c r="E289">
        <v>1339</v>
      </c>
    </row>
    <row r="290" spans="1:5" x14ac:dyDescent="0.3">
      <c r="A290">
        <v>2023</v>
      </c>
      <c r="B290">
        <v>11</v>
      </c>
      <c r="C290">
        <v>9</v>
      </c>
      <c r="D290" t="s">
        <v>29</v>
      </c>
      <c r="E290">
        <v>661</v>
      </c>
    </row>
    <row r="291" spans="1:5" x14ac:dyDescent="0.3">
      <c r="A291">
        <v>2023</v>
      </c>
      <c r="B291">
        <v>11</v>
      </c>
      <c r="C291">
        <v>13</v>
      </c>
      <c r="D291" t="s">
        <v>29</v>
      </c>
      <c r="E291">
        <v>1641</v>
      </c>
    </row>
    <row r="292" spans="1:5" x14ac:dyDescent="0.3">
      <c r="A292">
        <v>2023</v>
      </c>
      <c r="B292">
        <v>11</v>
      </c>
      <c r="C292">
        <v>14</v>
      </c>
      <c r="D292" t="s">
        <v>29</v>
      </c>
      <c r="E292">
        <v>1</v>
      </c>
    </row>
    <row r="293" spans="1:5" x14ac:dyDescent="0.3">
      <c r="A293">
        <v>2023</v>
      </c>
      <c r="B293">
        <v>11</v>
      </c>
      <c r="C293">
        <v>17</v>
      </c>
      <c r="D293" t="s">
        <v>29</v>
      </c>
      <c r="E293">
        <v>101</v>
      </c>
    </row>
    <row r="294" spans="1:5" x14ac:dyDescent="0.3">
      <c r="A294">
        <v>2023</v>
      </c>
      <c r="B294">
        <v>11</v>
      </c>
      <c r="C294">
        <v>21</v>
      </c>
      <c r="D294" t="s">
        <v>29</v>
      </c>
      <c r="E294">
        <v>511</v>
      </c>
    </row>
    <row r="295" spans="1:5" x14ac:dyDescent="0.3">
      <c r="A295">
        <v>2023</v>
      </c>
      <c r="B295">
        <v>11</v>
      </c>
      <c r="C295">
        <v>22</v>
      </c>
      <c r="D295" t="s">
        <v>29</v>
      </c>
      <c r="E295">
        <v>424</v>
      </c>
    </row>
    <row r="296" spans="1:5" x14ac:dyDescent="0.3">
      <c r="A296">
        <v>2023</v>
      </c>
      <c r="B296">
        <v>11</v>
      </c>
      <c r="C296">
        <v>23</v>
      </c>
      <c r="D296" t="s">
        <v>29</v>
      </c>
      <c r="E296">
        <v>376</v>
      </c>
    </row>
    <row r="297" spans="1:5" x14ac:dyDescent="0.3">
      <c r="A297">
        <v>2023</v>
      </c>
      <c r="B297">
        <v>11</v>
      </c>
      <c r="C297">
        <v>24</v>
      </c>
      <c r="D297" t="s">
        <v>29</v>
      </c>
      <c r="E297">
        <v>571</v>
      </c>
    </row>
    <row r="298" spans="1:5" x14ac:dyDescent="0.3">
      <c r="A298">
        <v>2023</v>
      </c>
      <c r="B298">
        <v>11</v>
      </c>
      <c r="C298">
        <v>27</v>
      </c>
      <c r="D298" t="s">
        <v>29</v>
      </c>
      <c r="E298">
        <v>586</v>
      </c>
    </row>
    <row r="299" spans="1:5" x14ac:dyDescent="0.3">
      <c r="A299">
        <v>2023</v>
      </c>
      <c r="B299">
        <v>11</v>
      </c>
      <c r="C299">
        <v>28</v>
      </c>
      <c r="D299" t="s">
        <v>29</v>
      </c>
      <c r="E299">
        <v>12</v>
      </c>
    </row>
    <row r="300" spans="1:5" x14ac:dyDescent="0.3">
      <c r="A300">
        <v>2023</v>
      </c>
      <c r="B300">
        <v>11</v>
      </c>
      <c r="C300">
        <v>29</v>
      </c>
      <c r="D300" t="s">
        <v>29</v>
      </c>
      <c r="E300">
        <v>198</v>
      </c>
    </row>
    <row r="301" spans="1:5" x14ac:dyDescent="0.3">
      <c r="A301">
        <v>2023</v>
      </c>
      <c r="B301">
        <v>11</v>
      </c>
      <c r="C301">
        <v>30</v>
      </c>
      <c r="D301" t="s">
        <v>29</v>
      </c>
      <c r="E301">
        <v>40</v>
      </c>
    </row>
    <row r="302" spans="1:5" x14ac:dyDescent="0.3">
      <c r="A302">
        <v>2023</v>
      </c>
      <c r="B302">
        <v>12</v>
      </c>
      <c r="C302">
        <v>1</v>
      </c>
      <c r="D302" t="s">
        <v>29</v>
      </c>
      <c r="E302">
        <v>40</v>
      </c>
    </row>
    <row r="303" spans="1:5" x14ac:dyDescent="0.3">
      <c r="A303">
        <v>2023</v>
      </c>
      <c r="B303">
        <v>12</v>
      </c>
      <c r="C303">
        <v>4</v>
      </c>
      <c r="D303" t="s">
        <v>29</v>
      </c>
      <c r="E303">
        <v>592</v>
      </c>
    </row>
    <row r="304" spans="1:5" x14ac:dyDescent="0.3">
      <c r="A304">
        <v>2023</v>
      </c>
      <c r="B304">
        <v>12</v>
      </c>
      <c r="C304">
        <v>5</v>
      </c>
      <c r="D304" t="s">
        <v>29</v>
      </c>
      <c r="E304">
        <v>768</v>
      </c>
    </row>
    <row r="305" spans="1:5" x14ac:dyDescent="0.3">
      <c r="A305">
        <v>2023</v>
      </c>
      <c r="B305">
        <v>12</v>
      </c>
      <c r="C305">
        <v>6</v>
      </c>
      <c r="D305" t="s">
        <v>29</v>
      </c>
      <c r="E305">
        <v>191</v>
      </c>
    </row>
    <row r="306" spans="1:5" x14ac:dyDescent="0.3">
      <c r="A306">
        <v>2023</v>
      </c>
      <c r="B306">
        <v>12</v>
      </c>
      <c r="C306">
        <v>7</v>
      </c>
      <c r="D306" t="s">
        <v>29</v>
      </c>
      <c r="E306">
        <v>711</v>
      </c>
    </row>
    <row r="307" spans="1:5" x14ac:dyDescent="0.3">
      <c r="A307">
        <v>2023</v>
      </c>
      <c r="B307">
        <v>12</v>
      </c>
      <c r="C307">
        <v>14</v>
      </c>
      <c r="D307" t="s">
        <v>29</v>
      </c>
      <c r="E307">
        <v>949</v>
      </c>
    </row>
    <row r="308" spans="1:5" x14ac:dyDescent="0.3">
      <c r="A308">
        <v>2024</v>
      </c>
      <c r="B308">
        <v>1</v>
      </c>
      <c r="C308">
        <v>9</v>
      </c>
      <c r="D308" t="s">
        <v>29</v>
      </c>
      <c r="E308">
        <v>81</v>
      </c>
    </row>
    <row r="309" spans="1:5" x14ac:dyDescent="0.3">
      <c r="A309">
        <v>2024</v>
      </c>
      <c r="B309">
        <v>1</v>
      </c>
      <c r="C309">
        <v>10</v>
      </c>
      <c r="D309" t="s">
        <v>29</v>
      </c>
      <c r="E309">
        <v>227</v>
      </c>
    </row>
    <row r="310" spans="1:5" x14ac:dyDescent="0.3">
      <c r="A310">
        <v>2024</v>
      </c>
      <c r="B310">
        <v>1</v>
      </c>
      <c r="C310">
        <v>17</v>
      </c>
      <c r="D310" t="s">
        <v>29</v>
      </c>
      <c r="E310">
        <v>118</v>
      </c>
    </row>
    <row r="311" spans="1:5" x14ac:dyDescent="0.3">
      <c r="A311">
        <v>2024</v>
      </c>
      <c r="B311">
        <v>1</v>
      </c>
      <c r="C311">
        <v>18</v>
      </c>
      <c r="D311" t="s">
        <v>29</v>
      </c>
      <c r="E311">
        <v>902</v>
      </c>
    </row>
    <row r="312" spans="1:5" x14ac:dyDescent="0.3">
      <c r="A312">
        <v>2024</v>
      </c>
      <c r="B312">
        <v>1</v>
      </c>
      <c r="C312">
        <v>22</v>
      </c>
      <c r="D312" t="s">
        <v>29</v>
      </c>
      <c r="E312">
        <v>31</v>
      </c>
    </row>
    <row r="313" spans="1:5" x14ac:dyDescent="0.3">
      <c r="A313">
        <v>2024</v>
      </c>
      <c r="B313">
        <v>1</v>
      </c>
      <c r="C313">
        <v>24</v>
      </c>
      <c r="D313" t="s">
        <v>29</v>
      </c>
      <c r="E313">
        <v>280</v>
      </c>
    </row>
    <row r="314" spans="1:5" x14ac:dyDescent="0.3">
      <c r="A314">
        <v>2024</v>
      </c>
      <c r="B314">
        <v>1</v>
      </c>
      <c r="C314">
        <v>25</v>
      </c>
      <c r="D314" t="s">
        <v>29</v>
      </c>
      <c r="E314">
        <v>585</v>
      </c>
    </row>
    <row r="315" spans="1:5" x14ac:dyDescent="0.3">
      <c r="A315">
        <v>2024</v>
      </c>
      <c r="B315">
        <v>2</v>
      </c>
      <c r="C315">
        <v>2</v>
      </c>
      <c r="D315" t="s">
        <v>29</v>
      </c>
      <c r="E315">
        <v>1206</v>
      </c>
    </row>
    <row r="316" spans="1:5" x14ac:dyDescent="0.3">
      <c r="A316">
        <v>2024</v>
      </c>
      <c r="B316">
        <v>2</v>
      </c>
      <c r="C316">
        <v>5</v>
      </c>
      <c r="D316" t="s">
        <v>29</v>
      </c>
      <c r="E316">
        <v>383</v>
      </c>
    </row>
    <row r="317" spans="1:5" x14ac:dyDescent="0.3">
      <c r="A317">
        <v>2024</v>
      </c>
      <c r="B317">
        <v>2</v>
      </c>
      <c r="C317">
        <v>6</v>
      </c>
      <c r="D317" t="s">
        <v>29</v>
      </c>
      <c r="E317">
        <v>934</v>
      </c>
    </row>
    <row r="318" spans="1:5" x14ac:dyDescent="0.3">
      <c r="A318">
        <v>2024</v>
      </c>
      <c r="B318">
        <v>2</v>
      </c>
      <c r="C318">
        <v>8</v>
      </c>
      <c r="D318" t="s">
        <v>29</v>
      </c>
      <c r="E318">
        <v>304</v>
      </c>
    </row>
    <row r="319" spans="1:5" x14ac:dyDescent="0.3">
      <c r="A319">
        <v>2024</v>
      </c>
      <c r="B319">
        <v>2</v>
      </c>
      <c r="C319">
        <v>14</v>
      </c>
      <c r="D319" t="s">
        <v>29</v>
      </c>
      <c r="E319">
        <v>1622</v>
      </c>
    </row>
    <row r="320" spans="1:5" x14ac:dyDescent="0.3">
      <c r="A320">
        <v>2024</v>
      </c>
      <c r="B320">
        <v>2</v>
      </c>
      <c r="C320">
        <v>15</v>
      </c>
      <c r="D320" t="s">
        <v>29</v>
      </c>
      <c r="E320">
        <v>17</v>
      </c>
    </row>
    <row r="321" spans="1:5" x14ac:dyDescent="0.3">
      <c r="A321">
        <v>2024</v>
      </c>
      <c r="B321">
        <v>2</v>
      </c>
      <c r="C321">
        <v>22</v>
      </c>
      <c r="D321" t="s">
        <v>29</v>
      </c>
      <c r="E321">
        <v>817</v>
      </c>
    </row>
    <row r="322" spans="1:5" x14ac:dyDescent="0.3">
      <c r="A322">
        <v>2024</v>
      </c>
      <c r="B322">
        <v>2</v>
      </c>
      <c r="C322">
        <v>23</v>
      </c>
      <c r="D322" t="s">
        <v>29</v>
      </c>
      <c r="E322">
        <v>1701</v>
      </c>
    </row>
    <row r="323" spans="1:5" x14ac:dyDescent="0.3">
      <c r="A323">
        <v>2024</v>
      </c>
      <c r="B323">
        <v>2</v>
      </c>
      <c r="C323">
        <v>26</v>
      </c>
      <c r="D323" t="s">
        <v>29</v>
      </c>
      <c r="E323">
        <v>2126</v>
      </c>
    </row>
    <row r="324" spans="1:5" x14ac:dyDescent="0.3">
      <c r="A324">
        <v>2024</v>
      </c>
      <c r="B324">
        <v>2</v>
      </c>
      <c r="C324">
        <v>27</v>
      </c>
      <c r="D324" t="s">
        <v>29</v>
      </c>
      <c r="E324">
        <v>14</v>
      </c>
    </row>
    <row r="325" spans="1:5" x14ac:dyDescent="0.3">
      <c r="A325">
        <v>2024</v>
      </c>
      <c r="B325">
        <v>3</v>
      </c>
      <c r="C325">
        <v>1</v>
      </c>
      <c r="D325" t="s">
        <v>29</v>
      </c>
      <c r="E325">
        <v>300</v>
      </c>
    </row>
    <row r="326" spans="1:5" x14ac:dyDescent="0.3">
      <c r="A326">
        <v>2024</v>
      </c>
      <c r="B326">
        <v>3</v>
      </c>
      <c r="C326">
        <v>4</v>
      </c>
      <c r="D326" t="s">
        <v>29</v>
      </c>
      <c r="E326">
        <v>699</v>
      </c>
    </row>
    <row r="327" spans="1:5" x14ac:dyDescent="0.3">
      <c r="A327">
        <v>2024</v>
      </c>
      <c r="B327">
        <v>3</v>
      </c>
      <c r="C327">
        <v>5</v>
      </c>
      <c r="D327" t="s">
        <v>29</v>
      </c>
      <c r="E327">
        <v>453</v>
      </c>
    </row>
    <row r="328" spans="1:5" x14ac:dyDescent="0.3">
      <c r="A328">
        <v>2024</v>
      </c>
      <c r="B328">
        <v>3</v>
      </c>
      <c r="C328">
        <v>7</v>
      </c>
      <c r="D328" t="s">
        <v>29</v>
      </c>
      <c r="E328">
        <v>12</v>
      </c>
    </row>
    <row r="329" spans="1:5" x14ac:dyDescent="0.3">
      <c r="A329">
        <v>2024</v>
      </c>
      <c r="B329">
        <v>3</v>
      </c>
      <c r="C329">
        <v>8</v>
      </c>
      <c r="D329" t="s">
        <v>29</v>
      </c>
      <c r="E329">
        <v>9</v>
      </c>
    </row>
    <row r="330" spans="1:5" x14ac:dyDescent="0.3">
      <c r="A330">
        <v>2024</v>
      </c>
      <c r="B330">
        <v>3</v>
      </c>
      <c r="C330">
        <v>11</v>
      </c>
      <c r="D330" t="s">
        <v>29</v>
      </c>
      <c r="E330">
        <v>634</v>
      </c>
    </row>
    <row r="331" spans="1:5" x14ac:dyDescent="0.3">
      <c r="A331">
        <v>2024</v>
      </c>
      <c r="B331">
        <v>3</v>
      </c>
      <c r="C331">
        <v>12</v>
      </c>
      <c r="D331" t="s">
        <v>29</v>
      </c>
      <c r="E331">
        <v>176</v>
      </c>
    </row>
    <row r="332" spans="1:5" x14ac:dyDescent="0.3">
      <c r="A332">
        <v>2024</v>
      </c>
      <c r="B332">
        <v>3</v>
      </c>
      <c r="C332">
        <v>14</v>
      </c>
      <c r="D332" t="s">
        <v>29</v>
      </c>
      <c r="E332">
        <v>1287</v>
      </c>
    </row>
    <row r="333" spans="1:5" x14ac:dyDescent="0.3">
      <c r="A333">
        <v>2024</v>
      </c>
      <c r="B333">
        <v>3</v>
      </c>
      <c r="C333">
        <v>15</v>
      </c>
      <c r="D333" t="s">
        <v>29</v>
      </c>
      <c r="E333">
        <v>329</v>
      </c>
    </row>
    <row r="334" spans="1:5" x14ac:dyDescent="0.3">
      <c r="A334">
        <v>2024</v>
      </c>
      <c r="B334">
        <v>3</v>
      </c>
      <c r="C334">
        <v>18</v>
      </c>
      <c r="D334" t="s">
        <v>29</v>
      </c>
      <c r="E334">
        <v>2967</v>
      </c>
    </row>
    <row r="335" spans="1:5" x14ac:dyDescent="0.3">
      <c r="A335">
        <v>2024</v>
      </c>
      <c r="B335">
        <v>3</v>
      </c>
      <c r="C335">
        <v>19</v>
      </c>
      <c r="D335" t="s">
        <v>29</v>
      </c>
      <c r="E335">
        <v>682</v>
      </c>
    </row>
    <row r="336" spans="1:5" x14ac:dyDescent="0.3">
      <c r="A336">
        <v>2024</v>
      </c>
      <c r="B336">
        <v>3</v>
      </c>
      <c r="C336">
        <v>22</v>
      </c>
      <c r="D336" t="s">
        <v>29</v>
      </c>
      <c r="E336">
        <v>432</v>
      </c>
    </row>
    <row r="337" spans="1:5" x14ac:dyDescent="0.3">
      <c r="A337">
        <v>2024</v>
      </c>
      <c r="B337">
        <v>3</v>
      </c>
      <c r="C337">
        <v>25</v>
      </c>
      <c r="D337" t="s">
        <v>29</v>
      </c>
      <c r="E337">
        <v>588</v>
      </c>
    </row>
    <row r="338" spans="1:5" x14ac:dyDescent="0.3">
      <c r="A338">
        <v>2024</v>
      </c>
      <c r="B338">
        <v>3</v>
      </c>
      <c r="C338">
        <v>26</v>
      </c>
      <c r="D338" t="s">
        <v>29</v>
      </c>
      <c r="E338">
        <v>625</v>
      </c>
    </row>
    <row r="339" spans="1:5" x14ac:dyDescent="0.3">
      <c r="A339">
        <v>2024</v>
      </c>
      <c r="B339">
        <v>3</v>
      </c>
      <c r="C339">
        <v>27</v>
      </c>
      <c r="D339" t="s">
        <v>29</v>
      </c>
      <c r="E339">
        <v>427</v>
      </c>
    </row>
    <row r="340" spans="1:5" x14ac:dyDescent="0.3">
      <c r="A340">
        <v>2024</v>
      </c>
      <c r="B340">
        <v>4</v>
      </c>
      <c r="C340">
        <v>2</v>
      </c>
      <c r="D340" t="s">
        <v>29</v>
      </c>
      <c r="E340">
        <v>310</v>
      </c>
    </row>
    <row r="341" spans="1:5" x14ac:dyDescent="0.3">
      <c r="A341">
        <v>2024</v>
      </c>
      <c r="B341">
        <v>4</v>
      </c>
      <c r="C341">
        <v>3</v>
      </c>
      <c r="D341" t="s">
        <v>29</v>
      </c>
      <c r="E341">
        <v>547</v>
      </c>
    </row>
    <row r="342" spans="1:5" x14ac:dyDescent="0.3">
      <c r="A342">
        <v>2024</v>
      </c>
      <c r="B342">
        <v>4</v>
      </c>
      <c r="C342">
        <v>4</v>
      </c>
      <c r="D342" t="s">
        <v>29</v>
      </c>
      <c r="E342">
        <v>632</v>
      </c>
    </row>
    <row r="343" spans="1:5" x14ac:dyDescent="0.3">
      <c r="A343">
        <v>2024</v>
      </c>
      <c r="B343">
        <v>4</v>
      </c>
      <c r="C343">
        <v>15</v>
      </c>
      <c r="D343" t="s">
        <v>29</v>
      </c>
      <c r="E343">
        <v>554</v>
      </c>
    </row>
    <row r="344" spans="1:5" x14ac:dyDescent="0.3">
      <c r="A344">
        <v>2024</v>
      </c>
      <c r="B344">
        <v>4</v>
      </c>
      <c r="C344">
        <v>17</v>
      </c>
      <c r="D344" t="s">
        <v>29</v>
      </c>
      <c r="E344">
        <v>618</v>
      </c>
    </row>
    <row r="345" spans="1:5" x14ac:dyDescent="0.3">
      <c r="A345">
        <v>2024</v>
      </c>
      <c r="B345">
        <v>4</v>
      </c>
      <c r="C345">
        <v>18</v>
      </c>
      <c r="D345" t="s">
        <v>29</v>
      </c>
      <c r="E345">
        <v>1825</v>
      </c>
    </row>
    <row r="346" spans="1:5" x14ac:dyDescent="0.3">
      <c r="A346">
        <v>2024</v>
      </c>
      <c r="B346">
        <v>4</v>
      </c>
      <c r="C346">
        <v>19</v>
      </c>
      <c r="D346" t="s">
        <v>29</v>
      </c>
      <c r="E346">
        <v>31</v>
      </c>
    </row>
    <row r="347" spans="1:5" x14ac:dyDescent="0.3">
      <c r="A347">
        <v>2024</v>
      </c>
      <c r="B347">
        <v>4</v>
      </c>
      <c r="C347">
        <v>22</v>
      </c>
      <c r="D347" t="s">
        <v>29</v>
      </c>
      <c r="E347">
        <v>373</v>
      </c>
    </row>
    <row r="348" spans="1:5" x14ac:dyDescent="0.3">
      <c r="A348">
        <v>2024</v>
      </c>
      <c r="B348">
        <v>4</v>
      </c>
      <c r="C348">
        <v>23</v>
      </c>
      <c r="D348" t="s">
        <v>29</v>
      </c>
      <c r="E348">
        <v>709</v>
      </c>
    </row>
    <row r="349" spans="1:5" x14ac:dyDescent="0.3">
      <c r="A349">
        <v>2024</v>
      </c>
      <c r="B349">
        <v>4</v>
      </c>
      <c r="C349">
        <v>24</v>
      </c>
      <c r="D349" t="s">
        <v>29</v>
      </c>
      <c r="E349">
        <v>191</v>
      </c>
    </row>
    <row r="350" spans="1:5" x14ac:dyDescent="0.3">
      <c r="A350">
        <v>2024</v>
      </c>
      <c r="B350">
        <v>4</v>
      </c>
      <c r="C350">
        <v>25</v>
      </c>
      <c r="D350" t="s">
        <v>29</v>
      </c>
      <c r="E350">
        <v>301</v>
      </c>
    </row>
    <row r="351" spans="1:5" x14ac:dyDescent="0.3">
      <c r="A351">
        <v>2024</v>
      </c>
      <c r="B351">
        <v>4</v>
      </c>
      <c r="C351">
        <v>30</v>
      </c>
      <c r="D351" t="s">
        <v>29</v>
      </c>
      <c r="E351">
        <v>499</v>
      </c>
    </row>
    <row r="352" spans="1:5" x14ac:dyDescent="0.3">
      <c r="A352">
        <v>2024</v>
      </c>
      <c r="B352">
        <v>5</v>
      </c>
      <c r="C352">
        <v>2</v>
      </c>
      <c r="D352" t="s">
        <v>29</v>
      </c>
      <c r="E352">
        <v>602</v>
      </c>
    </row>
    <row r="353" spans="1:5" x14ac:dyDescent="0.3">
      <c r="A353">
        <v>2024</v>
      </c>
      <c r="B353">
        <v>5</v>
      </c>
      <c r="C353">
        <v>3</v>
      </c>
      <c r="D353" t="s">
        <v>29</v>
      </c>
      <c r="E353">
        <v>191</v>
      </c>
    </row>
    <row r="354" spans="1:5" x14ac:dyDescent="0.3">
      <c r="A354">
        <v>2024</v>
      </c>
      <c r="B354">
        <v>5</v>
      </c>
      <c r="C354">
        <v>9</v>
      </c>
      <c r="D354" t="s">
        <v>29</v>
      </c>
      <c r="E354">
        <v>1034</v>
      </c>
    </row>
    <row r="355" spans="1:5" x14ac:dyDescent="0.3">
      <c r="A355">
        <v>2024</v>
      </c>
      <c r="B355">
        <v>5</v>
      </c>
      <c r="C355">
        <v>10</v>
      </c>
      <c r="D355" t="s">
        <v>29</v>
      </c>
      <c r="E355">
        <v>190</v>
      </c>
    </row>
    <row r="356" spans="1:5" x14ac:dyDescent="0.3">
      <c r="A356">
        <v>2024</v>
      </c>
      <c r="B356">
        <v>5</v>
      </c>
      <c r="C356">
        <v>13</v>
      </c>
      <c r="D356" t="s">
        <v>29</v>
      </c>
      <c r="E356">
        <v>447</v>
      </c>
    </row>
    <row r="357" spans="1:5" x14ac:dyDescent="0.3">
      <c r="A357">
        <v>2024</v>
      </c>
      <c r="B357">
        <v>5</v>
      </c>
      <c r="C357">
        <v>14</v>
      </c>
      <c r="D357" t="s">
        <v>29</v>
      </c>
      <c r="E357">
        <v>468</v>
      </c>
    </row>
    <row r="358" spans="1:5" x14ac:dyDescent="0.3">
      <c r="A358">
        <v>2024</v>
      </c>
      <c r="B358">
        <v>5</v>
      </c>
      <c r="C358">
        <v>15</v>
      </c>
      <c r="D358" t="s">
        <v>29</v>
      </c>
      <c r="E358">
        <v>181</v>
      </c>
    </row>
    <row r="359" spans="1:5" x14ac:dyDescent="0.3">
      <c r="A359">
        <v>2024</v>
      </c>
      <c r="B359">
        <v>5</v>
      </c>
      <c r="C359">
        <v>16</v>
      </c>
      <c r="D359" t="s">
        <v>29</v>
      </c>
      <c r="E359">
        <v>464</v>
      </c>
    </row>
    <row r="360" spans="1:5" x14ac:dyDescent="0.3">
      <c r="A360">
        <v>2024</v>
      </c>
      <c r="B360">
        <v>5</v>
      </c>
      <c r="C360">
        <v>17</v>
      </c>
      <c r="D360" t="s">
        <v>29</v>
      </c>
      <c r="E360">
        <v>2</v>
      </c>
    </row>
    <row r="361" spans="1:5" x14ac:dyDescent="0.3">
      <c r="A361">
        <v>2024</v>
      </c>
      <c r="B361">
        <v>5</v>
      </c>
      <c r="C361">
        <v>18</v>
      </c>
      <c r="D361" t="s">
        <v>29</v>
      </c>
      <c r="E361">
        <v>1279</v>
      </c>
    </row>
    <row r="362" spans="1:5" x14ac:dyDescent="0.3">
      <c r="A362">
        <v>2024</v>
      </c>
      <c r="B362">
        <v>5</v>
      </c>
      <c r="C362">
        <v>20</v>
      </c>
      <c r="D362" t="s">
        <v>29</v>
      </c>
      <c r="E362">
        <v>520</v>
      </c>
    </row>
    <row r="363" spans="1:5" x14ac:dyDescent="0.3">
      <c r="A363">
        <v>2024</v>
      </c>
      <c r="B363">
        <v>5</v>
      </c>
      <c r="C363">
        <v>21</v>
      </c>
      <c r="D363" t="s">
        <v>29</v>
      </c>
      <c r="E363">
        <v>402</v>
      </c>
    </row>
    <row r="364" spans="1:5" x14ac:dyDescent="0.3">
      <c r="A364">
        <v>2024</v>
      </c>
      <c r="B364">
        <v>5</v>
      </c>
      <c r="C364">
        <v>22</v>
      </c>
      <c r="D364" t="s">
        <v>29</v>
      </c>
      <c r="E364">
        <v>1375</v>
      </c>
    </row>
    <row r="365" spans="1:5" x14ac:dyDescent="0.3">
      <c r="A365">
        <v>2024</v>
      </c>
      <c r="B365">
        <v>5</v>
      </c>
      <c r="C365">
        <v>23</v>
      </c>
      <c r="D365" t="s">
        <v>29</v>
      </c>
      <c r="E365">
        <v>2060</v>
      </c>
    </row>
    <row r="366" spans="1:5" x14ac:dyDescent="0.3">
      <c r="A366">
        <v>2024</v>
      </c>
      <c r="B366">
        <v>5</v>
      </c>
      <c r="C366">
        <v>24</v>
      </c>
      <c r="D366" t="s">
        <v>29</v>
      </c>
      <c r="E366">
        <v>866</v>
      </c>
    </row>
    <row r="367" spans="1:5" x14ac:dyDescent="0.3">
      <c r="A367">
        <v>2024</v>
      </c>
      <c r="B367">
        <v>5</v>
      </c>
      <c r="C367">
        <v>27</v>
      </c>
      <c r="D367" t="s">
        <v>29</v>
      </c>
      <c r="E367">
        <v>149</v>
      </c>
    </row>
    <row r="368" spans="1:5" x14ac:dyDescent="0.3">
      <c r="A368">
        <v>2024</v>
      </c>
      <c r="B368">
        <v>5</v>
      </c>
      <c r="C368">
        <v>28</v>
      </c>
      <c r="D368" t="s">
        <v>29</v>
      </c>
      <c r="E368">
        <v>128</v>
      </c>
    </row>
    <row r="369" spans="1:5" x14ac:dyDescent="0.3">
      <c r="A369">
        <v>2024</v>
      </c>
      <c r="B369">
        <v>5</v>
      </c>
      <c r="C369">
        <v>29</v>
      </c>
      <c r="D369" t="s">
        <v>29</v>
      </c>
      <c r="E369">
        <v>694</v>
      </c>
    </row>
    <row r="370" spans="1:5" x14ac:dyDescent="0.3">
      <c r="A370">
        <v>2024</v>
      </c>
      <c r="B370">
        <v>5</v>
      </c>
      <c r="C370">
        <v>30</v>
      </c>
      <c r="D370" t="s">
        <v>29</v>
      </c>
      <c r="E370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7721-1D1C-40BA-AA27-BC399633CFC1}">
  <dimension ref="A1:J123"/>
  <sheetViews>
    <sheetView workbookViewId="0">
      <selection activeCell="A31" sqref="A31:XFD31"/>
    </sheetView>
  </sheetViews>
  <sheetFormatPr defaultRowHeight="14.8" x14ac:dyDescent="0.3"/>
  <cols>
    <col min="3" max="3" width="8.88671875" style="9"/>
    <col min="5" max="5" width="9.5546875" bestFit="1" customWidth="1"/>
    <col min="6" max="6" width="10.88671875" bestFit="1" customWidth="1"/>
  </cols>
  <sheetData>
    <row r="1" spans="1:10" x14ac:dyDescent="0.3">
      <c r="A1" t="s">
        <v>5</v>
      </c>
      <c r="B1" t="s">
        <v>4</v>
      </c>
      <c r="C1" s="9" t="s">
        <v>10</v>
      </c>
      <c r="D1" t="s">
        <v>9</v>
      </c>
      <c r="E1" s="10" t="s">
        <v>8</v>
      </c>
      <c r="F1" t="s">
        <v>3</v>
      </c>
    </row>
    <row r="2" spans="1:10" x14ac:dyDescent="0.3">
      <c r="A2">
        <v>2022</v>
      </c>
      <c r="B2">
        <v>1</v>
      </c>
      <c r="C2" s="9" t="s">
        <v>7</v>
      </c>
      <c r="D2">
        <v>4793</v>
      </c>
      <c r="E2" s="10">
        <v>3.0979166666666669</v>
      </c>
      <c r="F2" s="10">
        <f t="shared" ref="F2:F30" si="0">E2/D2</f>
        <v>6.4634188747478966E-4</v>
      </c>
      <c r="H2" s="10"/>
      <c r="J2" s="10"/>
    </row>
    <row r="3" spans="1:10" x14ac:dyDescent="0.3">
      <c r="A3">
        <v>2022</v>
      </c>
      <c r="B3">
        <v>2</v>
      </c>
      <c r="C3" s="9" t="s">
        <v>7</v>
      </c>
      <c r="D3">
        <v>5869</v>
      </c>
      <c r="E3" s="10">
        <v>3.807638888888889</v>
      </c>
      <c r="F3" s="10">
        <f t="shared" si="0"/>
        <v>6.487713220120786E-4</v>
      </c>
      <c r="H3" s="10"/>
      <c r="J3" s="10"/>
    </row>
    <row r="4" spans="1:10" x14ac:dyDescent="0.3">
      <c r="A4">
        <v>2022</v>
      </c>
      <c r="B4">
        <v>3</v>
      </c>
      <c r="C4" s="9" t="s">
        <v>7</v>
      </c>
      <c r="D4">
        <v>10197</v>
      </c>
      <c r="E4" s="10">
        <v>5.0979166666666664</v>
      </c>
      <c r="F4" s="10">
        <f t="shared" si="0"/>
        <v>4.9994279363211398E-4</v>
      </c>
      <c r="H4" s="10"/>
      <c r="J4" s="10"/>
    </row>
    <row r="5" spans="1:10" x14ac:dyDescent="0.3">
      <c r="A5">
        <v>2022</v>
      </c>
      <c r="B5">
        <v>4</v>
      </c>
      <c r="C5" s="9" t="s">
        <v>7</v>
      </c>
      <c r="D5">
        <v>7433</v>
      </c>
      <c r="E5" s="11">
        <v>3.4118055555555555</v>
      </c>
      <c r="F5" s="10">
        <f t="shared" si="0"/>
        <v>4.5900787778226229E-4</v>
      </c>
      <c r="H5" s="10"/>
      <c r="J5" s="10"/>
    </row>
    <row r="6" spans="1:10" x14ac:dyDescent="0.3">
      <c r="A6">
        <v>2022</v>
      </c>
      <c r="B6">
        <v>5</v>
      </c>
      <c r="C6" s="9" t="s">
        <v>7</v>
      </c>
      <c r="D6">
        <v>6942</v>
      </c>
      <c r="E6" s="10">
        <v>3.3166666666666669</v>
      </c>
      <c r="F6" s="10">
        <f t="shared" si="0"/>
        <v>4.7776817439738791E-4</v>
      </c>
      <c r="H6" s="10"/>
      <c r="J6" s="10"/>
    </row>
    <row r="7" spans="1:10" x14ac:dyDescent="0.3">
      <c r="A7">
        <v>2022</v>
      </c>
      <c r="B7">
        <v>6</v>
      </c>
      <c r="C7" s="9" t="s">
        <v>7</v>
      </c>
      <c r="D7">
        <v>5412</v>
      </c>
      <c r="E7" s="10">
        <v>2.588888888888889</v>
      </c>
      <c r="F7" s="10">
        <f t="shared" si="0"/>
        <v>4.7836084421450277E-4</v>
      </c>
      <c r="H7" s="11"/>
      <c r="J7" s="11"/>
    </row>
    <row r="8" spans="1:10" x14ac:dyDescent="0.3">
      <c r="A8">
        <v>2022</v>
      </c>
      <c r="B8">
        <v>7</v>
      </c>
      <c r="C8" s="9" t="s">
        <v>7</v>
      </c>
      <c r="D8">
        <v>6834</v>
      </c>
      <c r="E8" s="11">
        <v>3.5965277777777778</v>
      </c>
      <c r="F8" s="10">
        <f t="shared" si="0"/>
        <v>5.262697948167659E-4</v>
      </c>
    </row>
    <row r="9" spans="1:10" x14ac:dyDescent="0.3">
      <c r="A9">
        <v>2022</v>
      </c>
      <c r="B9">
        <v>8</v>
      </c>
      <c r="C9" s="9" t="s">
        <v>7</v>
      </c>
      <c r="D9">
        <v>9614</v>
      </c>
      <c r="E9" s="11">
        <v>4.041666666666667</v>
      </c>
      <c r="F9" s="10">
        <f t="shared" si="0"/>
        <v>4.2039387005062066E-4</v>
      </c>
    </row>
    <row r="10" spans="1:10" x14ac:dyDescent="0.3">
      <c r="A10">
        <v>2022</v>
      </c>
      <c r="B10">
        <v>9</v>
      </c>
      <c r="C10" s="9" t="s">
        <v>7</v>
      </c>
      <c r="D10">
        <v>7463</v>
      </c>
      <c r="E10" s="10">
        <v>3.4104166666666669</v>
      </c>
      <c r="F10" s="10">
        <f t="shared" si="0"/>
        <v>4.5697664031444014E-4</v>
      </c>
    </row>
    <row r="11" spans="1:10" x14ac:dyDescent="0.3">
      <c r="A11">
        <v>2022</v>
      </c>
      <c r="B11">
        <v>10</v>
      </c>
      <c r="C11" s="9" t="s">
        <v>7</v>
      </c>
      <c r="D11">
        <v>8230</v>
      </c>
      <c r="E11" s="10">
        <v>3.4826388888888888</v>
      </c>
      <c r="F11" s="10">
        <f t="shared" si="0"/>
        <v>4.2316389901444579E-4</v>
      </c>
    </row>
    <row r="12" spans="1:10" x14ac:dyDescent="0.3">
      <c r="A12">
        <v>2022</v>
      </c>
      <c r="B12">
        <v>11</v>
      </c>
      <c r="C12" s="9" t="s">
        <v>7</v>
      </c>
      <c r="D12">
        <v>7094</v>
      </c>
      <c r="E12" s="11">
        <v>3.8881944444444443</v>
      </c>
      <c r="F12" s="10">
        <f t="shared" si="0"/>
        <v>5.4809620023180778E-4</v>
      </c>
    </row>
    <row r="13" spans="1:10" x14ac:dyDescent="0.3">
      <c r="A13">
        <v>2022</v>
      </c>
      <c r="B13">
        <v>12</v>
      </c>
      <c r="C13" s="9" t="s">
        <v>7</v>
      </c>
      <c r="D13">
        <v>2707</v>
      </c>
      <c r="E13" s="10">
        <v>1.5618055555555554</v>
      </c>
      <c r="F13" s="10">
        <f t="shared" si="0"/>
        <v>5.7695070393629685E-4</v>
      </c>
    </row>
    <row r="14" spans="1:10" x14ac:dyDescent="0.3">
      <c r="A14">
        <v>2023</v>
      </c>
      <c r="B14">
        <v>1</v>
      </c>
      <c r="C14" s="9" t="s">
        <v>7</v>
      </c>
      <c r="D14">
        <v>1482</v>
      </c>
      <c r="E14" s="10">
        <v>1.1194444444444445</v>
      </c>
      <c r="F14" s="10">
        <f t="shared" si="0"/>
        <v>7.5536062378167644E-4</v>
      </c>
    </row>
    <row r="15" spans="1:10" x14ac:dyDescent="0.3">
      <c r="A15">
        <v>2023</v>
      </c>
      <c r="B15">
        <v>2</v>
      </c>
      <c r="C15" s="9" t="s">
        <v>7</v>
      </c>
      <c r="D15">
        <v>6143</v>
      </c>
      <c r="E15" s="10">
        <v>3.1784722222222221</v>
      </c>
      <c r="F15" s="10">
        <f t="shared" si="0"/>
        <v>5.1741367771808921E-4</v>
      </c>
    </row>
    <row r="16" spans="1:10" x14ac:dyDescent="0.3">
      <c r="A16">
        <v>2023</v>
      </c>
      <c r="B16">
        <v>3</v>
      </c>
      <c r="C16" s="9" t="s">
        <v>7</v>
      </c>
      <c r="D16">
        <v>7464</v>
      </c>
      <c r="E16" s="11">
        <v>3.9604166666666667</v>
      </c>
      <c r="F16" s="10">
        <f t="shared" si="0"/>
        <v>5.3060244730260807E-4</v>
      </c>
    </row>
    <row r="17" spans="1:6" x14ac:dyDescent="0.3">
      <c r="A17">
        <v>2023</v>
      </c>
      <c r="B17">
        <v>4</v>
      </c>
      <c r="C17" s="9" t="s">
        <v>7</v>
      </c>
      <c r="D17">
        <v>5045</v>
      </c>
      <c r="E17" s="11">
        <v>2.838888888888889</v>
      </c>
      <c r="F17" s="10">
        <f t="shared" si="0"/>
        <v>5.6271335755974012E-4</v>
      </c>
    </row>
    <row r="18" spans="1:6" x14ac:dyDescent="0.3">
      <c r="A18">
        <v>2023</v>
      </c>
      <c r="B18">
        <v>5</v>
      </c>
      <c r="C18" s="9" t="s">
        <v>7</v>
      </c>
      <c r="D18">
        <v>4457</v>
      </c>
      <c r="E18" s="10">
        <v>2.973611111111111</v>
      </c>
      <c r="F18" s="10">
        <f t="shared" si="0"/>
        <v>6.6717772293271502E-4</v>
      </c>
    </row>
    <row r="19" spans="1:6" x14ac:dyDescent="0.3">
      <c r="A19">
        <v>2023</v>
      </c>
      <c r="B19">
        <v>6</v>
      </c>
      <c r="C19" s="9" t="s">
        <v>7</v>
      </c>
      <c r="D19">
        <v>5216</v>
      </c>
      <c r="E19" s="10">
        <v>3.2180555555555554</v>
      </c>
      <c r="F19" s="10">
        <f t="shared" si="0"/>
        <v>6.1695850374914789E-4</v>
      </c>
    </row>
    <row r="20" spans="1:6" x14ac:dyDescent="0.3">
      <c r="A20">
        <v>2023</v>
      </c>
      <c r="B20">
        <v>7</v>
      </c>
      <c r="C20" s="9" t="s">
        <v>7</v>
      </c>
      <c r="D20">
        <v>4589</v>
      </c>
      <c r="E20" s="11">
        <v>2.8854166666666665</v>
      </c>
      <c r="F20" s="10">
        <f t="shared" si="0"/>
        <v>6.2876806856976828E-4</v>
      </c>
    </row>
    <row r="21" spans="1:6" x14ac:dyDescent="0.3">
      <c r="A21">
        <v>2023</v>
      </c>
      <c r="B21">
        <v>8</v>
      </c>
      <c r="C21" s="9" t="s">
        <v>7</v>
      </c>
      <c r="D21">
        <v>7114</v>
      </c>
      <c r="E21" s="10">
        <v>4.3069444444444445</v>
      </c>
      <c r="F21" s="10">
        <f t="shared" si="0"/>
        <v>6.0541811139224692E-4</v>
      </c>
    </row>
    <row r="22" spans="1:6" x14ac:dyDescent="0.3">
      <c r="A22">
        <v>2023</v>
      </c>
      <c r="B22">
        <v>9</v>
      </c>
      <c r="C22" s="9" t="s">
        <v>7</v>
      </c>
      <c r="D22">
        <v>4571</v>
      </c>
      <c r="E22" s="10">
        <v>2.9006944444444445</v>
      </c>
      <c r="F22" s="10">
        <f t="shared" si="0"/>
        <v>6.3458640219742827E-4</v>
      </c>
    </row>
    <row r="23" spans="1:6" x14ac:dyDescent="0.3">
      <c r="A23">
        <v>2023</v>
      </c>
      <c r="B23">
        <v>10</v>
      </c>
      <c r="C23" s="9" t="s">
        <v>7</v>
      </c>
      <c r="D23">
        <v>6300</v>
      </c>
      <c r="E23" s="10">
        <v>3.7409722222222221</v>
      </c>
      <c r="F23" s="10">
        <f t="shared" si="0"/>
        <v>5.9380511463844792E-4</v>
      </c>
    </row>
    <row r="24" spans="1:6" x14ac:dyDescent="0.3">
      <c r="A24">
        <v>2023</v>
      </c>
      <c r="B24">
        <v>11</v>
      </c>
      <c r="C24" s="9" t="s">
        <v>7</v>
      </c>
      <c r="D24">
        <v>4191</v>
      </c>
      <c r="E24" s="11">
        <v>2.4041666666666668</v>
      </c>
      <c r="F24" s="10">
        <f t="shared" si="0"/>
        <v>5.7364988467350673E-4</v>
      </c>
    </row>
    <row r="25" spans="1:6" x14ac:dyDescent="0.3">
      <c r="A25">
        <v>2023</v>
      </c>
      <c r="B25">
        <v>12</v>
      </c>
      <c r="C25" s="9" t="s">
        <v>7</v>
      </c>
      <c r="D25">
        <v>2782</v>
      </c>
      <c r="E25" s="11">
        <v>1.6409722222222223</v>
      </c>
      <c r="F25" s="10">
        <f t="shared" si="0"/>
        <v>5.8985342279734801E-4</v>
      </c>
    </row>
    <row r="26" spans="1:6" x14ac:dyDescent="0.3">
      <c r="A26">
        <v>2024</v>
      </c>
      <c r="B26">
        <v>1</v>
      </c>
      <c r="C26" s="9" t="s">
        <v>7</v>
      </c>
      <c r="D26">
        <v>3387</v>
      </c>
      <c r="E26" s="10">
        <v>1.5604166666666666</v>
      </c>
      <c r="F26" s="10">
        <f t="shared" si="0"/>
        <v>4.6070760751894496E-4</v>
      </c>
    </row>
    <row r="27" spans="1:6" x14ac:dyDescent="0.3">
      <c r="A27">
        <v>2024</v>
      </c>
      <c r="B27">
        <v>2</v>
      </c>
      <c r="C27" s="9" t="s">
        <v>7</v>
      </c>
      <c r="D27">
        <v>7747</v>
      </c>
      <c r="E27" s="10">
        <v>4.1138888888888889</v>
      </c>
      <c r="F27" s="10">
        <f t="shared" si="0"/>
        <v>5.3102993273381816E-4</v>
      </c>
    </row>
    <row r="28" spans="1:6" x14ac:dyDescent="0.3">
      <c r="A28">
        <v>2024</v>
      </c>
      <c r="B28">
        <v>3</v>
      </c>
      <c r="C28" s="9" t="s">
        <v>7</v>
      </c>
      <c r="D28">
        <v>5191</v>
      </c>
      <c r="E28" s="10">
        <v>3.2694444444444444</v>
      </c>
      <c r="F28" s="10">
        <f t="shared" si="0"/>
        <v>6.2982940559515397E-4</v>
      </c>
    </row>
    <row r="29" spans="1:6" x14ac:dyDescent="0.3">
      <c r="A29">
        <v>2024</v>
      </c>
      <c r="B29">
        <v>4</v>
      </c>
      <c r="C29" s="9" t="s">
        <v>7</v>
      </c>
      <c r="D29">
        <v>8917</v>
      </c>
      <c r="E29" s="10">
        <v>3.8381944444444445</v>
      </c>
      <c r="F29" s="10">
        <f t="shared" si="0"/>
        <v>4.3043562234433601E-4</v>
      </c>
    </row>
    <row r="30" spans="1:6" x14ac:dyDescent="0.3">
      <c r="A30">
        <v>2024</v>
      </c>
      <c r="B30">
        <v>5</v>
      </c>
      <c r="C30" s="9" t="s">
        <v>7</v>
      </c>
      <c r="D30">
        <v>7501</v>
      </c>
      <c r="E30" s="10">
        <v>4.2680555555555557</v>
      </c>
      <c r="F30" s="10">
        <f t="shared" si="0"/>
        <v>5.6899820764638796E-4</v>
      </c>
    </row>
    <row r="31" spans="1:6" x14ac:dyDescent="0.3">
      <c r="E31" s="11"/>
      <c r="F31" s="10"/>
    </row>
    <row r="32" spans="1:6" x14ac:dyDescent="0.3">
      <c r="E32" s="11"/>
      <c r="F32" s="10"/>
    </row>
    <row r="33" spans="5:6" x14ac:dyDescent="0.3">
      <c r="E33" s="11"/>
      <c r="F33" s="10"/>
    </row>
    <row r="34" spans="5:6" x14ac:dyDescent="0.3">
      <c r="E34" s="10"/>
      <c r="F34" s="10"/>
    </row>
    <row r="35" spans="5:6" x14ac:dyDescent="0.3">
      <c r="E35" s="10"/>
      <c r="F35" s="10"/>
    </row>
    <row r="36" spans="5:6" x14ac:dyDescent="0.3">
      <c r="E36" s="10"/>
      <c r="F36" s="10"/>
    </row>
    <row r="37" spans="5:6" x14ac:dyDescent="0.3">
      <c r="E37" s="10"/>
      <c r="F37" s="10"/>
    </row>
    <row r="38" spans="5:6" x14ac:dyDescent="0.3">
      <c r="E38" s="10"/>
      <c r="F38" s="10"/>
    </row>
    <row r="39" spans="5:6" x14ac:dyDescent="0.3">
      <c r="E39" s="10"/>
      <c r="F39" s="10"/>
    </row>
    <row r="40" spans="5:6" x14ac:dyDescent="0.3">
      <c r="E40" s="10"/>
      <c r="F40" s="10"/>
    </row>
    <row r="41" spans="5:6" x14ac:dyDescent="0.3">
      <c r="E41" s="10"/>
      <c r="F41" s="10"/>
    </row>
    <row r="42" spans="5:6" x14ac:dyDescent="0.3">
      <c r="E42" s="11"/>
      <c r="F42" s="10"/>
    </row>
    <row r="43" spans="5:6" x14ac:dyDescent="0.3">
      <c r="E43" s="10"/>
      <c r="F43" s="10"/>
    </row>
    <row r="44" spans="5:6" x14ac:dyDescent="0.3">
      <c r="E44" s="11"/>
      <c r="F44" s="10"/>
    </row>
    <row r="45" spans="5:6" x14ac:dyDescent="0.3">
      <c r="E45" s="10"/>
      <c r="F45" s="10"/>
    </row>
    <row r="46" spans="5:6" x14ac:dyDescent="0.3">
      <c r="E46" s="10"/>
      <c r="F46" s="10"/>
    </row>
    <row r="47" spans="5:6" x14ac:dyDescent="0.3">
      <c r="E47" s="10"/>
      <c r="F47" s="10"/>
    </row>
    <row r="48" spans="5:6" x14ac:dyDescent="0.3">
      <c r="E48" s="10"/>
      <c r="F48" s="10"/>
    </row>
    <row r="49" spans="5:6" x14ac:dyDescent="0.3">
      <c r="E49" s="11"/>
      <c r="F49" s="10"/>
    </row>
    <row r="50" spans="5:6" x14ac:dyDescent="0.3">
      <c r="E50" s="10"/>
      <c r="F50" s="10"/>
    </row>
    <row r="51" spans="5:6" x14ac:dyDescent="0.3">
      <c r="E51" s="11"/>
      <c r="F51" s="10"/>
    </row>
    <row r="52" spans="5:6" x14ac:dyDescent="0.3">
      <c r="E52" s="10"/>
      <c r="F52" s="10"/>
    </row>
    <row r="53" spans="5:6" x14ac:dyDescent="0.3">
      <c r="E53" s="11"/>
      <c r="F53" s="10"/>
    </row>
    <row r="54" spans="5:6" x14ac:dyDescent="0.3">
      <c r="E54" s="10"/>
      <c r="F54" s="10"/>
    </row>
    <row r="55" spans="5:6" x14ac:dyDescent="0.3">
      <c r="E55" s="11"/>
      <c r="F55" s="10"/>
    </row>
    <row r="56" spans="5:6" x14ac:dyDescent="0.3">
      <c r="E56" s="10"/>
      <c r="F56" s="10"/>
    </row>
    <row r="57" spans="5:6" x14ac:dyDescent="0.3">
      <c r="E57" s="10"/>
      <c r="F57" s="10"/>
    </row>
    <row r="58" spans="5:6" x14ac:dyDescent="0.3">
      <c r="E58" s="11"/>
      <c r="F58" s="10"/>
    </row>
    <row r="59" spans="5:6" x14ac:dyDescent="0.3">
      <c r="E59" s="10"/>
      <c r="F59" s="10"/>
    </row>
    <row r="60" spans="5:6" x14ac:dyDescent="0.3">
      <c r="E60" s="10"/>
      <c r="F60" s="10"/>
    </row>
    <row r="61" spans="5:6" x14ac:dyDescent="0.3">
      <c r="E61" s="10"/>
      <c r="F61" s="10"/>
    </row>
    <row r="62" spans="5:6" x14ac:dyDescent="0.3">
      <c r="E62" s="11"/>
      <c r="F62" s="10"/>
    </row>
    <row r="63" spans="5:6" x14ac:dyDescent="0.3">
      <c r="E63" s="10"/>
      <c r="F63" s="10"/>
    </row>
    <row r="64" spans="5:6" x14ac:dyDescent="0.3">
      <c r="E64" s="11"/>
      <c r="F64" s="10"/>
    </row>
    <row r="65" spans="5:6" x14ac:dyDescent="0.3">
      <c r="E65" s="10"/>
      <c r="F65" s="10"/>
    </row>
    <row r="66" spans="5:6" x14ac:dyDescent="0.3">
      <c r="E66" s="10"/>
      <c r="F66" s="10"/>
    </row>
    <row r="67" spans="5:6" x14ac:dyDescent="0.3">
      <c r="E67" s="10"/>
      <c r="F67" s="10"/>
    </row>
    <row r="68" spans="5:6" x14ac:dyDescent="0.3">
      <c r="E68" s="11"/>
      <c r="F68" s="10"/>
    </row>
    <row r="69" spans="5:6" x14ac:dyDescent="0.3">
      <c r="E69" s="11"/>
      <c r="F69" s="10"/>
    </row>
    <row r="70" spans="5:6" x14ac:dyDescent="0.3">
      <c r="E70" s="10"/>
      <c r="F70" s="10"/>
    </row>
    <row r="71" spans="5:6" x14ac:dyDescent="0.3">
      <c r="E71" s="10"/>
      <c r="F71" s="10"/>
    </row>
    <row r="72" spans="5:6" x14ac:dyDescent="0.3">
      <c r="E72" s="11"/>
      <c r="F72" s="10"/>
    </row>
    <row r="73" spans="5:6" x14ac:dyDescent="0.3">
      <c r="E73" s="11"/>
      <c r="F73" s="10"/>
    </row>
    <row r="74" spans="5:6" x14ac:dyDescent="0.3">
      <c r="E74" s="10"/>
      <c r="F74" s="10"/>
    </row>
    <row r="75" spans="5:6" x14ac:dyDescent="0.3">
      <c r="E75" s="10"/>
      <c r="F75" s="10"/>
    </row>
    <row r="76" spans="5:6" x14ac:dyDescent="0.3">
      <c r="E76" s="11"/>
      <c r="F76" s="10"/>
    </row>
    <row r="77" spans="5:6" x14ac:dyDescent="0.3">
      <c r="E77" s="11"/>
      <c r="F77" s="10"/>
    </row>
    <row r="78" spans="5:6" x14ac:dyDescent="0.3">
      <c r="E78" s="11"/>
      <c r="F78" s="10"/>
    </row>
    <row r="79" spans="5:6" x14ac:dyDescent="0.3">
      <c r="E79" s="10"/>
      <c r="F79" s="10"/>
    </row>
    <row r="80" spans="5:6" x14ac:dyDescent="0.3">
      <c r="E80" s="10"/>
      <c r="F80" s="10"/>
    </row>
    <row r="81" spans="5:6" x14ac:dyDescent="0.3">
      <c r="E81" s="11"/>
      <c r="F81" s="10"/>
    </row>
    <row r="82" spans="5:6" x14ac:dyDescent="0.3">
      <c r="E82" s="10"/>
      <c r="F82" s="10"/>
    </row>
    <row r="83" spans="5:6" x14ac:dyDescent="0.3">
      <c r="E83" s="11"/>
      <c r="F83" s="10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1"/>
      <c r="F86" s="10"/>
    </row>
    <row r="87" spans="5:6" x14ac:dyDescent="0.3">
      <c r="E87" s="10"/>
      <c r="F87" s="10"/>
    </row>
    <row r="88" spans="5:6" x14ac:dyDescent="0.3">
      <c r="E88" s="11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1"/>
      <c r="F92" s="10"/>
    </row>
    <row r="93" spans="5:6" x14ac:dyDescent="0.3">
      <c r="E93" s="11"/>
      <c r="F93" s="10"/>
    </row>
    <row r="94" spans="5:6" x14ac:dyDescent="0.3">
      <c r="E94" s="10"/>
      <c r="F94" s="10"/>
    </row>
    <row r="95" spans="5:6" x14ac:dyDescent="0.3">
      <c r="E95" s="11"/>
      <c r="F95" s="10"/>
    </row>
    <row r="96" spans="5:6" x14ac:dyDescent="0.3">
      <c r="E96" s="11"/>
      <c r="F96" s="10"/>
    </row>
    <row r="97" spans="5:6" x14ac:dyDescent="0.3">
      <c r="E97" s="11"/>
      <c r="F97" s="10"/>
    </row>
    <row r="98" spans="5:6" x14ac:dyDescent="0.3">
      <c r="E98" s="11"/>
      <c r="F98" s="10"/>
    </row>
    <row r="99" spans="5:6" x14ac:dyDescent="0.3">
      <c r="E99" s="11"/>
      <c r="F99" s="10"/>
    </row>
    <row r="100" spans="5:6" x14ac:dyDescent="0.3">
      <c r="E100" s="11"/>
      <c r="F100" s="10"/>
    </row>
    <row r="101" spans="5:6" x14ac:dyDescent="0.3">
      <c r="E101" s="10"/>
      <c r="F101" s="10"/>
    </row>
    <row r="102" spans="5:6" x14ac:dyDescent="0.3">
      <c r="E102" s="10"/>
      <c r="F102" s="10"/>
    </row>
    <row r="103" spans="5:6" x14ac:dyDescent="0.3">
      <c r="E103" s="11"/>
      <c r="F103" s="10"/>
    </row>
    <row r="104" spans="5:6" x14ac:dyDescent="0.3">
      <c r="E104" s="11"/>
      <c r="F104" s="10"/>
    </row>
    <row r="105" spans="5:6" x14ac:dyDescent="0.3">
      <c r="E105" s="10"/>
      <c r="F105" s="10"/>
    </row>
    <row r="106" spans="5:6" x14ac:dyDescent="0.3">
      <c r="E106" s="10"/>
      <c r="F106" s="10"/>
    </row>
    <row r="107" spans="5:6" x14ac:dyDescent="0.3">
      <c r="E107" s="11"/>
      <c r="F107" s="10"/>
    </row>
    <row r="108" spans="5:6" x14ac:dyDescent="0.3">
      <c r="E108" s="10"/>
      <c r="F108" s="10"/>
    </row>
    <row r="109" spans="5:6" x14ac:dyDescent="0.3">
      <c r="E109" s="11"/>
      <c r="F109" s="10"/>
    </row>
    <row r="110" spans="5:6" x14ac:dyDescent="0.3">
      <c r="E110" s="10"/>
      <c r="F110" s="10"/>
    </row>
    <row r="111" spans="5:6" x14ac:dyDescent="0.3">
      <c r="E111" s="11"/>
      <c r="F111" s="10"/>
    </row>
    <row r="112" spans="5:6" x14ac:dyDescent="0.3">
      <c r="E112" s="10"/>
      <c r="F112" s="10"/>
    </row>
    <row r="113" spans="5:6" x14ac:dyDescent="0.3">
      <c r="E113" s="10"/>
      <c r="F113" s="10"/>
    </row>
    <row r="114" spans="5:6" x14ac:dyDescent="0.3">
      <c r="E114" s="11"/>
      <c r="F114" s="10"/>
    </row>
    <row r="115" spans="5:6" x14ac:dyDescent="0.3">
      <c r="E115" s="11"/>
      <c r="F115" s="10"/>
    </row>
    <row r="116" spans="5:6" x14ac:dyDescent="0.3">
      <c r="E116" s="10"/>
      <c r="F116" s="10"/>
    </row>
    <row r="117" spans="5:6" x14ac:dyDescent="0.3">
      <c r="E117" s="10"/>
      <c r="F117" s="10"/>
    </row>
    <row r="118" spans="5:6" x14ac:dyDescent="0.3">
      <c r="E118" s="11"/>
      <c r="F118" s="10"/>
    </row>
    <row r="119" spans="5:6" x14ac:dyDescent="0.3">
      <c r="E119" s="10"/>
      <c r="F119" s="10"/>
    </row>
    <row r="120" spans="5:6" x14ac:dyDescent="0.3">
      <c r="E120" s="11"/>
      <c r="F120" s="10"/>
    </row>
    <row r="121" spans="5:6" x14ac:dyDescent="0.3">
      <c r="E121" s="11"/>
      <c r="F121" s="10"/>
    </row>
    <row r="122" spans="5:6" x14ac:dyDescent="0.3">
      <c r="E122" s="11"/>
      <c r="F122" s="10"/>
    </row>
    <row r="123" spans="5:6" x14ac:dyDescent="0.3">
      <c r="E123" s="11"/>
      <c r="F123" s="10"/>
    </row>
  </sheetData>
  <autoFilter ref="A1:F30" xr:uid="{7A3FFF65-1C0E-4AA3-BBB8-80826B312057}">
    <sortState xmlns:xlrd2="http://schemas.microsoft.com/office/spreadsheetml/2017/richdata2" ref="A2:F126">
      <sortCondition ref="A1:A30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26D3-9244-4602-8F3A-20A518DABCAE}">
  <dimension ref="A1:I11"/>
  <sheetViews>
    <sheetView tabSelected="1" workbookViewId="0">
      <selection activeCell="I2" sqref="I2:I11"/>
    </sheetView>
  </sheetViews>
  <sheetFormatPr defaultRowHeight="14.8" x14ac:dyDescent="0.3"/>
  <cols>
    <col min="4" max="4" width="9.5546875" bestFit="1" customWidth="1"/>
  </cols>
  <sheetData>
    <row r="1" spans="1:9" x14ac:dyDescent="0.3">
      <c r="A1" t="s">
        <v>5</v>
      </c>
      <c r="B1" t="s">
        <v>4</v>
      </c>
      <c r="C1" t="s">
        <v>30</v>
      </c>
      <c r="D1" t="s">
        <v>32</v>
      </c>
      <c r="F1" t="s">
        <v>5</v>
      </c>
      <c r="G1" t="s">
        <v>4</v>
      </c>
      <c r="H1" t="s">
        <v>30</v>
      </c>
      <c r="I1" t="s">
        <v>32</v>
      </c>
    </row>
    <row r="2" spans="1:9" x14ac:dyDescent="0.3">
      <c r="A2">
        <v>2024</v>
      </c>
      <c r="B2">
        <v>6</v>
      </c>
      <c r="C2">
        <v>3</v>
      </c>
      <c r="D2">
        <v>800</v>
      </c>
      <c r="F2">
        <v>2024</v>
      </c>
      <c r="G2">
        <v>6</v>
      </c>
      <c r="H2">
        <v>3</v>
      </c>
      <c r="I2">
        <v>800</v>
      </c>
    </row>
    <row r="3" spans="1:9" x14ac:dyDescent="0.3">
      <c r="A3">
        <v>2024</v>
      </c>
      <c r="B3">
        <v>6</v>
      </c>
      <c r="C3">
        <v>4</v>
      </c>
      <c r="D3">
        <v>344</v>
      </c>
      <c r="F3">
        <v>2024</v>
      </c>
      <c r="G3">
        <v>6</v>
      </c>
      <c r="H3">
        <v>4</v>
      </c>
      <c r="I3">
        <v>344</v>
      </c>
    </row>
    <row r="4" spans="1:9" x14ac:dyDescent="0.3">
      <c r="A4">
        <v>2024</v>
      </c>
      <c r="B4">
        <v>6</v>
      </c>
      <c r="C4">
        <v>5</v>
      </c>
      <c r="D4">
        <v>126</v>
      </c>
      <c r="F4">
        <v>2024</v>
      </c>
      <c r="G4">
        <v>6</v>
      </c>
      <c r="H4">
        <v>5</v>
      </c>
      <c r="I4">
        <v>126</v>
      </c>
    </row>
    <row r="5" spans="1:9" x14ac:dyDescent="0.3">
      <c r="A5">
        <v>2024</v>
      </c>
      <c r="B5">
        <v>6</v>
      </c>
      <c r="C5">
        <v>6</v>
      </c>
      <c r="D5">
        <v>129</v>
      </c>
      <c r="F5">
        <v>2024</v>
      </c>
      <c r="G5">
        <v>6</v>
      </c>
      <c r="H5">
        <v>6</v>
      </c>
      <c r="I5">
        <v>129</v>
      </c>
    </row>
    <row r="6" spans="1:9" x14ac:dyDescent="0.3">
      <c r="A6">
        <v>2024</v>
      </c>
      <c r="B6">
        <v>6</v>
      </c>
      <c r="C6">
        <v>11</v>
      </c>
      <c r="D6">
        <v>750</v>
      </c>
      <c r="F6">
        <v>2024</v>
      </c>
      <c r="G6">
        <v>6</v>
      </c>
      <c r="H6">
        <v>11</v>
      </c>
      <c r="I6">
        <v>750</v>
      </c>
    </row>
    <row r="7" spans="1:9" x14ac:dyDescent="0.3">
      <c r="A7">
        <v>2024</v>
      </c>
      <c r="B7">
        <v>6</v>
      </c>
      <c r="C7">
        <v>12</v>
      </c>
      <c r="D7">
        <v>778</v>
      </c>
      <c r="F7">
        <v>2024</v>
      </c>
      <c r="G7">
        <v>6</v>
      </c>
      <c r="H7">
        <v>12</v>
      </c>
      <c r="I7">
        <v>778</v>
      </c>
    </row>
    <row r="8" spans="1:9" x14ac:dyDescent="0.3">
      <c r="A8">
        <v>2024</v>
      </c>
      <c r="B8">
        <v>6</v>
      </c>
      <c r="C8">
        <v>13</v>
      </c>
      <c r="D8">
        <v>800</v>
      </c>
      <c r="F8">
        <v>2024</v>
      </c>
      <c r="G8">
        <v>6</v>
      </c>
      <c r="H8">
        <v>13</v>
      </c>
      <c r="I8">
        <v>800</v>
      </c>
    </row>
    <row r="9" spans="1:9" x14ac:dyDescent="0.3">
      <c r="A9">
        <v>2024</v>
      </c>
      <c r="B9">
        <v>6</v>
      </c>
      <c r="C9">
        <v>17</v>
      </c>
      <c r="D9">
        <v>1380</v>
      </c>
      <c r="F9">
        <v>2024</v>
      </c>
      <c r="G9">
        <v>6</v>
      </c>
      <c r="H9">
        <v>14</v>
      </c>
      <c r="I9">
        <v>720</v>
      </c>
    </row>
    <row r="10" spans="1:9" x14ac:dyDescent="0.3">
      <c r="F10">
        <v>2024</v>
      </c>
      <c r="G10">
        <v>6</v>
      </c>
      <c r="H10">
        <v>15</v>
      </c>
      <c r="I10">
        <v>660</v>
      </c>
    </row>
    <row r="11" spans="1:9" x14ac:dyDescent="0.3">
      <c r="F11">
        <v>2024</v>
      </c>
      <c r="G11">
        <v>6</v>
      </c>
      <c r="H11">
        <v>17</v>
      </c>
      <c r="I11">
        <v>620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3DA8-0E12-457D-A978-82F4621C04FC}">
  <dimension ref="A1:D33"/>
  <sheetViews>
    <sheetView workbookViewId="0">
      <selection activeCell="H30" sqref="H30"/>
    </sheetView>
  </sheetViews>
  <sheetFormatPr defaultRowHeight="14.15" x14ac:dyDescent="0.25"/>
  <cols>
    <col min="1" max="1" width="16.21875" style="1" bestFit="1" customWidth="1"/>
    <col min="2" max="2" width="12" style="3" customWidth="1"/>
    <col min="3" max="3" width="8.33203125" style="15" bestFit="1" customWidth="1"/>
    <col min="4" max="4" width="7" style="1" bestFit="1" customWidth="1"/>
    <col min="5" max="16384" width="8.88671875" style="1"/>
  </cols>
  <sheetData>
    <row r="1" spans="1:4" ht="19.95" x14ac:dyDescent="0.3">
      <c r="A1" s="25" t="s">
        <v>35</v>
      </c>
      <c r="B1" s="25"/>
      <c r="C1" s="25"/>
      <c r="D1" s="25"/>
    </row>
    <row r="3" spans="1:4" x14ac:dyDescent="0.25">
      <c r="A3" s="7" t="s">
        <v>33</v>
      </c>
      <c r="B3" s="5"/>
      <c r="C3" s="6"/>
      <c r="D3" s="6"/>
    </row>
    <row r="4" spans="1:4" x14ac:dyDescent="0.25">
      <c r="A4" s="7" t="s">
        <v>5</v>
      </c>
      <c r="B4" s="8" t="s">
        <v>4</v>
      </c>
      <c r="C4" s="7" t="s">
        <v>31</v>
      </c>
      <c r="D4" s="6" t="s">
        <v>34</v>
      </c>
    </row>
    <row r="5" spans="1:4" x14ac:dyDescent="0.25">
      <c r="A5" s="6">
        <v>2024</v>
      </c>
      <c r="B5" s="5">
        <v>2</v>
      </c>
      <c r="C5" s="6" t="s">
        <v>29</v>
      </c>
      <c r="D5" s="6">
        <v>9124</v>
      </c>
    </row>
    <row r="6" spans="1:4" x14ac:dyDescent="0.25">
      <c r="A6" s="6"/>
      <c r="B6" s="5">
        <v>3</v>
      </c>
      <c r="C6" s="6" t="s">
        <v>29</v>
      </c>
      <c r="D6" s="6">
        <v>9620</v>
      </c>
    </row>
    <row r="7" spans="1:4" x14ac:dyDescent="0.25">
      <c r="A7" s="6"/>
      <c r="B7" s="5">
        <v>4</v>
      </c>
      <c r="C7" s="6" t="s">
        <v>29</v>
      </c>
      <c r="D7" s="6">
        <v>6590</v>
      </c>
    </row>
    <row r="8" spans="1:4" x14ac:dyDescent="0.25">
      <c r="A8" s="6"/>
      <c r="B8" s="5">
        <v>5</v>
      </c>
      <c r="C8" s="6" t="s">
        <v>29</v>
      </c>
      <c r="D8" s="6">
        <v>11066</v>
      </c>
    </row>
    <row r="9" spans="1:4" x14ac:dyDescent="0.25">
      <c r="A9" s="6">
        <v>2023</v>
      </c>
      <c r="B9" s="5">
        <v>2</v>
      </c>
      <c r="C9" s="6" t="s">
        <v>29</v>
      </c>
      <c r="D9" s="6">
        <v>2571</v>
      </c>
    </row>
    <row r="10" spans="1:4" x14ac:dyDescent="0.25">
      <c r="A10" s="6"/>
      <c r="B10" s="5">
        <v>3</v>
      </c>
      <c r="C10" s="6" t="s">
        <v>29</v>
      </c>
      <c r="D10" s="6">
        <v>7815</v>
      </c>
    </row>
    <row r="11" spans="1:4" x14ac:dyDescent="0.25">
      <c r="A11" s="6"/>
      <c r="B11" s="5">
        <v>4</v>
      </c>
      <c r="C11" s="6" t="s">
        <v>29</v>
      </c>
      <c r="D11" s="6">
        <v>7873</v>
      </c>
    </row>
    <row r="12" spans="1:4" x14ac:dyDescent="0.25">
      <c r="A12" s="6"/>
      <c r="B12" s="5">
        <v>5</v>
      </c>
      <c r="C12" s="6" t="s">
        <v>29</v>
      </c>
      <c r="D12" s="6">
        <v>9300</v>
      </c>
    </row>
    <row r="13" spans="1:4" x14ac:dyDescent="0.25">
      <c r="A13" s="6"/>
      <c r="B13" s="5">
        <v>6</v>
      </c>
      <c r="C13" s="6" t="s">
        <v>29</v>
      </c>
      <c r="D13" s="6">
        <v>5450</v>
      </c>
    </row>
    <row r="14" spans="1:4" x14ac:dyDescent="0.25">
      <c r="A14" s="6"/>
      <c r="B14" s="5">
        <v>7</v>
      </c>
      <c r="C14" s="6" t="s">
        <v>29</v>
      </c>
      <c r="D14" s="6">
        <v>8118</v>
      </c>
    </row>
    <row r="15" spans="1:4" x14ac:dyDescent="0.25">
      <c r="A15" s="6"/>
      <c r="B15" s="5">
        <v>8</v>
      </c>
      <c r="C15" s="6" t="s">
        <v>29</v>
      </c>
      <c r="D15" s="6">
        <v>5619</v>
      </c>
    </row>
    <row r="16" spans="1:4" x14ac:dyDescent="0.25">
      <c r="A16" s="6"/>
      <c r="B16" s="5">
        <v>9</v>
      </c>
      <c r="C16" s="6" t="s">
        <v>29</v>
      </c>
      <c r="D16" s="6">
        <v>4639</v>
      </c>
    </row>
    <row r="17" spans="1:4" x14ac:dyDescent="0.25">
      <c r="A17" s="6"/>
      <c r="B17" s="5">
        <v>10</v>
      </c>
      <c r="C17" s="6" t="s">
        <v>29</v>
      </c>
      <c r="D17" s="6">
        <v>9353</v>
      </c>
    </row>
    <row r="18" spans="1:4" x14ac:dyDescent="0.25">
      <c r="A18" s="6"/>
      <c r="B18" s="5">
        <v>11</v>
      </c>
      <c r="C18" s="6" t="s">
        <v>29</v>
      </c>
      <c r="D18" s="6">
        <v>7307</v>
      </c>
    </row>
    <row r="19" spans="1:4" x14ac:dyDescent="0.25">
      <c r="A19" s="6">
        <v>2022</v>
      </c>
      <c r="B19" s="5">
        <v>2</v>
      </c>
      <c r="C19" s="6" t="s">
        <v>29</v>
      </c>
      <c r="D19" s="6">
        <v>4810</v>
      </c>
    </row>
    <row r="20" spans="1:4" x14ac:dyDescent="0.25">
      <c r="A20" s="6"/>
      <c r="B20" s="5">
        <v>3</v>
      </c>
      <c r="C20" s="6" t="s">
        <v>29</v>
      </c>
      <c r="D20" s="6">
        <v>11087</v>
      </c>
    </row>
    <row r="21" spans="1:4" x14ac:dyDescent="0.25">
      <c r="A21" s="6"/>
      <c r="B21" s="5">
        <v>4</v>
      </c>
      <c r="C21" s="6" t="s">
        <v>29</v>
      </c>
      <c r="D21" s="6">
        <v>7285</v>
      </c>
    </row>
    <row r="22" spans="1:4" x14ac:dyDescent="0.25">
      <c r="A22" s="6"/>
      <c r="B22" s="5">
        <v>5</v>
      </c>
      <c r="C22" s="6" t="s">
        <v>29</v>
      </c>
      <c r="D22" s="6">
        <v>11336</v>
      </c>
    </row>
    <row r="23" spans="1:4" x14ac:dyDescent="0.25">
      <c r="A23" s="6"/>
      <c r="B23" s="5">
        <v>6</v>
      </c>
      <c r="C23" s="6" t="s">
        <v>29</v>
      </c>
      <c r="D23" s="6">
        <v>5992</v>
      </c>
    </row>
    <row r="24" spans="1:4" x14ac:dyDescent="0.25">
      <c r="A24" s="6"/>
      <c r="B24" s="5">
        <v>7</v>
      </c>
      <c r="C24" s="6" t="s">
        <v>29</v>
      </c>
      <c r="D24" s="6">
        <v>7496</v>
      </c>
    </row>
    <row r="25" spans="1:4" x14ac:dyDescent="0.25">
      <c r="A25" s="6"/>
      <c r="B25" s="5">
        <v>8</v>
      </c>
      <c r="C25" s="6" t="s">
        <v>29</v>
      </c>
      <c r="D25" s="6">
        <v>14407</v>
      </c>
    </row>
    <row r="26" spans="1:4" x14ac:dyDescent="0.25">
      <c r="A26" s="6"/>
      <c r="B26" s="5">
        <v>9</v>
      </c>
      <c r="C26" s="6" t="s">
        <v>29</v>
      </c>
      <c r="D26" s="6">
        <v>8851</v>
      </c>
    </row>
    <row r="27" spans="1:4" x14ac:dyDescent="0.25">
      <c r="A27" s="6"/>
      <c r="B27" s="5">
        <v>10</v>
      </c>
      <c r="C27" s="6" t="s">
        <v>29</v>
      </c>
      <c r="D27" s="6">
        <v>4540</v>
      </c>
    </row>
    <row r="28" spans="1:4" x14ac:dyDescent="0.25">
      <c r="A28" s="6"/>
      <c r="B28" s="5">
        <v>11</v>
      </c>
      <c r="C28" s="6" t="s">
        <v>29</v>
      </c>
      <c r="D28" s="6">
        <v>13743</v>
      </c>
    </row>
    <row r="29" spans="1:4" x14ac:dyDescent="0.25">
      <c r="A29" s="6" t="s">
        <v>0</v>
      </c>
      <c r="B29" s="5"/>
      <c r="C29" s="6"/>
      <c r="D29" s="6">
        <v>193992</v>
      </c>
    </row>
    <row r="30" spans="1:4" ht="14.8" x14ac:dyDescent="0.3">
      <c r="A30"/>
      <c r="B30" s="14"/>
      <c r="C30"/>
      <c r="D30"/>
    </row>
    <row r="31" spans="1:4" x14ac:dyDescent="0.25">
      <c r="B31" s="23" t="s">
        <v>38</v>
      </c>
      <c r="C31" s="23" t="s">
        <v>36</v>
      </c>
      <c r="D31" s="23" t="s">
        <v>37</v>
      </c>
    </row>
    <row r="32" spans="1:4" x14ac:dyDescent="0.25">
      <c r="A32" s="19" t="s">
        <v>39</v>
      </c>
      <c r="B32" s="17">
        <f>MIN(D5:D28)</f>
        <v>2571</v>
      </c>
      <c r="C32" s="22">
        <f>AVERAGE(D5:D28)</f>
        <v>8083</v>
      </c>
      <c r="D32" s="17">
        <f>MAX(D5:D28)</f>
        <v>14407</v>
      </c>
    </row>
    <row r="33" s="1" customFormat="1" x14ac:dyDescent="0.25"/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1071-287A-48E0-B5B2-FF377AF733AE}">
  <sheetPr>
    <pageSetUpPr fitToPage="1"/>
  </sheetPr>
  <dimension ref="A1:E252"/>
  <sheetViews>
    <sheetView topLeftCell="A6" workbookViewId="0">
      <selection activeCell="H22" sqref="H22"/>
    </sheetView>
  </sheetViews>
  <sheetFormatPr defaultRowHeight="14.15" x14ac:dyDescent="0.25"/>
  <cols>
    <col min="1" max="1" width="18.109375" style="1" customWidth="1"/>
    <col min="2" max="2" width="13.33203125" style="3" customWidth="1"/>
    <col min="3" max="3" width="14.109375" style="1" customWidth="1"/>
    <col min="4" max="4" width="17.6640625" style="15" bestFit="1" customWidth="1"/>
    <col min="5" max="5" width="19.21875" style="2" bestFit="1" customWidth="1"/>
    <col min="6" max="6" width="19.21875" style="1" bestFit="1" customWidth="1"/>
    <col min="7" max="9" width="17" style="1" bestFit="1" customWidth="1"/>
    <col min="10" max="16384" width="8.88671875" style="1"/>
  </cols>
  <sheetData>
    <row r="1" spans="1:5" ht="19.95" customHeight="1" x14ac:dyDescent="0.35">
      <c r="A1" s="26" t="s">
        <v>25</v>
      </c>
      <c r="B1" s="26"/>
      <c r="C1" s="26"/>
      <c r="D1" s="26"/>
      <c r="E1" s="26"/>
    </row>
    <row r="3" spans="1:5" x14ac:dyDescent="0.25">
      <c r="A3" s="6"/>
      <c r="B3" s="6"/>
      <c r="C3" s="6"/>
      <c r="D3" s="16" t="s">
        <v>6</v>
      </c>
      <c r="E3" s="4"/>
    </row>
    <row r="4" spans="1:5" x14ac:dyDescent="0.25">
      <c r="A4" s="7" t="s">
        <v>5</v>
      </c>
      <c r="B4" s="7" t="s">
        <v>4</v>
      </c>
      <c r="C4" s="7" t="s">
        <v>3</v>
      </c>
      <c r="D4" s="17" t="s">
        <v>2</v>
      </c>
      <c r="E4" s="4" t="s">
        <v>1</v>
      </c>
    </row>
    <row r="5" spans="1:5" x14ac:dyDescent="0.25">
      <c r="A5" s="6">
        <v>2024</v>
      </c>
      <c r="B5" s="6">
        <v>2</v>
      </c>
      <c r="C5" s="4">
        <v>5.3240740740740744E-4</v>
      </c>
      <c r="D5" s="17">
        <v>7747</v>
      </c>
      <c r="E5" s="4">
        <v>4.1138888888888889</v>
      </c>
    </row>
    <row r="6" spans="1:5" x14ac:dyDescent="0.25">
      <c r="A6" s="6"/>
      <c r="B6" s="6">
        <v>3</v>
      </c>
      <c r="C6" s="4">
        <v>6.2500000000000001E-4</v>
      </c>
      <c r="D6" s="17">
        <v>5191</v>
      </c>
      <c r="E6" s="4">
        <v>3.2694444444444444</v>
      </c>
    </row>
    <row r="7" spans="1:5" x14ac:dyDescent="0.25">
      <c r="A7" s="6"/>
      <c r="B7" s="6">
        <v>4</v>
      </c>
      <c r="C7" s="4">
        <v>4.2824074074074075E-4</v>
      </c>
      <c r="D7" s="17">
        <v>8917</v>
      </c>
      <c r="E7" s="4">
        <v>3.8381944444444445</v>
      </c>
    </row>
    <row r="8" spans="1:5" x14ac:dyDescent="0.25">
      <c r="A8" s="6"/>
      <c r="B8" s="6">
        <v>5</v>
      </c>
      <c r="C8" s="4">
        <v>5.6712962962962967E-4</v>
      </c>
      <c r="D8" s="17">
        <v>7501</v>
      </c>
      <c r="E8" s="4">
        <v>4.2680555555555557</v>
      </c>
    </row>
    <row r="9" spans="1:5" x14ac:dyDescent="0.25">
      <c r="A9" s="6">
        <v>2023</v>
      </c>
      <c r="B9" s="6">
        <v>2</v>
      </c>
      <c r="C9" s="4">
        <v>5.2083333333333333E-4</v>
      </c>
      <c r="D9" s="17">
        <v>6143</v>
      </c>
      <c r="E9" s="4">
        <v>3.1784722222222221</v>
      </c>
    </row>
    <row r="10" spans="1:5" x14ac:dyDescent="0.25">
      <c r="A10" s="6"/>
      <c r="B10" s="6">
        <v>3</v>
      </c>
      <c r="C10" s="4">
        <v>5.3240740740740744E-4</v>
      </c>
      <c r="D10" s="17">
        <v>7464</v>
      </c>
      <c r="E10" s="4">
        <v>3.9604166666666667</v>
      </c>
    </row>
    <row r="11" spans="1:5" x14ac:dyDescent="0.25">
      <c r="A11" s="6"/>
      <c r="B11" s="6">
        <v>4</v>
      </c>
      <c r="C11" s="4">
        <v>5.6712962962962967E-4</v>
      </c>
      <c r="D11" s="17">
        <v>5045</v>
      </c>
      <c r="E11" s="4">
        <v>2.838888888888889</v>
      </c>
    </row>
    <row r="12" spans="1:5" x14ac:dyDescent="0.25">
      <c r="A12" s="6"/>
      <c r="B12" s="6">
        <v>5</v>
      </c>
      <c r="C12" s="4">
        <v>6.7129629629629625E-4</v>
      </c>
      <c r="D12" s="17">
        <v>4457</v>
      </c>
      <c r="E12" s="4">
        <v>2.973611111111111</v>
      </c>
    </row>
    <row r="13" spans="1:5" x14ac:dyDescent="0.25">
      <c r="A13" s="6"/>
      <c r="B13" s="6">
        <v>6</v>
      </c>
      <c r="C13" s="4">
        <v>6.134259259259259E-4</v>
      </c>
      <c r="D13" s="17">
        <v>5216</v>
      </c>
      <c r="E13" s="4">
        <v>3.2180555555555554</v>
      </c>
    </row>
    <row r="14" spans="1:5" x14ac:dyDescent="0.25">
      <c r="A14" s="6"/>
      <c r="B14" s="6">
        <v>7</v>
      </c>
      <c r="C14" s="4">
        <v>6.2500000000000001E-4</v>
      </c>
      <c r="D14" s="17">
        <v>4589</v>
      </c>
      <c r="E14" s="4">
        <v>2.8854166666666665</v>
      </c>
    </row>
    <row r="15" spans="1:5" x14ac:dyDescent="0.25">
      <c r="A15" s="6"/>
      <c r="B15" s="6">
        <v>8</v>
      </c>
      <c r="C15" s="4">
        <v>6.018518518518519E-4</v>
      </c>
      <c r="D15" s="17">
        <v>7114</v>
      </c>
      <c r="E15" s="4">
        <v>4.3069444444444445</v>
      </c>
    </row>
    <row r="16" spans="1:5" x14ac:dyDescent="0.25">
      <c r="A16" s="6"/>
      <c r="B16" s="6">
        <v>9</v>
      </c>
      <c r="C16" s="4">
        <v>6.3657407407407413E-4</v>
      </c>
      <c r="D16" s="17">
        <v>4571</v>
      </c>
      <c r="E16" s="4">
        <v>2.9006944444444445</v>
      </c>
    </row>
    <row r="17" spans="1:5" x14ac:dyDescent="0.25">
      <c r="A17" s="6"/>
      <c r="B17" s="6">
        <v>10</v>
      </c>
      <c r="C17" s="4">
        <v>5.9027777777777778E-4</v>
      </c>
      <c r="D17" s="17">
        <v>6300</v>
      </c>
      <c r="E17" s="4">
        <v>3.7409722222222221</v>
      </c>
    </row>
    <row r="18" spans="1:5" x14ac:dyDescent="0.25">
      <c r="A18" s="6"/>
      <c r="B18" s="6">
        <v>11</v>
      </c>
      <c r="C18" s="4">
        <v>5.7870370370370367E-4</v>
      </c>
      <c r="D18" s="17">
        <v>4191</v>
      </c>
      <c r="E18" s="4">
        <v>2.4041666666666668</v>
      </c>
    </row>
    <row r="19" spans="1:5" x14ac:dyDescent="0.25">
      <c r="A19" s="6">
        <v>2022</v>
      </c>
      <c r="B19" s="6">
        <v>2</v>
      </c>
      <c r="C19" s="4">
        <v>6.4814814814814813E-4</v>
      </c>
      <c r="D19" s="17">
        <v>5869</v>
      </c>
      <c r="E19" s="4">
        <v>3.807638888888889</v>
      </c>
    </row>
    <row r="20" spans="1:5" x14ac:dyDescent="0.25">
      <c r="A20" s="6"/>
      <c r="B20" s="6">
        <v>3</v>
      </c>
      <c r="C20" s="4">
        <v>4.9768518518518521E-4</v>
      </c>
      <c r="D20" s="17">
        <v>10197</v>
      </c>
      <c r="E20" s="4">
        <v>5.0979166666666664</v>
      </c>
    </row>
    <row r="21" spans="1:5" x14ac:dyDescent="0.25">
      <c r="A21" s="6"/>
      <c r="B21" s="6">
        <v>4</v>
      </c>
      <c r="C21" s="4">
        <v>4.6296296296296298E-4</v>
      </c>
      <c r="D21" s="17">
        <v>7433</v>
      </c>
      <c r="E21" s="4">
        <v>3.4118055555555555</v>
      </c>
    </row>
    <row r="22" spans="1:5" x14ac:dyDescent="0.25">
      <c r="A22" s="6"/>
      <c r="B22" s="6">
        <v>5</v>
      </c>
      <c r="C22" s="4">
        <v>4.7453703703703704E-4</v>
      </c>
      <c r="D22" s="17">
        <v>6942</v>
      </c>
      <c r="E22" s="4">
        <v>3.3166666666666664</v>
      </c>
    </row>
    <row r="23" spans="1:5" x14ac:dyDescent="0.25">
      <c r="A23" s="6"/>
      <c r="B23" s="6">
        <v>6</v>
      </c>
      <c r="C23" s="4">
        <v>4.7453703703703704E-4</v>
      </c>
      <c r="D23" s="17">
        <v>5412</v>
      </c>
      <c r="E23" s="4">
        <v>2.588888888888889</v>
      </c>
    </row>
    <row r="24" spans="1:5" x14ac:dyDescent="0.25">
      <c r="A24" s="6"/>
      <c r="B24" s="6">
        <v>7</v>
      </c>
      <c r="C24" s="4">
        <v>5.2083333333333333E-4</v>
      </c>
      <c r="D24" s="17">
        <v>6834</v>
      </c>
      <c r="E24" s="4">
        <v>3.5965277777777778</v>
      </c>
    </row>
    <row r="25" spans="1:5" x14ac:dyDescent="0.25">
      <c r="A25" s="6"/>
      <c r="B25" s="6">
        <v>8</v>
      </c>
      <c r="C25" s="4">
        <v>4.1666666666666669E-4</v>
      </c>
      <c r="D25" s="17">
        <v>9614</v>
      </c>
      <c r="E25" s="4">
        <v>4.041666666666667</v>
      </c>
    </row>
    <row r="26" spans="1:5" x14ac:dyDescent="0.25">
      <c r="A26" s="6"/>
      <c r="B26" s="6">
        <v>9</v>
      </c>
      <c r="C26" s="4">
        <v>4.5138888888888887E-4</v>
      </c>
      <c r="D26" s="17">
        <v>7463</v>
      </c>
      <c r="E26" s="4">
        <v>3.4104166666666664</v>
      </c>
    </row>
    <row r="27" spans="1:5" x14ac:dyDescent="0.25">
      <c r="A27" s="6"/>
      <c r="B27" s="6">
        <v>10</v>
      </c>
      <c r="C27" s="4">
        <v>4.2824074074074075E-4</v>
      </c>
      <c r="D27" s="17">
        <v>8230</v>
      </c>
      <c r="E27" s="4">
        <v>3.4826388888888888</v>
      </c>
    </row>
    <row r="28" spans="1:5" x14ac:dyDescent="0.25">
      <c r="A28" s="6"/>
      <c r="B28" s="6">
        <v>11</v>
      </c>
      <c r="C28" s="4">
        <v>5.4398148148148144E-4</v>
      </c>
      <c r="D28" s="17">
        <v>7094</v>
      </c>
      <c r="E28" s="4">
        <v>3.8881944444444443</v>
      </c>
    </row>
    <row r="29" spans="1:5" x14ac:dyDescent="0.25">
      <c r="A29" s="6" t="s">
        <v>0</v>
      </c>
      <c r="B29" s="6"/>
      <c r="C29" s="6"/>
      <c r="D29" s="17">
        <v>159534</v>
      </c>
      <c r="E29" s="4">
        <v>84.539583333333326</v>
      </c>
    </row>
    <row r="30" spans="1:5" x14ac:dyDescent="0.25">
      <c r="B30" s="1"/>
      <c r="D30" s="1"/>
      <c r="E30" s="1"/>
    </row>
    <row r="31" spans="1:5" x14ac:dyDescent="0.25">
      <c r="C31" s="19" t="s">
        <v>38</v>
      </c>
      <c r="D31" s="19" t="s">
        <v>36</v>
      </c>
      <c r="E31" s="19" t="s">
        <v>37</v>
      </c>
    </row>
    <row r="32" spans="1:5" x14ac:dyDescent="0.25">
      <c r="A32" s="27" t="s">
        <v>27</v>
      </c>
      <c r="B32" s="28"/>
      <c r="C32" s="20">
        <f>MIN(C4:C28)</f>
        <v>4.1666666666666669E-4</v>
      </c>
      <c r="D32" s="4">
        <f>AVERAGE(C5:C28)</f>
        <v>5.4205246913580248E-4</v>
      </c>
      <c r="E32" s="4">
        <f>MAX(C4:C28)</f>
        <v>6.7129629629629625E-4</v>
      </c>
    </row>
    <row r="33" spans="1:5" x14ac:dyDescent="0.25">
      <c r="A33" s="27" t="s">
        <v>26</v>
      </c>
      <c r="B33" s="28"/>
      <c r="C33" s="6">
        <f>MIN(D5:D29)</f>
        <v>4191</v>
      </c>
      <c r="D33" s="18">
        <f>AVERAGE(D5:D28)</f>
        <v>6647.25</v>
      </c>
      <c r="E33" s="6">
        <f>MAX(D4:D28)</f>
        <v>10197</v>
      </c>
    </row>
    <row r="34" spans="1:5" x14ac:dyDescent="0.25">
      <c r="A34" s="27" t="s">
        <v>28</v>
      </c>
      <c r="B34" s="28"/>
      <c r="C34" s="4">
        <f>MIN(E5:E29)</f>
        <v>2.4041666666666668</v>
      </c>
      <c r="D34" s="4">
        <f>AVERAGE(E5:E28)</f>
        <v>3.5224826388888886</v>
      </c>
      <c r="E34" s="4">
        <f>MAX(E4:E28)</f>
        <v>5.0979166666666664</v>
      </c>
    </row>
    <row r="35" spans="1:5" x14ac:dyDescent="0.25">
      <c r="E35" s="1"/>
    </row>
    <row r="36" spans="1:5" x14ac:dyDescent="0.25">
      <c r="E36" s="1"/>
    </row>
    <row r="37" spans="1:5" x14ac:dyDescent="0.25">
      <c r="E37" s="1"/>
    </row>
    <row r="38" spans="1:5" x14ac:dyDescent="0.25">
      <c r="E38" s="1"/>
    </row>
    <row r="39" spans="1:5" x14ac:dyDescent="0.25">
      <c r="E39" s="1"/>
    </row>
    <row r="40" spans="1:5" x14ac:dyDescent="0.25">
      <c r="E40" s="1"/>
    </row>
    <row r="41" spans="1:5" x14ac:dyDescent="0.25">
      <c r="E41" s="1"/>
    </row>
    <row r="42" spans="1:5" x14ac:dyDescent="0.25">
      <c r="E42" s="1"/>
    </row>
    <row r="43" spans="1:5" x14ac:dyDescent="0.25">
      <c r="E43" s="1"/>
    </row>
    <row r="44" spans="1:5" x14ac:dyDescent="0.25">
      <c r="E44" s="1"/>
    </row>
    <row r="45" spans="1:5" x14ac:dyDescent="0.25">
      <c r="E45" s="1"/>
    </row>
    <row r="46" spans="1:5" x14ac:dyDescent="0.25">
      <c r="E46" s="1"/>
    </row>
    <row r="47" spans="1:5" x14ac:dyDescent="0.25">
      <c r="E47" s="1"/>
    </row>
    <row r="48" spans="1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</sheetData>
  <mergeCells count="4">
    <mergeCell ref="A1:E1"/>
    <mergeCell ref="A32:B32"/>
    <mergeCell ref="A33:B33"/>
    <mergeCell ref="A34:B34"/>
  </mergeCells>
  <pageMargins left="0.511811024" right="0.511811024" top="0.78740157499999996" bottom="0.78740157499999996" header="0.31496062000000002" footer="0.31496062000000002"/>
  <pageSetup paperSize="9" scale="92" fitToHeight="0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EFBF-116D-40F8-B1A6-41E5C8FD5965}">
  <sheetPr>
    <pageSetUpPr fitToPage="1"/>
  </sheetPr>
  <dimension ref="A1:E35"/>
  <sheetViews>
    <sheetView workbookViewId="0">
      <selection sqref="A1:E1"/>
    </sheetView>
  </sheetViews>
  <sheetFormatPr defaultRowHeight="14.15" x14ac:dyDescent="0.25"/>
  <cols>
    <col min="1" max="1" width="20" style="1" bestFit="1" customWidth="1"/>
    <col min="2" max="2" width="15.6640625" style="3" bestFit="1" customWidth="1"/>
    <col min="3" max="3" width="12.109375" style="1" customWidth="1"/>
    <col min="4" max="4" width="17.6640625" style="1" bestFit="1" customWidth="1"/>
    <col min="5" max="5" width="19.21875" style="2" bestFit="1" customWidth="1"/>
    <col min="6" max="16384" width="8.88671875" style="1"/>
  </cols>
  <sheetData>
    <row r="1" spans="1:5" ht="19.95" x14ac:dyDescent="0.3">
      <c r="A1" s="13" t="s">
        <v>24</v>
      </c>
      <c r="B1" s="13"/>
      <c r="C1" s="13"/>
      <c r="D1" s="13"/>
      <c r="E1" s="13"/>
    </row>
    <row r="3" spans="1:5" x14ac:dyDescent="0.25">
      <c r="A3" s="6"/>
      <c r="B3" s="5"/>
      <c r="C3" s="6"/>
      <c r="D3" s="7" t="s">
        <v>6</v>
      </c>
      <c r="E3" s="6"/>
    </row>
    <row r="4" spans="1:5" x14ac:dyDescent="0.25">
      <c r="A4" s="7" t="s">
        <v>5</v>
      </c>
      <c r="B4" s="8" t="s">
        <v>4</v>
      </c>
      <c r="C4" s="7" t="s">
        <v>3</v>
      </c>
      <c r="D4" s="6" t="s">
        <v>2</v>
      </c>
      <c r="E4" s="6" t="s">
        <v>1</v>
      </c>
    </row>
    <row r="5" spans="1:5" x14ac:dyDescent="0.25">
      <c r="A5" s="6">
        <v>2024</v>
      </c>
      <c r="B5" s="5">
        <v>2</v>
      </c>
      <c r="C5" s="4">
        <v>5.2083333333333333E-4</v>
      </c>
      <c r="D5" s="6">
        <v>5338</v>
      </c>
      <c r="E5" s="4">
        <v>2.7736111111111112</v>
      </c>
    </row>
    <row r="6" spans="1:5" x14ac:dyDescent="0.25">
      <c r="A6" s="6"/>
      <c r="B6" s="5">
        <v>3</v>
      </c>
      <c r="C6" s="4">
        <v>5.3240740740740744E-4</v>
      </c>
      <c r="D6" s="6">
        <v>3830</v>
      </c>
      <c r="E6" s="4">
        <v>2.0499999999999998</v>
      </c>
    </row>
    <row r="7" spans="1:5" x14ac:dyDescent="0.25">
      <c r="A7" s="6"/>
      <c r="B7" s="5">
        <v>4</v>
      </c>
      <c r="C7" s="4">
        <v>4.1666666666666669E-4</v>
      </c>
      <c r="D7" s="6">
        <v>7587</v>
      </c>
      <c r="E7" s="4">
        <v>3.2041666666666666</v>
      </c>
    </row>
    <row r="8" spans="1:5" x14ac:dyDescent="0.25">
      <c r="A8" s="6"/>
      <c r="B8" s="5">
        <v>5</v>
      </c>
      <c r="C8" s="4">
        <v>3.5879629629629629E-4</v>
      </c>
      <c r="D8" s="6">
        <v>6011</v>
      </c>
      <c r="E8" s="4">
        <v>2.1743055555555557</v>
      </c>
    </row>
    <row r="9" spans="1:5" x14ac:dyDescent="0.25">
      <c r="A9" s="6">
        <v>2023</v>
      </c>
      <c r="B9" s="5">
        <v>2</v>
      </c>
      <c r="C9" s="4">
        <v>4.2824074074074075E-4</v>
      </c>
      <c r="D9" s="6">
        <v>5494</v>
      </c>
      <c r="E9" s="4">
        <v>2.3673611111111112</v>
      </c>
    </row>
    <row r="10" spans="1:5" x14ac:dyDescent="0.25">
      <c r="A10" s="6"/>
      <c r="B10" s="5">
        <v>3</v>
      </c>
      <c r="C10" s="4">
        <v>4.7453703703703704E-4</v>
      </c>
      <c r="D10" s="6">
        <v>6360</v>
      </c>
      <c r="E10" s="4">
        <v>3.0097222222222224</v>
      </c>
    </row>
    <row r="11" spans="1:5" x14ac:dyDescent="0.25">
      <c r="A11" s="6"/>
      <c r="B11" s="5">
        <v>4</v>
      </c>
      <c r="C11" s="4">
        <v>5.4398148148148144E-4</v>
      </c>
      <c r="D11" s="6">
        <v>4558</v>
      </c>
      <c r="E11" s="4">
        <v>2.4590277777777776</v>
      </c>
    </row>
    <row r="12" spans="1:5" x14ac:dyDescent="0.25">
      <c r="A12" s="6"/>
      <c r="B12" s="5">
        <v>5</v>
      </c>
      <c r="C12" s="4">
        <v>6.3657407407407413E-4</v>
      </c>
      <c r="D12" s="6">
        <v>4080</v>
      </c>
      <c r="E12" s="4">
        <v>2.6083333333333334</v>
      </c>
    </row>
    <row r="13" spans="1:5" x14ac:dyDescent="0.25">
      <c r="A13" s="6"/>
      <c r="B13" s="5">
        <v>6</v>
      </c>
      <c r="C13" s="4">
        <v>5.2083333333333333E-4</v>
      </c>
      <c r="D13" s="6">
        <v>4143</v>
      </c>
      <c r="E13" s="4">
        <v>2.1479166666666667</v>
      </c>
    </row>
    <row r="14" spans="1:5" x14ac:dyDescent="0.25">
      <c r="A14" s="6"/>
      <c r="B14" s="5">
        <v>7</v>
      </c>
      <c r="C14" s="4">
        <v>4.7453703703703704E-4</v>
      </c>
      <c r="D14" s="6">
        <v>3682</v>
      </c>
      <c r="E14" s="4">
        <v>1.7513888888888889</v>
      </c>
    </row>
    <row r="15" spans="1:5" x14ac:dyDescent="0.25">
      <c r="A15" s="6"/>
      <c r="B15" s="5">
        <v>8</v>
      </c>
      <c r="C15" s="4">
        <v>4.7453703703703704E-4</v>
      </c>
      <c r="D15" s="6">
        <v>6494</v>
      </c>
      <c r="E15" s="4">
        <v>3.1076388888888888</v>
      </c>
    </row>
    <row r="16" spans="1:5" x14ac:dyDescent="0.25">
      <c r="A16" s="6"/>
      <c r="B16" s="5">
        <v>9</v>
      </c>
      <c r="C16" s="4">
        <v>4.7453703703703704E-4</v>
      </c>
      <c r="D16" s="6">
        <v>6138</v>
      </c>
      <c r="E16" s="4">
        <v>2.9145833333333333</v>
      </c>
    </row>
    <row r="17" spans="1:5" x14ac:dyDescent="0.25">
      <c r="A17" s="6"/>
      <c r="B17" s="5">
        <v>10</v>
      </c>
      <c r="C17" s="4">
        <v>4.3981481481481481E-4</v>
      </c>
      <c r="D17" s="6">
        <v>4961</v>
      </c>
      <c r="E17" s="4">
        <v>2.1986111111111111</v>
      </c>
    </row>
    <row r="18" spans="1:5" x14ac:dyDescent="0.25">
      <c r="A18" s="6"/>
      <c r="B18" s="5">
        <v>11</v>
      </c>
      <c r="C18" s="4">
        <v>4.6296296296296298E-4</v>
      </c>
      <c r="D18" s="6">
        <v>3378</v>
      </c>
      <c r="E18" s="4">
        <v>1.5770833333333334</v>
      </c>
    </row>
    <row r="19" spans="1:5" x14ac:dyDescent="0.25">
      <c r="A19" s="6">
        <v>2022</v>
      </c>
      <c r="B19" s="5">
        <v>2</v>
      </c>
      <c r="C19" s="4">
        <v>3.7037037037037035E-4</v>
      </c>
      <c r="D19" s="6">
        <v>4823</v>
      </c>
      <c r="E19" s="4">
        <v>1.7659722222222223</v>
      </c>
    </row>
    <row r="20" spans="1:5" x14ac:dyDescent="0.25">
      <c r="A20" s="6"/>
      <c r="B20" s="5">
        <v>3</v>
      </c>
      <c r="C20" s="4">
        <v>3.3564814814814812E-4</v>
      </c>
      <c r="D20" s="6">
        <v>5870</v>
      </c>
      <c r="E20" s="4">
        <v>2</v>
      </c>
    </row>
    <row r="21" spans="1:5" x14ac:dyDescent="0.25">
      <c r="A21" s="6"/>
      <c r="B21" s="5">
        <v>4</v>
      </c>
      <c r="C21" s="4">
        <v>3.7037037037037035E-4</v>
      </c>
      <c r="D21" s="6">
        <v>6477</v>
      </c>
      <c r="E21" s="4">
        <v>2.40625</v>
      </c>
    </row>
    <row r="22" spans="1:5" x14ac:dyDescent="0.25">
      <c r="A22" s="6"/>
      <c r="B22" s="5">
        <v>5</v>
      </c>
      <c r="C22" s="4">
        <v>3.4722222222222224E-4</v>
      </c>
      <c r="D22" s="6">
        <v>6360</v>
      </c>
      <c r="E22" s="4">
        <v>2.2069444444444444</v>
      </c>
    </row>
    <row r="23" spans="1:5" x14ac:dyDescent="0.25">
      <c r="A23" s="6"/>
      <c r="B23" s="5">
        <v>6</v>
      </c>
      <c r="C23" s="4">
        <v>4.7453703703703704E-4</v>
      </c>
      <c r="D23" s="6">
        <v>5146</v>
      </c>
      <c r="E23" s="4">
        <v>2.4395833333333332</v>
      </c>
    </row>
    <row r="24" spans="1:5" x14ac:dyDescent="0.25">
      <c r="A24" s="6"/>
      <c r="B24" s="5">
        <v>7</v>
      </c>
      <c r="C24" s="4">
        <v>3.8194444444444446E-4</v>
      </c>
      <c r="D24" s="6">
        <v>4385</v>
      </c>
      <c r="E24" s="4">
        <v>1.6618055555555555</v>
      </c>
    </row>
    <row r="25" spans="1:5" x14ac:dyDescent="0.25">
      <c r="A25" s="6"/>
      <c r="B25" s="5">
        <v>8</v>
      </c>
      <c r="C25" s="4">
        <v>2.8935185185185184E-4</v>
      </c>
      <c r="D25" s="6">
        <v>8092</v>
      </c>
      <c r="E25" s="4">
        <v>2.34375</v>
      </c>
    </row>
    <row r="26" spans="1:5" x14ac:dyDescent="0.25">
      <c r="A26" s="6"/>
      <c r="B26" s="5">
        <v>9</v>
      </c>
      <c r="C26" s="4">
        <v>3.3564814814814812E-4</v>
      </c>
      <c r="D26" s="6">
        <v>7221</v>
      </c>
      <c r="E26" s="4">
        <v>2.4069444444444446</v>
      </c>
    </row>
    <row r="27" spans="1:5" x14ac:dyDescent="0.25">
      <c r="A27" s="6"/>
      <c r="B27" s="5">
        <v>10</v>
      </c>
      <c r="C27" s="4">
        <v>3.4722222222222224E-4</v>
      </c>
      <c r="D27" s="6">
        <v>5218</v>
      </c>
      <c r="E27" s="4">
        <v>1.8416666666666668</v>
      </c>
    </row>
    <row r="28" spans="1:5" x14ac:dyDescent="0.25">
      <c r="A28" s="6"/>
      <c r="B28" s="5">
        <v>11</v>
      </c>
      <c r="C28" s="4">
        <v>3.7037037037037035E-4</v>
      </c>
      <c r="D28" s="6">
        <v>4365</v>
      </c>
      <c r="E28" s="4">
        <v>1.6020833333333333</v>
      </c>
    </row>
    <row r="29" spans="1:5" x14ac:dyDescent="0.25">
      <c r="A29" s="6" t="s">
        <v>0</v>
      </c>
      <c r="B29" s="5"/>
      <c r="C29" s="6"/>
      <c r="D29" s="6">
        <v>130011</v>
      </c>
      <c r="E29" s="4">
        <v>55.018750000000004</v>
      </c>
    </row>
    <row r="30" spans="1:5" ht="14.8" x14ac:dyDescent="0.3">
      <c r="A30"/>
      <c r="B30" s="14"/>
      <c r="C30"/>
      <c r="D30"/>
      <c r="E30"/>
    </row>
    <row r="31" spans="1:5" ht="14.8" x14ac:dyDescent="0.3">
      <c r="A31"/>
      <c r="B31" s="14"/>
      <c r="C31"/>
      <c r="D31"/>
    </row>
    <row r="32" spans="1:5" x14ac:dyDescent="0.25">
      <c r="B32" s="1"/>
      <c r="C32" s="19" t="s">
        <v>38</v>
      </c>
      <c r="D32" s="19" t="s">
        <v>36</v>
      </c>
      <c r="E32" s="19" t="s">
        <v>37</v>
      </c>
    </row>
    <row r="33" spans="1:5" x14ac:dyDescent="0.25">
      <c r="A33" s="27" t="s">
        <v>27</v>
      </c>
      <c r="B33" s="27"/>
      <c r="C33" s="21">
        <f>MIN(C5:C29)</f>
        <v>2.8935185185185184E-4</v>
      </c>
      <c r="D33" s="4">
        <f>AVERAGE(C6:C29)</f>
        <v>4.2874396135265697E-4</v>
      </c>
      <c r="E33" s="4">
        <f>MAX(C5:C29)</f>
        <v>6.3657407407407413E-4</v>
      </c>
    </row>
    <row r="34" spans="1:5" x14ac:dyDescent="0.25">
      <c r="A34" s="27" t="s">
        <v>26</v>
      </c>
      <c r="B34" s="27"/>
      <c r="C34" s="5">
        <f>MIN(D4:D28)</f>
        <v>3378</v>
      </c>
      <c r="D34" s="18">
        <f>AVERAGE(D5:D28)</f>
        <v>5417.125</v>
      </c>
      <c r="E34" s="6">
        <f>MAX(D4:D28)</f>
        <v>8092</v>
      </c>
    </row>
    <row r="35" spans="1:5" x14ac:dyDescent="0.25">
      <c r="A35" s="27" t="s">
        <v>28</v>
      </c>
      <c r="B35" s="27"/>
      <c r="C35" s="21">
        <f>MIN(E4:E28)</f>
        <v>1.5770833333333334</v>
      </c>
      <c r="D35" s="4">
        <f>AVERAGE(E5:E28)</f>
        <v>2.2924479166666667</v>
      </c>
      <c r="E35" s="4">
        <f>MAX(E4:E28)</f>
        <v>3.2041666666666666</v>
      </c>
    </row>
  </sheetData>
  <mergeCells count="3">
    <mergeCell ref="A33:B33"/>
    <mergeCell ref="A34:B34"/>
    <mergeCell ref="A35:B35"/>
  </mergeCells>
  <pageMargins left="0.511811024" right="0.511811024" top="0.78740157499999996" bottom="0.78740157499999996" header="0.31496062000000002" footer="0.31496062000000002"/>
  <pageSetup paperSize="9" fitToHeight="0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8229-D2DA-44A3-84DD-2BA7CAA3EF58}">
  <dimension ref="A3:H37"/>
  <sheetViews>
    <sheetView workbookViewId="0">
      <selection activeCell="G37" sqref="G1:H37"/>
    </sheetView>
  </sheetViews>
  <sheetFormatPr defaultRowHeight="14.8" x14ac:dyDescent="0.3"/>
  <cols>
    <col min="1" max="1" width="16.21875" bestFit="1" customWidth="1"/>
    <col min="2" max="2" width="6.44140625" bestFit="1" customWidth="1"/>
    <col min="3" max="3" width="16.77734375" bestFit="1" customWidth="1"/>
    <col min="4" max="5" width="17.88671875" style="24" bestFit="1" customWidth="1"/>
    <col min="7" max="7" width="13.44140625" style="24" bestFit="1" customWidth="1"/>
  </cols>
  <sheetData>
    <row r="3" spans="1:5" x14ac:dyDescent="0.3">
      <c r="C3" s="12" t="s">
        <v>6</v>
      </c>
    </row>
    <row r="4" spans="1:5" x14ac:dyDescent="0.3">
      <c r="A4" s="12" t="s">
        <v>5</v>
      </c>
      <c r="B4" s="12" t="s">
        <v>1456</v>
      </c>
      <c r="C4" t="s">
        <v>1457</v>
      </c>
      <c r="D4" s="24" t="s">
        <v>1463</v>
      </c>
      <c r="E4" s="24" t="s">
        <v>1464</v>
      </c>
    </row>
    <row r="5" spans="1:5" x14ac:dyDescent="0.3">
      <c r="A5" t="s">
        <v>1458</v>
      </c>
      <c r="B5" t="s">
        <v>11</v>
      </c>
      <c r="C5">
        <v>16</v>
      </c>
      <c r="D5" s="24">
        <v>2933161.82</v>
      </c>
      <c r="E5" s="24">
        <v>5709160.4000000004</v>
      </c>
    </row>
    <row r="6" spans="1:5" x14ac:dyDescent="0.3">
      <c r="B6" t="s">
        <v>12</v>
      </c>
      <c r="C6">
        <v>13</v>
      </c>
      <c r="D6" s="24">
        <v>2317333.94</v>
      </c>
      <c r="E6" s="24">
        <v>4326915.3</v>
      </c>
    </row>
    <row r="7" spans="1:5" x14ac:dyDescent="0.3">
      <c r="B7" t="s">
        <v>13</v>
      </c>
      <c r="C7">
        <v>11</v>
      </c>
      <c r="D7" s="24">
        <v>1985799.23</v>
      </c>
      <c r="E7" s="24">
        <v>3260218.1899999995</v>
      </c>
    </row>
    <row r="8" spans="1:5" x14ac:dyDescent="0.3">
      <c r="B8" t="s">
        <v>14</v>
      </c>
      <c r="C8">
        <v>13</v>
      </c>
      <c r="D8" s="24">
        <v>2313258.66</v>
      </c>
      <c r="E8" s="24">
        <v>4924290</v>
      </c>
    </row>
    <row r="9" spans="1:5" x14ac:dyDescent="0.3">
      <c r="B9" t="s">
        <v>15</v>
      </c>
      <c r="C9">
        <v>15</v>
      </c>
      <c r="D9" s="24">
        <v>2758453.06</v>
      </c>
      <c r="E9" s="24">
        <v>4900319.84</v>
      </c>
    </row>
    <row r="10" spans="1:5" x14ac:dyDescent="0.3">
      <c r="B10" t="s">
        <v>16</v>
      </c>
      <c r="C10">
        <v>10</v>
      </c>
      <c r="D10" s="24">
        <v>1942878.3200000003</v>
      </c>
      <c r="E10" s="24">
        <v>4186000</v>
      </c>
    </row>
    <row r="11" spans="1:5" x14ac:dyDescent="0.3">
      <c r="B11" t="s">
        <v>1461</v>
      </c>
      <c r="C11">
        <v>16</v>
      </c>
      <c r="D11" s="24">
        <v>2859718.2899999996</v>
      </c>
      <c r="E11" s="24">
        <v>5935613.3799999999</v>
      </c>
    </row>
    <row r="12" spans="1:5" x14ac:dyDescent="0.3">
      <c r="B12" t="s">
        <v>17</v>
      </c>
      <c r="C12">
        <v>14</v>
      </c>
      <c r="D12" s="24">
        <v>2361695.0599999996</v>
      </c>
      <c r="E12" s="24">
        <v>5903600</v>
      </c>
    </row>
    <row r="13" spans="1:5" x14ac:dyDescent="0.3">
      <c r="B13" t="s">
        <v>18</v>
      </c>
      <c r="C13">
        <v>19</v>
      </c>
      <c r="D13" s="24">
        <v>3532607.4499999997</v>
      </c>
      <c r="E13" s="24">
        <v>6190921.2000000002</v>
      </c>
    </row>
    <row r="14" spans="1:5" x14ac:dyDescent="0.3">
      <c r="B14" t="s">
        <v>19</v>
      </c>
      <c r="C14">
        <v>18</v>
      </c>
      <c r="D14" s="24">
        <v>3631184.5199999996</v>
      </c>
      <c r="E14" s="24">
        <v>6534166</v>
      </c>
    </row>
    <row r="15" spans="1:5" x14ac:dyDescent="0.3">
      <c r="B15" t="s">
        <v>20</v>
      </c>
      <c r="C15">
        <v>14</v>
      </c>
      <c r="D15" s="24">
        <v>3078230.2700000005</v>
      </c>
      <c r="E15" s="24">
        <v>5440350</v>
      </c>
    </row>
    <row r="16" spans="1:5" x14ac:dyDescent="0.3">
      <c r="B16" t="s">
        <v>1462</v>
      </c>
      <c r="C16">
        <v>9</v>
      </c>
      <c r="D16" s="24">
        <v>1618747.82</v>
      </c>
      <c r="E16" s="24">
        <v>2821000</v>
      </c>
    </row>
    <row r="17" spans="1:8" x14ac:dyDescent="0.3">
      <c r="A17" t="s">
        <v>21</v>
      </c>
      <c r="C17">
        <v>168</v>
      </c>
      <c r="D17" s="24">
        <v>31333068.439999998</v>
      </c>
      <c r="E17" s="24">
        <v>60132554.310000002</v>
      </c>
      <c r="G17" s="24">
        <f>GETPIVOTDATA("Soma de D2_PRCVEN",$A$3,"ANO","2022")/GETPIVOTDATA("Soma de D2_QUANT",$A$3,"ANO","2022")</f>
        <v>357931.87089285714</v>
      </c>
      <c r="H17">
        <f>GETPIVOTDATA("Soma de D2_CUSTO1",$A$3,"ANO","2022")/GETPIVOTDATA("Soma de D2_PRCVEN",$A$3,"ANO","2022")</f>
        <v>0.52106664683607706</v>
      </c>
    </row>
    <row r="18" spans="1:8" x14ac:dyDescent="0.3">
      <c r="A18" t="s">
        <v>1459</v>
      </c>
      <c r="B18" t="s">
        <v>11</v>
      </c>
      <c r="C18">
        <v>8</v>
      </c>
      <c r="D18" s="24">
        <v>2142668.48</v>
      </c>
      <c r="E18" s="24">
        <v>2825000</v>
      </c>
    </row>
    <row r="19" spans="1:8" x14ac:dyDescent="0.3">
      <c r="B19" t="s">
        <v>12</v>
      </c>
      <c r="C19">
        <v>12</v>
      </c>
      <c r="D19" s="24">
        <v>2481638.0699999998</v>
      </c>
      <c r="E19" s="24">
        <v>3947900</v>
      </c>
    </row>
    <row r="20" spans="1:8" x14ac:dyDescent="0.3">
      <c r="B20" t="s">
        <v>13</v>
      </c>
      <c r="C20">
        <v>12</v>
      </c>
      <c r="D20" s="24">
        <v>2183678.41</v>
      </c>
      <c r="E20" s="24">
        <v>3990642.7</v>
      </c>
    </row>
    <row r="21" spans="1:8" x14ac:dyDescent="0.3">
      <c r="B21" t="s">
        <v>14</v>
      </c>
      <c r="C21">
        <v>12</v>
      </c>
      <c r="D21" s="24">
        <v>2087702.92</v>
      </c>
      <c r="E21" s="24">
        <v>4577641.3</v>
      </c>
    </row>
    <row r="22" spans="1:8" x14ac:dyDescent="0.3">
      <c r="B22" t="s">
        <v>15</v>
      </c>
      <c r="C22">
        <v>6</v>
      </c>
      <c r="D22" s="24">
        <v>1353453.18</v>
      </c>
      <c r="E22" s="24">
        <v>2340000</v>
      </c>
    </row>
    <row r="23" spans="1:8" x14ac:dyDescent="0.3">
      <c r="B23" t="s">
        <v>16</v>
      </c>
      <c r="C23">
        <v>10</v>
      </c>
      <c r="D23" s="24">
        <v>2079517.9400000004</v>
      </c>
      <c r="E23" s="24">
        <v>3910000</v>
      </c>
    </row>
    <row r="24" spans="1:8" x14ac:dyDescent="0.3">
      <c r="B24" t="s">
        <v>1461</v>
      </c>
      <c r="C24">
        <v>13</v>
      </c>
      <c r="D24" s="24">
        <v>2818024.5500000003</v>
      </c>
      <c r="E24" s="24">
        <v>4535090.2</v>
      </c>
    </row>
    <row r="25" spans="1:8" x14ac:dyDescent="0.3">
      <c r="B25" t="s">
        <v>17</v>
      </c>
      <c r="C25">
        <v>12</v>
      </c>
      <c r="D25" s="24">
        <v>2300760.7399999998</v>
      </c>
      <c r="E25" s="24">
        <v>4623000</v>
      </c>
    </row>
    <row r="26" spans="1:8" x14ac:dyDescent="0.3">
      <c r="B26" t="s">
        <v>18</v>
      </c>
      <c r="C26">
        <v>13</v>
      </c>
      <c r="D26" s="24">
        <v>2688449.43</v>
      </c>
      <c r="E26" s="24">
        <v>4635000</v>
      </c>
    </row>
    <row r="27" spans="1:8" x14ac:dyDescent="0.3">
      <c r="B27" t="s">
        <v>19</v>
      </c>
      <c r="C27">
        <v>14</v>
      </c>
      <c r="D27" s="24">
        <v>2733908.8299999996</v>
      </c>
      <c r="E27" s="24">
        <v>4920000</v>
      </c>
    </row>
    <row r="28" spans="1:8" x14ac:dyDescent="0.3">
      <c r="B28" t="s">
        <v>20</v>
      </c>
      <c r="C28">
        <v>10</v>
      </c>
      <c r="D28" s="24">
        <v>2230673.59</v>
      </c>
      <c r="E28" s="24">
        <v>3835323.68</v>
      </c>
    </row>
    <row r="29" spans="1:8" x14ac:dyDescent="0.3">
      <c r="B29" t="s">
        <v>1462</v>
      </c>
      <c r="C29">
        <v>10</v>
      </c>
      <c r="D29" s="24">
        <v>2217188.65</v>
      </c>
      <c r="E29" s="24">
        <v>3659000</v>
      </c>
    </row>
    <row r="30" spans="1:8" x14ac:dyDescent="0.3">
      <c r="A30" t="s">
        <v>22</v>
      </c>
      <c r="C30">
        <v>132</v>
      </c>
      <c r="D30" s="24">
        <v>27317664.789999995</v>
      </c>
      <c r="E30" s="24">
        <v>47798597.880000003</v>
      </c>
      <c r="G30" s="24">
        <f>GETPIVOTDATA("Soma de D2_PRCVEN",$A$3,"ANO","2023")/GETPIVOTDATA("Soma de D2_QUANT",$A$3,"ANO","2023")</f>
        <v>362110.59</v>
      </c>
      <c r="H30">
        <f>GETPIVOTDATA("Soma de D2_CUSTO1",$A$3,"ANO","2023")/GETPIVOTDATA("Soma de D2_PRCVEN",$A$3,"ANO","2023")</f>
        <v>0.57151602769984833</v>
      </c>
    </row>
    <row r="31" spans="1:8" x14ac:dyDescent="0.3">
      <c r="A31" t="s">
        <v>1460</v>
      </c>
      <c r="B31" t="s">
        <v>11</v>
      </c>
      <c r="C31">
        <v>8</v>
      </c>
      <c r="D31" s="24">
        <v>1657187.8900000001</v>
      </c>
      <c r="E31" s="24">
        <v>2905000</v>
      </c>
    </row>
    <row r="32" spans="1:8" x14ac:dyDescent="0.3">
      <c r="B32" t="s">
        <v>12</v>
      </c>
      <c r="C32">
        <v>11</v>
      </c>
      <c r="D32" s="24">
        <v>2435518.5999999996</v>
      </c>
      <c r="E32" s="24">
        <v>4170000</v>
      </c>
    </row>
    <row r="33" spans="1:8" x14ac:dyDescent="0.3">
      <c r="B33" t="s">
        <v>13</v>
      </c>
      <c r="C33">
        <v>13</v>
      </c>
      <c r="D33" s="24">
        <v>2922058.4400000004</v>
      </c>
      <c r="E33" s="24">
        <v>4682010.5440000007</v>
      </c>
    </row>
    <row r="34" spans="1:8" x14ac:dyDescent="0.3">
      <c r="B34" t="s">
        <v>14</v>
      </c>
      <c r="C34">
        <v>10</v>
      </c>
      <c r="D34" s="24">
        <v>2426932.61</v>
      </c>
      <c r="E34" s="24">
        <v>4338000</v>
      </c>
    </row>
    <row r="35" spans="1:8" x14ac:dyDescent="0.3">
      <c r="B35" t="s">
        <v>15</v>
      </c>
      <c r="C35">
        <v>13</v>
      </c>
      <c r="D35" s="24">
        <v>3173159.1399999997</v>
      </c>
      <c r="E35" s="24">
        <v>4875782.5759999994</v>
      </c>
    </row>
    <row r="36" spans="1:8" x14ac:dyDescent="0.3">
      <c r="A36" t="s">
        <v>23</v>
      </c>
      <c r="C36">
        <v>55</v>
      </c>
      <c r="D36" s="24">
        <v>12614856.68</v>
      </c>
      <c r="E36" s="24">
        <v>20970793.119999997</v>
      </c>
      <c r="G36" s="24">
        <f>GETPIVOTDATA("Soma de D2_PRCVEN",$A$3,"ANO","2024")/GETPIVOTDATA("Soma de D2_QUANT",$A$3,"ANO","2024")</f>
        <v>381287.14763636357</v>
      </c>
      <c r="H36">
        <f>GETPIVOTDATA("Soma de D2_CUSTO1",$A$3,"ANO","2024")/GETPIVOTDATA("Soma de D2_PRCVEN",$A$3,"ANO","2024")</f>
        <v>0.60154409076541404</v>
      </c>
    </row>
    <row r="37" spans="1:8" x14ac:dyDescent="0.3">
      <c r="A37" t="s">
        <v>0</v>
      </c>
      <c r="C37">
        <v>355</v>
      </c>
      <c r="D37" s="24">
        <v>71265589.909999982</v>
      </c>
      <c r="E37" s="24">
        <v>128901945.31000002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3A57-091B-434E-9DE9-17D01FF73A0D}">
  <dimension ref="A1:AZ356"/>
  <sheetViews>
    <sheetView topLeftCell="A325" workbookViewId="0">
      <selection activeCell="R354" sqref="R354"/>
    </sheetView>
  </sheetViews>
  <sheetFormatPr defaultRowHeight="14.8" x14ac:dyDescent="0.3"/>
  <cols>
    <col min="3" max="3" width="8.88671875" style="9"/>
    <col min="7" max="8" width="13.44140625" style="24" bestFit="1" customWidth="1"/>
    <col min="11" max="11" width="8.88671875" style="9"/>
    <col min="13" max="13" width="12.6640625" style="9" bestFit="1" customWidth="1"/>
    <col min="14" max="14" width="10" style="9" bestFit="1" customWidth="1"/>
    <col min="19" max="19" width="16.88671875" style="24" bestFit="1" customWidth="1"/>
    <col min="20" max="20" width="13.44140625" style="24" bestFit="1" customWidth="1"/>
    <col min="33" max="33" width="11" bestFit="1" customWidth="1"/>
    <col min="38" max="38" width="10.88671875" bestFit="1" customWidth="1"/>
    <col min="39" max="39" width="9.44140625" bestFit="1" customWidth="1"/>
    <col min="40" max="40" width="10" bestFit="1" customWidth="1"/>
    <col min="41" max="41" width="11.44140625" bestFit="1" customWidth="1"/>
    <col min="42" max="42" width="10.6640625" bestFit="1" customWidth="1"/>
    <col min="43" max="43" width="10.44140625" bestFit="1" customWidth="1"/>
    <col min="44" max="44" width="9" bestFit="1" customWidth="1"/>
    <col min="45" max="45" width="10.88671875" bestFit="1" customWidth="1"/>
    <col min="46" max="46" width="10.44140625" bestFit="1" customWidth="1"/>
    <col min="47" max="47" width="9.77734375" bestFit="1" customWidth="1"/>
    <col min="48" max="48" width="11.109375" bestFit="1" customWidth="1"/>
    <col min="49" max="49" width="10.6640625" bestFit="1" customWidth="1"/>
    <col min="50" max="50" width="10" bestFit="1" customWidth="1"/>
    <col min="51" max="51" width="11.44140625" bestFit="1" customWidth="1"/>
    <col min="52" max="52" width="10.21875" bestFit="1" customWidth="1"/>
  </cols>
  <sheetData>
    <row r="1" spans="1:52" x14ac:dyDescent="0.3">
      <c r="A1" t="s">
        <v>40</v>
      </c>
      <c r="B1" t="s">
        <v>41</v>
      </c>
      <c r="C1" s="9" t="s">
        <v>42</v>
      </c>
      <c r="D1" t="s">
        <v>43</v>
      </c>
      <c r="E1" t="s">
        <v>44</v>
      </c>
      <c r="F1" t="s">
        <v>45</v>
      </c>
      <c r="G1" s="24" t="s">
        <v>46</v>
      </c>
      <c r="H1" s="24" t="s">
        <v>47</v>
      </c>
      <c r="I1" t="s">
        <v>48</v>
      </c>
      <c r="J1" t="s">
        <v>49</v>
      </c>
      <c r="K1" s="9" t="s">
        <v>50</v>
      </c>
      <c r="L1" t="s">
        <v>51</v>
      </c>
      <c r="M1" s="9" t="s">
        <v>52</v>
      </c>
      <c r="N1" s="9" t="s">
        <v>53</v>
      </c>
      <c r="O1" t="s">
        <v>54</v>
      </c>
      <c r="P1" t="s">
        <v>55</v>
      </c>
      <c r="Q1" t="s">
        <v>5</v>
      </c>
      <c r="R1" t="s">
        <v>1456</v>
      </c>
      <c r="S1" s="24" t="s">
        <v>56</v>
      </c>
      <c r="T1" s="24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</row>
    <row r="2" spans="1:52" x14ac:dyDescent="0.3">
      <c r="A2">
        <v>1</v>
      </c>
      <c r="B2">
        <v>1</v>
      </c>
      <c r="C2" s="9" t="s">
        <v>729</v>
      </c>
      <c r="D2" t="s">
        <v>90</v>
      </c>
      <c r="E2" t="s">
        <v>91</v>
      </c>
      <c r="F2">
        <v>1</v>
      </c>
      <c r="G2" s="24">
        <v>315000</v>
      </c>
      <c r="H2" s="24">
        <v>315000</v>
      </c>
      <c r="I2">
        <v>849</v>
      </c>
      <c r="J2">
        <v>6101</v>
      </c>
      <c r="K2" s="9" t="s">
        <v>92</v>
      </c>
      <c r="L2">
        <v>1</v>
      </c>
      <c r="M2" s="9" t="s">
        <v>730</v>
      </c>
      <c r="N2" s="9" t="s">
        <v>731</v>
      </c>
      <c r="O2">
        <v>1000</v>
      </c>
      <c r="P2">
        <v>20220110</v>
      </c>
      <c r="Q2" t="str">
        <f>LEFT(P2,4)</f>
        <v>2022</v>
      </c>
      <c r="R2" t="str">
        <f>MID(P2,5,2)</f>
        <v>01</v>
      </c>
      <c r="S2" s="24">
        <v>145709.99</v>
      </c>
      <c r="T2" s="24">
        <v>315000</v>
      </c>
      <c r="U2">
        <v>0</v>
      </c>
      <c r="V2" t="s">
        <v>93</v>
      </c>
      <c r="W2" t="s">
        <v>94</v>
      </c>
      <c r="X2">
        <v>0</v>
      </c>
      <c r="Y2" t="s">
        <v>95</v>
      </c>
      <c r="Z2" t="s">
        <v>96</v>
      </c>
      <c r="AA2" t="s">
        <v>97</v>
      </c>
      <c r="AB2">
        <v>0</v>
      </c>
      <c r="AC2">
        <v>0</v>
      </c>
      <c r="AD2" t="s">
        <v>90</v>
      </c>
      <c r="AE2">
        <v>0</v>
      </c>
      <c r="AF2">
        <v>0</v>
      </c>
      <c r="AG2">
        <v>247495.5</v>
      </c>
      <c r="AH2">
        <v>0</v>
      </c>
      <c r="AI2" t="s">
        <v>98</v>
      </c>
      <c r="AJ2" t="s">
        <v>96</v>
      </c>
      <c r="AK2" t="s">
        <v>99</v>
      </c>
      <c r="AL2">
        <v>315000</v>
      </c>
      <c r="AM2">
        <v>0</v>
      </c>
      <c r="AN2">
        <v>0</v>
      </c>
      <c r="AO2">
        <v>0</v>
      </c>
      <c r="AP2">
        <v>17</v>
      </c>
      <c r="AQ2">
        <v>0</v>
      </c>
      <c r="AR2" t="s">
        <v>100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101</v>
      </c>
      <c r="AZ2">
        <v>999</v>
      </c>
    </row>
    <row r="3" spans="1:52" x14ac:dyDescent="0.3">
      <c r="A3">
        <v>1</v>
      </c>
      <c r="B3">
        <v>2</v>
      </c>
      <c r="C3" s="9" t="s">
        <v>732</v>
      </c>
      <c r="D3" t="s">
        <v>90</v>
      </c>
      <c r="E3" t="s">
        <v>91</v>
      </c>
      <c r="F3">
        <v>1</v>
      </c>
      <c r="G3" s="24">
        <v>315000</v>
      </c>
      <c r="H3" s="24">
        <v>315000</v>
      </c>
      <c r="I3">
        <v>849</v>
      </c>
      <c r="J3">
        <v>6101</v>
      </c>
      <c r="K3" s="9" t="s">
        <v>92</v>
      </c>
      <c r="L3">
        <v>2</v>
      </c>
      <c r="M3" s="9" t="s">
        <v>730</v>
      </c>
      <c r="N3" s="9" t="s">
        <v>731</v>
      </c>
      <c r="O3">
        <v>1000</v>
      </c>
      <c r="P3">
        <v>20220110</v>
      </c>
      <c r="Q3" t="str">
        <f t="shared" ref="Q3:Q59" si="0">LEFT(P3,4)</f>
        <v>2022</v>
      </c>
      <c r="R3" t="str">
        <f t="shared" ref="R3:R59" si="1">MID(P3,5,2)</f>
        <v>01</v>
      </c>
      <c r="S3" s="24">
        <v>145709.98000000001</v>
      </c>
      <c r="T3" s="24">
        <v>315000</v>
      </c>
      <c r="U3">
        <v>0</v>
      </c>
      <c r="V3" t="s">
        <v>102</v>
      </c>
      <c r="W3" t="s">
        <v>94</v>
      </c>
      <c r="X3">
        <v>0</v>
      </c>
      <c r="Y3" t="s">
        <v>95</v>
      </c>
      <c r="Z3" t="s">
        <v>96</v>
      </c>
      <c r="AA3" t="s">
        <v>97</v>
      </c>
      <c r="AB3">
        <v>0</v>
      </c>
      <c r="AC3">
        <v>0</v>
      </c>
      <c r="AD3" t="s">
        <v>90</v>
      </c>
      <c r="AE3">
        <v>0</v>
      </c>
      <c r="AF3">
        <v>0</v>
      </c>
      <c r="AG3">
        <v>247495.5</v>
      </c>
      <c r="AH3">
        <v>0</v>
      </c>
      <c r="AI3" t="s">
        <v>98</v>
      </c>
      <c r="AJ3" t="s">
        <v>96</v>
      </c>
      <c r="AK3" t="s">
        <v>99</v>
      </c>
      <c r="AL3">
        <v>315000</v>
      </c>
      <c r="AM3">
        <v>0</v>
      </c>
      <c r="AN3">
        <v>0</v>
      </c>
      <c r="AO3">
        <v>0</v>
      </c>
      <c r="AP3">
        <v>17</v>
      </c>
      <c r="AQ3">
        <v>0</v>
      </c>
      <c r="AR3" t="s">
        <v>100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101</v>
      </c>
      <c r="AZ3">
        <v>999</v>
      </c>
    </row>
    <row r="4" spans="1:52" x14ac:dyDescent="0.3">
      <c r="A4">
        <v>1</v>
      </c>
      <c r="B4">
        <v>3</v>
      </c>
      <c r="C4" s="9" t="s">
        <v>733</v>
      </c>
      <c r="D4" t="s">
        <v>90</v>
      </c>
      <c r="E4" t="s">
        <v>91</v>
      </c>
      <c r="F4">
        <v>1</v>
      </c>
      <c r="G4" s="24">
        <v>315000</v>
      </c>
      <c r="H4" s="24">
        <v>315000</v>
      </c>
      <c r="I4">
        <v>849</v>
      </c>
      <c r="J4">
        <v>6101</v>
      </c>
      <c r="K4" s="9" t="s">
        <v>92</v>
      </c>
      <c r="L4">
        <v>3</v>
      </c>
      <c r="M4" s="9" t="s">
        <v>730</v>
      </c>
      <c r="N4" s="9" t="s">
        <v>731</v>
      </c>
      <c r="O4">
        <v>1000</v>
      </c>
      <c r="P4">
        <v>20220110</v>
      </c>
      <c r="Q4" t="str">
        <f t="shared" si="0"/>
        <v>2022</v>
      </c>
      <c r="R4" t="str">
        <f t="shared" si="1"/>
        <v>01</v>
      </c>
      <c r="S4" s="24">
        <v>145709.97</v>
      </c>
      <c r="T4" s="24">
        <v>315000</v>
      </c>
      <c r="U4">
        <v>0</v>
      </c>
      <c r="V4" t="s">
        <v>103</v>
      </c>
      <c r="W4" t="s">
        <v>94</v>
      </c>
      <c r="X4">
        <v>0</v>
      </c>
      <c r="Y4" t="s">
        <v>95</v>
      </c>
      <c r="Z4" t="s">
        <v>96</v>
      </c>
      <c r="AA4" t="s">
        <v>97</v>
      </c>
      <c r="AB4">
        <v>0</v>
      </c>
      <c r="AC4">
        <v>0</v>
      </c>
      <c r="AD4" t="s">
        <v>90</v>
      </c>
      <c r="AE4">
        <v>0</v>
      </c>
      <c r="AF4">
        <v>0</v>
      </c>
      <c r="AG4">
        <v>247495.5</v>
      </c>
      <c r="AH4">
        <v>0</v>
      </c>
      <c r="AI4" t="s">
        <v>98</v>
      </c>
      <c r="AJ4" t="s">
        <v>96</v>
      </c>
      <c r="AK4" t="s">
        <v>99</v>
      </c>
      <c r="AL4">
        <v>315000</v>
      </c>
      <c r="AM4">
        <v>0</v>
      </c>
      <c r="AN4">
        <v>0</v>
      </c>
      <c r="AO4">
        <v>0</v>
      </c>
      <c r="AP4">
        <v>17</v>
      </c>
      <c r="AQ4">
        <v>0</v>
      </c>
      <c r="AR4" t="s">
        <v>100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101</v>
      </c>
      <c r="AZ4">
        <v>999</v>
      </c>
    </row>
    <row r="5" spans="1:52" x14ac:dyDescent="0.3">
      <c r="A5">
        <v>1</v>
      </c>
      <c r="B5">
        <v>1</v>
      </c>
      <c r="C5" s="9" t="s">
        <v>734</v>
      </c>
      <c r="D5" t="s">
        <v>90</v>
      </c>
      <c r="E5" t="s">
        <v>91</v>
      </c>
      <c r="F5">
        <v>1</v>
      </c>
      <c r="G5" s="24">
        <v>392000</v>
      </c>
      <c r="H5" s="24">
        <v>392000</v>
      </c>
      <c r="I5">
        <v>847</v>
      </c>
      <c r="J5">
        <v>6101</v>
      </c>
      <c r="K5" s="9" t="s">
        <v>104</v>
      </c>
      <c r="L5">
        <v>1</v>
      </c>
      <c r="M5" s="9" t="s">
        <v>735</v>
      </c>
      <c r="N5" s="9" t="s">
        <v>736</v>
      </c>
      <c r="O5">
        <v>1000</v>
      </c>
      <c r="P5">
        <v>20220117</v>
      </c>
      <c r="Q5" t="str">
        <f t="shared" si="0"/>
        <v>2022</v>
      </c>
      <c r="R5" t="str">
        <f t="shared" si="1"/>
        <v>01</v>
      </c>
      <c r="S5" s="24">
        <v>208047.69</v>
      </c>
      <c r="T5" s="24">
        <v>392000</v>
      </c>
      <c r="U5">
        <v>0</v>
      </c>
      <c r="V5" t="s">
        <v>105</v>
      </c>
      <c r="W5" t="s">
        <v>106</v>
      </c>
      <c r="X5">
        <v>0</v>
      </c>
      <c r="Y5" t="s">
        <v>95</v>
      </c>
      <c r="Z5" t="s">
        <v>96</v>
      </c>
      <c r="AA5" t="s">
        <v>97</v>
      </c>
      <c r="AB5">
        <v>0</v>
      </c>
      <c r="AC5">
        <v>0</v>
      </c>
      <c r="AD5" t="s">
        <v>90</v>
      </c>
      <c r="AE5">
        <v>0</v>
      </c>
      <c r="AF5">
        <v>0</v>
      </c>
      <c r="AG5">
        <v>310346.40000000002</v>
      </c>
      <c r="AH5">
        <v>0</v>
      </c>
      <c r="AI5" t="s">
        <v>98</v>
      </c>
      <c r="AJ5" t="s">
        <v>96</v>
      </c>
      <c r="AK5" t="s">
        <v>99</v>
      </c>
      <c r="AL5">
        <v>392000</v>
      </c>
      <c r="AM5">
        <v>0</v>
      </c>
      <c r="AN5">
        <v>0</v>
      </c>
      <c r="AO5">
        <v>0</v>
      </c>
      <c r="AP5">
        <v>17</v>
      </c>
      <c r="AQ5">
        <v>0</v>
      </c>
      <c r="AR5" t="s">
        <v>100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101</v>
      </c>
      <c r="AZ5">
        <v>999</v>
      </c>
    </row>
    <row r="6" spans="1:52" x14ac:dyDescent="0.3">
      <c r="A6">
        <v>1</v>
      </c>
      <c r="B6">
        <v>2</v>
      </c>
      <c r="C6" s="9" t="s">
        <v>737</v>
      </c>
      <c r="D6" t="s">
        <v>90</v>
      </c>
      <c r="E6" t="s">
        <v>91</v>
      </c>
      <c r="F6">
        <v>1</v>
      </c>
      <c r="G6" s="24">
        <v>392000</v>
      </c>
      <c r="H6" s="24">
        <v>392000</v>
      </c>
      <c r="I6">
        <v>847</v>
      </c>
      <c r="J6">
        <v>6101</v>
      </c>
      <c r="K6" s="9" t="s">
        <v>104</v>
      </c>
      <c r="L6">
        <v>2</v>
      </c>
      <c r="M6" s="9" t="s">
        <v>735</v>
      </c>
      <c r="N6" s="9" t="s">
        <v>736</v>
      </c>
      <c r="O6">
        <v>1000</v>
      </c>
      <c r="P6">
        <v>20220117</v>
      </c>
      <c r="Q6" t="str">
        <f t="shared" si="0"/>
        <v>2022</v>
      </c>
      <c r="R6" t="str">
        <f t="shared" si="1"/>
        <v>01</v>
      </c>
      <c r="S6" s="24">
        <v>208047.69</v>
      </c>
      <c r="T6" s="24">
        <v>392000</v>
      </c>
      <c r="U6">
        <v>0</v>
      </c>
      <c r="V6" t="s">
        <v>107</v>
      </c>
      <c r="W6" t="s">
        <v>106</v>
      </c>
      <c r="X6">
        <v>0</v>
      </c>
      <c r="Y6" t="s">
        <v>95</v>
      </c>
      <c r="Z6" t="s">
        <v>96</v>
      </c>
      <c r="AA6" t="s">
        <v>97</v>
      </c>
      <c r="AB6">
        <v>0</v>
      </c>
      <c r="AC6">
        <v>0</v>
      </c>
      <c r="AD6" t="s">
        <v>90</v>
      </c>
      <c r="AE6">
        <v>0</v>
      </c>
      <c r="AF6">
        <v>0</v>
      </c>
      <c r="AG6">
        <v>310346.40000000002</v>
      </c>
      <c r="AH6">
        <v>0</v>
      </c>
      <c r="AI6" t="s">
        <v>98</v>
      </c>
      <c r="AJ6" t="s">
        <v>96</v>
      </c>
      <c r="AK6" t="s">
        <v>99</v>
      </c>
      <c r="AL6">
        <v>392000</v>
      </c>
      <c r="AM6">
        <v>0</v>
      </c>
      <c r="AN6">
        <v>0</v>
      </c>
      <c r="AO6">
        <v>0</v>
      </c>
      <c r="AP6">
        <v>17</v>
      </c>
      <c r="AQ6">
        <v>0</v>
      </c>
      <c r="AR6" t="s">
        <v>100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101</v>
      </c>
      <c r="AZ6">
        <v>999</v>
      </c>
    </row>
    <row r="7" spans="1:52" x14ac:dyDescent="0.3">
      <c r="A7">
        <v>1</v>
      </c>
      <c r="B7">
        <v>1</v>
      </c>
      <c r="C7" s="9" t="s">
        <v>738</v>
      </c>
      <c r="D7" t="s">
        <v>90</v>
      </c>
      <c r="E7" t="s">
        <v>91</v>
      </c>
      <c r="F7">
        <v>1</v>
      </c>
      <c r="G7" s="24">
        <v>395000</v>
      </c>
      <c r="H7" s="24">
        <v>395000</v>
      </c>
      <c r="I7">
        <v>847</v>
      </c>
      <c r="J7">
        <v>6101</v>
      </c>
      <c r="K7" s="9" t="s">
        <v>108</v>
      </c>
      <c r="L7">
        <v>1</v>
      </c>
      <c r="M7" s="9" t="s">
        <v>739</v>
      </c>
      <c r="N7" s="9" t="s">
        <v>740</v>
      </c>
      <c r="O7">
        <v>1000</v>
      </c>
      <c r="P7">
        <v>20220120</v>
      </c>
      <c r="Q7" t="str">
        <f t="shared" si="0"/>
        <v>2022</v>
      </c>
      <c r="R7" t="str">
        <f t="shared" si="1"/>
        <v>01</v>
      </c>
      <c r="S7" s="24">
        <v>208047.71</v>
      </c>
      <c r="T7" s="24">
        <v>395000</v>
      </c>
      <c r="U7">
        <v>0</v>
      </c>
      <c r="V7" t="s">
        <v>109</v>
      </c>
      <c r="W7" t="s">
        <v>106</v>
      </c>
      <c r="X7">
        <v>0</v>
      </c>
      <c r="Y7" t="s">
        <v>95</v>
      </c>
      <c r="Z7" t="s">
        <v>96</v>
      </c>
      <c r="AA7" t="s">
        <v>97</v>
      </c>
      <c r="AB7">
        <v>0</v>
      </c>
      <c r="AC7">
        <v>0</v>
      </c>
      <c r="AD7" t="s">
        <v>90</v>
      </c>
      <c r="AE7">
        <v>0</v>
      </c>
      <c r="AF7">
        <v>0</v>
      </c>
      <c r="AG7">
        <v>312721.5</v>
      </c>
      <c r="AH7">
        <v>0</v>
      </c>
      <c r="AI7" t="s">
        <v>98</v>
      </c>
      <c r="AJ7" t="s">
        <v>96</v>
      </c>
      <c r="AK7" t="s">
        <v>99</v>
      </c>
      <c r="AL7">
        <v>395000</v>
      </c>
      <c r="AM7">
        <v>0</v>
      </c>
      <c r="AN7">
        <v>0</v>
      </c>
      <c r="AO7">
        <v>0</v>
      </c>
      <c r="AP7">
        <v>17</v>
      </c>
      <c r="AQ7">
        <v>0</v>
      </c>
      <c r="AR7" t="s">
        <v>100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101</v>
      </c>
      <c r="AZ7">
        <v>999</v>
      </c>
    </row>
    <row r="8" spans="1:52" x14ac:dyDescent="0.3">
      <c r="A8">
        <v>1</v>
      </c>
      <c r="B8">
        <v>1</v>
      </c>
      <c r="C8" s="9" t="s">
        <v>741</v>
      </c>
      <c r="D8" t="s">
        <v>90</v>
      </c>
      <c r="E8" t="s">
        <v>91</v>
      </c>
      <c r="F8">
        <v>1</v>
      </c>
      <c r="G8" s="24">
        <v>442622.4</v>
      </c>
      <c r="H8" s="24">
        <v>442622.4</v>
      </c>
      <c r="I8">
        <v>847</v>
      </c>
      <c r="J8">
        <v>6101</v>
      </c>
      <c r="K8" s="9" t="s">
        <v>110</v>
      </c>
      <c r="L8">
        <v>1</v>
      </c>
      <c r="M8" s="9" t="s">
        <v>742</v>
      </c>
      <c r="N8" s="9" t="s">
        <v>743</v>
      </c>
      <c r="O8">
        <v>1000</v>
      </c>
      <c r="P8">
        <v>20220120</v>
      </c>
      <c r="Q8" t="str">
        <f t="shared" si="0"/>
        <v>2022</v>
      </c>
      <c r="R8" t="str">
        <f t="shared" si="1"/>
        <v>01</v>
      </c>
      <c r="S8" s="24">
        <v>219583.07</v>
      </c>
      <c r="T8" s="24">
        <v>442622.4</v>
      </c>
      <c r="U8">
        <v>0</v>
      </c>
      <c r="V8" t="s">
        <v>111</v>
      </c>
      <c r="W8" t="s">
        <v>106</v>
      </c>
      <c r="X8">
        <v>0</v>
      </c>
      <c r="Y8" t="s">
        <v>95</v>
      </c>
      <c r="Z8" t="s">
        <v>96</v>
      </c>
      <c r="AA8" t="s">
        <v>97</v>
      </c>
      <c r="AB8">
        <v>0</v>
      </c>
      <c r="AC8">
        <v>0</v>
      </c>
      <c r="AD8" t="s">
        <v>90</v>
      </c>
      <c r="AE8">
        <v>0</v>
      </c>
      <c r="AF8">
        <v>0</v>
      </c>
      <c r="AG8">
        <v>350424.15</v>
      </c>
      <c r="AH8">
        <v>0</v>
      </c>
      <c r="AI8" t="s">
        <v>98</v>
      </c>
      <c r="AJ8" t="s">
        <v>96</v>
      </c>
      <c r="AK8" t="s">
        <v>99</v>
      </c>
      <c r="AL8">
        <v>442622.4</v>
      </c>
      <c r="AM8">
        <v>0</v>
      </c>
      <c r="AN8">
        <v>0</v>
      </c>
      <c r="AO8">
        <v>0</v>
      </c>
      <c r="AP8">
        <v>17</v>
      </c>
      <c r="AQ8">
        <v>0</v>
      </c>
      <c r="AR8" t="s">
        <v>100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101</v>
      </c>
      <c r="AZ8">
        <v>999</v>
      </c>
    </row>
    <row r="9" spans="1:52" x14ac:dyDescent="0.3">
      <c r="A9">
        <v>1</v>
      </c>
      <c r="B9">
        <v>1</v>
      </c>
      <c r="C9" s="9" t="s">
        <v>744</v>
      </c>
      <c r="D9" t="s">
        <v>90</v>
      </c>
      <c r="E9" t="s">
        <v>91</v>
      </c>
      <c r="F9">
        <v>1</v>
      </c>
      <c r="G9" s="24">
        <v>395000</v>
      </c>
      <c r="H9" s="24">
        <v>395000</v>
      </c>
      <c r="I9">
        <v>847</v>
      </c>
      <c r="J9">
        <v>6101</v>
      </c>
      <c r="K9" s="9" t="s">
        <v>112</v>
      </c>
      <c r="L9">
        <v>1</v>
      </c>
      <c r="M9" s="9" t="s">
        <v>745</v>
      </c>
      <c r="N9" s="9" t="s">
        <v>746</v>
      </c>
      <c r="O9">
        <v>1000</v>
      </c>
      <c r="P9">
        <v>20220127</v>
      </c>
      <c r="Q9" t="str">
        <f t="shared" si="0"/>
        <v>2022</v>
      </c>
      <c r="R9" t="str">
        <f t="shared" si="1"/>
        <v>01</v>
      </c>
      <c r="S9" s="24">
        <v>208047.72</v>
      </c>
      <c r="T9" s="24">
        <v>395000</v>
      </c>
      <c r="U9">
        <v>0</v>
      </c>
      <c r="V9" t="s">
        <v>113</v>
      </c>
      <c r="W9" t="s">
        <v>106</v>
      </c>
      <c r="X9">
        <v>0</v>
      </c>
      <c r="Y9" t="s">
        <v>95</v>
      </c>
      <c r="Z9" t="s">
        <v>96</v>
      </c>
      <c r="AA9" t="s">
        <v>97</v>
      </c>
      <c r="AB9">
        <v>0</v>
      </c>
      <c r="AC9">
        <v>0</v>
      </c>
      <c r="AD9" t="s">
        <v>90</v>
      </c>
      <c r="AE9">
        <v>0</v>
      </c>
      <c r="AF9">
        <v>0</v>
      </c>
      <c r="AG9">
        <v>312721.5</v>
      </c>
      <c r="AH9">
        <v>0</v>
      </c>
      <c r="AI9" t="s">
        <v>98</v>
      </c>
      <c r="AJ9" t="s">
        <v>96</v>
      </c>
      <c r="AK9" t="s">
        <v>99</v>
      </c>
      <c r="AL9">
        <v>395000</v>
      </c>
      <c r="AM9">
        <v>0</v>
      </c>
      <c r="AN9">
        <v>0</v>
      </c>
      <c r="AO9">
        <v>0</v>
      </c>
      <c r="AP9">
        <v>17</v>
      </c>
      <c r="AQ9">
        <v>0</v>
      </c>
      <c r="AR9" t="s">
        <v>100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101</v>
      </c>
      <c r="AZ9">
        <v>999</v>
      </c>
    </row>
    <row r="10" spans="1:52" x14ac:dyDescent="0.3">
      <c r="A10">
        <v>1</v>
      </c>
      <c r="B10">
        <v>1</v>
      </c>
      <c r="C10" s="9" t="s">
        <v>747</v>
      </c>
      <c r="D10" t="s">
        <v>90</v>
      </c>
      <c r="E10" t="s">
        <v>91</v>
      </c>
      <c r="F10">
        <v>1</v>
      </c>
      <c r="G10" s="24">
        <v>420000</v>
      </c>
      <c r="H10" s="24">
        <v>420000</v>
      </c>
      <c r="I10">
        <v>847</v>
      </c>
      <c r="J10">
        <v>6101</v>
      </c>
      <c r="K10" s="9" t="s">
        <v>114</v>
      </c>
      <c r="L10">
        <v>1</v>
      </c>
      <c r="M10" s="9" t="s">
        <v>745</v>
      </c>
      <c r="N10" s="9" t="s">
        <v>748</v>
      </c>
      <c r="O10">
        <v>1000</v>
      </c>
      <c r="P10">
        <v>20220127</v>
      </c>
      <c r="Q10" t="str">
        <f t="shared" si="0"/>
        <v>2022</v>
      </c>
      <c r="R10" t="str">
        <f t="shared" si="1"/>
        <v>01</v>
      </c>
      <c r="S10" s="24">
        <v>229500.86</v>
      </c>
      <c r="T10" s="24">
        <v>420000</v>
      </c>
      <c r="U10">
        <v>0</v>
      </c>
      <c r="V10" t="s">
        <v>115</v>
      </c>
      <c r="W10" t="s">
        <v>106</v>
      </c>
      <c r="X10">
        <v>0</v>
      </c>
      <c r="Y10" t="s">
        <v>95</v>
      </c>
      <c r="Z10" t="s">
        <v>96</v>
      </c>
      <c r="AA10" t="s">
        <v>97</v>
      </c>
      <c r="AB10">
        <v>0</v>
      </c>
      <c r="AC10">
        <v>0</v>
      </c>
      <c r="AD10" t="s">
        <v>90</v>
      </c>
      <c r="AE10">
        <v>0</v>
      </c>
      <c r="AF10">
        <v>0</v>
      </c>
      <c r="AG10">
        <v>332514</v>
      </c>
      <c r="AH10">
        <v>0</v>
      </c>
      <c r="AI10" t="s">
        <v>98</v>
      </c>
      <c r="AJ10" t="s">
        <v>96</v>
      </c>
      <c r="AK10" t="s">
        <v>99</v>
      </c>
      <c r="AL10">
        <v>420000</v>
      </c>
      <c r="AM10">
        <v>0</v>
      </c>
      <c r="AN10">
        <v>0</v>
      </c>
      <c r="AO10">
        <v>0</v>
      </c>
      <c r="AP10">
        <v>17</v>
      </c>
      <c r="AQ10">
        <v>0</v>
      </c>
      <c r="AR10" t="s">
        <v>100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101</v>
      </c>
      <c r="AZ10">
        <v>999</v>
      </c>
    </row>
    <row r="11" spans="1:52" x14ac:dyDescent="0.3">
      <c r="A11">
        <v>1</v>
      </c>
      <c r="B11">
        <v>1</v>
      </c>
      <c r="C11" s="9" t="s">
        <v>749</v>
      </c>
      <c r="D11" t="s">
        <v>90</v>
      </c>
      <c r="E11" t="s">
        <v>91</v>
      </c>
      <c r="F11">
        <v>1</v>
      </c>
      <c r="G11" s="24">
        <v>309384.5</v>
      </c>
      <c r="H11" s="24">
        <v>309384.5</v>
      </c>
      <c r="I11">
        <v>711</v>
      </c>
      <c r="J11">
        <v>7101</v>
      </c>
      <c r="K11" s="9" t="s">
        <v>116</v>
      </c>
      <c r="L11">
        <v>1</v>
      </c>
      <c r="M11" s="9" t="s">
        <v>750</v>
      </c>
      <c r="N11" s="9" t="s">
        <v>751</v>
      </c>
      <c r="O11">
        <v>1000</v>
      </c>
      <c r="P11">
        <v>20220128</v>
      </c>
      <c r="Q11" t="str">
        <f t="shared" si="0"/>
        <v>2022</v>
      </c>
      <c r="R11" t="str">
        <f t="shared" si="1"/>
        <v>01</v>
      </c>
      <c r="S11" s="24">
        <v>160170.85</v>
      </c>
      <c r="T11" s="24">
        <v>309384.5</v>
      </c>
      <c r="U11">
        <v>0</v>
      </c>
      <c r="V11" t="s">
        <v>117</v>
      </c>
      <c r="W11" t="s">
        <v>118</v>
      </c>
      <c r="X11">
        <v>0</v>
      </c>
      <c r="Y11" t="s">
        <v>95</v>
      </c>
      <c r="Z11" t="s">
        <v>96</v>
      </c>
      <c r="AA11" t="s">
        <v>97</v>
      </c>
      <c r="AB11">
        <v>0</v>
      </c>
      <c r="AC11">
        <v>0</v>
      </c>
      <c r="AD11" t="s">
        <v>90</v>
      </c>
      <c r="AE11">
        <v>0</v>
      </c>
      <c r="AF11">
        <v>0</v>
      </c>
      <c r="AG11">
        <v>0</v>
      </c>
      <c r="AH11">
        <v>0</v>
      </c>
      <c r="AI11" t="s">
        <v>98</v>
      </c>
      <c r="AJ11" t="s">
        <v>96</v>
      </c>
      <c r="AK11" t="s">
        <v>99</v>
      </c>
      <c r="AL11">
        <v>309384.5</v>
      </c>
      <c r="AM11">
        <v>9281.5400000000009</v>
      </c>
      <c r="AN11">
        <v>309384.5</v>
      </c>
      <c r="AO11">
        <v>0</v>
      </c>
      <c r="AP11">
        <v>0</v>
      </c>
      <c r="AQ11">
        <v>0</v>
      </c>
      <c r="AR11" t="s">
        <v>100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101</v>
      </c>
      <c r="AZ11">
        <v>2</v>
      </c>
    </row>
    <row r="12" spans="1:52" x14ac:dyDescent="0.3">
      <c r="A12">
        <v>1</v>
      </c>
      <c r="B12">
        <v>2</v>
      </c>
      <c r="C12" s="9" t="s">
        <v>752</v>
      </c>
      <c r="D12" t="s">
        <v>90</v>
      </c>
      <c r="E12" t="s">
        <v>91</v>
      </c>
      <c r="F12">
        <v>1</v>
      </c>
      <c r="G12" s="24">
        <v>309384.5</v>
      </c>
      <c r="H12" s="24">
        <v>309384.5</v>
      </c>
      <c r="I12">
        <v>711</v>
      </c>
      <c r="J12">
        <v>7101</v>
      </c>
      <c r="K12" s="9" t="s">
        <v>116</v>
      </c>
      <c r="L12">
        <v>2</v>
      </c>
      <c r="M12" s="9" t="s">
        <v>750</v>
      </c>
      <c r="N12" s="9" t="s">
        <v>751</v>
      </c>
      <c r="O12">
        <v>1000</v>
      </c>
      <c r="P12">
        <v>20220128</v>
      </c>
      <c r="Q12" t="str">
        <f t="shared" si="0"/>
        <v>2022</v>
      </c>
      <c r="R12" t="str">
        <f t="shared" si="1"/>
        <v>01</v>
      </c>
      <c r="S12" s="24">
        <v>160170.85999999999</v>
      </c>
      <c r="T12" s="24">
        <v>309384.5</v>
      </c>
      <c r="U12">
        <v>0</v>
      </c>
      <c r="V12" t="s">
        <v>119</v>
      </c>
      <c r="W12" t="s">
        <v>118</v>
      </c>
      <c r="X12">
        <v>0</v>
      </c>
      <c r="Y12" t="s">
        <v>95</v>
      </c>
      <c r="Z12" t="s">
        <v>96</v>
      </c>
      <c r="AA12" t="s">
        <v>97</v>
      </c>
      <c r="AB12">
        <v>0</v>
      </c>
      <c r="AC12">
        <v>0</v>
      </c>
      <c r="AD12" t="s">
        <v>90</v>
      </c>
      <c r="AE12">
        <v>0</v>
      </c>
      <c r="AF12">
        <v>0</v>
      </c>
      <c r="AG12">
        <v>0</v>
      </c>
      <c r="AH12">
        <v>0</v>
      </c>
      <c r="AI12" t="s">
        <v>98</v>
      </c>
      <c r="AJ12" t="s">
        <v>96</v>
      </c>
      <c r="AK12" t="s">
        <v>99</v>
      </c>
      <c r="AL12">
        <v>309384.5</v>
      </c>
      <c r="AM12">
        <v>9281.5400000000009</v>
      </c>
      <c r="AN12">
        <v>309384.5</v>
      </c>
      <c r="AO12">
        <v>0</v>
      </c>
      <c r="AP12">
        <v>0</v>
      </c>
      <c r="AQ12">
        <v>0</v>
      </c>
      <c r="AR12" t="s">
        <v>100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101</v>
      </c>
      <c r="AZ12">
        <v>2</v>
      </c>
    </row>
    <row r="13" spans="1:52" x14ac:dyDescent="0.3">
      <c r="A13">
        <v>1</v>
      </c>
      <c r="B13">
        <v>3</v>
      </c>
      <c r="C13" s="9" t="s">
        <v>753</v>
      </c>
      <c r="D13" t="s">
        <v>90</v>
      </c>
      <c r="E13" t="s">
        <v>91</v>
      </c>
      <c r="F13">
        <v>1</v>
      </c>
      <c r="G13" s="24">
        <v>309384.5</v>
      </c>
      <c r="H13" s="24">
        <v>309384.5</v>
      </c>
      <c r="I13">
        <v>711</v>
      </c>
      <c r="J13">
        <v>7101</v>
      </c>
      <c r="K13" s="9" t="s">
        <v>116</v>
      </c>
      <c r="L13">
        <v>3</v>
      </c>
      <c r="M13" s="9" t="s">
        <v>750</v>
      </c>
      <c r="N13" s="9" t="s">
        <v>751</v>
      </c>
      <c r="O13">
        <v>1000</v>
      </c>
      <c r="P13">
        <v>20220128</v>
      </c>
      <c r="Q13" t="str">
        <f t="shared" si="0"/>
        <v>2022</v>
      </c>
      <c r="R13" t="str">
        <f t="shared" si="1"/>
        <v>01</v>
      </c>
      <c r="S13" s="24">
        <v>160170.85</v>
      </c>
      <c r="T13" s="24">
        <v>309384.5</v>
      </c>
      <c r="U13">
        <v>0</v>
      </c>
      <c r="V13" t="s">
        <v>120</v>
      </c>
      <c r="W13" t="s">
        <v>118</v>
      </c>
      <c r="X13">
        <v>0</v>
      </c>
      <c r="Y13" t="s">
        <v>95</v>
      </c>
      <c r="Z13" t="s">
        <v>96</v>
      </c>
      <c r="AA13" t="s">
        <v>97</v>
      </c>
      <c r="AB13">
        <v>0</v>
      </c>
      <c r="AC13">
        <v>0</v>
      </c>
      <c r="AD13" t="s">
        <v>90</v>
      </c>
      <c r="AE13">
        <v>0</v>
      </c>
      <c r="AF13">
        <v>0</v>
      </c>
      <c r="AG13">
        <v>0</v>
      </c>
      <c r="AH13">
        <v>0</v>
      </c>
      <c r="AI13" t="s">
        <v>98</v>
      </c>
      <c r="AJ13" t="s">
        <v>96</v>
      </c>
      <c r="AK13" t="s">
        <v>99</v>
      </c>
      <c r="AL13">
        <v>309384.5</v>
      </c>
      <c r="AM13">
        <v>9281.5400000000009</v>
      </c>
      <c r="AN13">
        <v>309384.5</v>
      </c>
      <c r="AO13">
        <v>0</v>
      </c>
      <c r="AP13">
        <v>0</v>
      </c>
      <c r="AQ13">
        <v>0</v>
      </c>
      <c r="AR13" t="s">
        <v>100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101</v>
      </c>
      <c r="AZ13">
        <v>2</v>
      </c>
    </row>
    <row r="14" spans="1:52" x14ac:dyDescent="0.3">
      <c r="A14">
        <v>1</v>
      </c>
      <c r="B14">
        <v>4</v>
      </c>
      <c r="C14" s="9" t="s">
        <v>754</v>
      </c>
      <c r="D14" t="s">
        <v>90</v>
      </c>
      <c r="E14" t="s">
        <v>91</v>
      </c>
      <c r="F14">
        <v>1</v>
      </c>
      <c r="G14" s="24">
        <v>309384.5</v>
      </c>
      <c r="H14" s="24">
        <v>309384.5</v>
      </c>
      <c r="I14">
        <v>711</v>
      </c>
      <c r="J14">
        <v>7101</v>
      </c>
      <c r="K14" s="9" t="s">
        <v>116</v>
      </c>
      <c r="L14">
        <v>4</v>
      </c>
      <c r="M14" s="9" t="s">
        <v>750</v>
      </c>
      <c r="N14" s="9" t="s">
        <v>751</v>
      </c>
      <c r="O14">
        <v>1000</v>
      </c>
      <c r="P14">
        <v>20220128</v>
      </c>
      <c r="Q14" t="str">
        <f t="shared" si="0"/>
        <v>2022</v>
      </c>
      <c r="R14" t="str">
        <f t="shared" si="1"/>
        <v>01</v>
      </c>
      <c r="S14" s="24">
        <v>160170.84</v>
      </c>
      <c r="T14" s="24">
        <v>309384.5</v>
      </c>
      <c r="U14">
        <v>0</v>
      </c>
      <c r="V14" t="s">
        <v>121</v>
      </c>
      <c r="W14" t="s">
        <v>118</v>
      </c>
      <c r="X14">
        <v>0</v>
      </c>
      <c r="Y14" t="s">
        <v>95</v>
      </c>
      <c r="Z14" t="s">
        <v>96</v>
      </c>
      <c r="AA14" t="s">
        <v>97</v>
      </c>
      <c r="AB14">
        <v>0</v>
      </c>
      <c r="AC14">
        <v>0</v>
      </c>
      <c r="AD14" t="s">
        <v>90</v>
      </c>
      <c r="AE14">
        <v>0</v>
      </c>
      <c r="AF14">
        <v>0</v>
      </c>
      <c r="AG14">
        <v>0</v>
      </c>
      <c r="AH14">
        <v>0</v>
      </c>
      <c r="AI14" t="s">
        <v>98</v>
      </c>
      <c r="AJ14" t="s">
        <v>96</v>
      </c>
      <c r="AK14" t="s">
        <v>99</v>
      </c>
      <c r="AL14">
        <v>309384.5</v>
      </c>
      <c r="AM14">
        <v>9281.5400000000009</v>
      </c>
      <c r="AN14">
        <v>309384.5</v>
      </c>
      <c r="AO14">
        <v>0</v>
      </c>
      <c r="AP14">
        <v>0</v>
      </c>
      <c r="AQ14">
        <v>0</v>
      </c>
      <c r="AR14" t="s">
        <v>100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101</v>
      </c>
      <c r="AZ14">
        <v>2</v>
      </c>
    </row>
    <row r="15" spans="1:52" x14ac:dyDescent="0.3">
      <c r="A15">
        <v>1</v>
      </c>
      <c r="B15">
        <v>1</v>
      </c>
      <c r="C15" s="9" t="s">
        <v>755</v>
      </c>
      <c r="D15" t="s">
        <v>90</v>
      </c>
      <c r="E15" t="s">
        <v>91</v>
      </c>
      <c r="F15">
        <v>1</v>
      </c>
      <c r="G15" s="24">
        <v>320000</v>
      </c>
      <c r="H15" s="24">
        <v>320000</v>
      </c>
      <c r="I15">
        <v>847</v>
      </c>
      <c r="J15">
        <v>6101</v>
      </c>
      <c r="K15" s="9" t="s">
        <v>122</v>
      </c>
      <c r="L15">
        <v>1</v>
      </c>
      <c r="M15" s="9" t="s">
        <v>756</v>
      </c>
      <c r="N15" s="9" t="s">
        <v>757</v>
      </c>
      <c r="O15">
        <v>1000</v>
      </c>
      <c r="P15">
        <v>20220131</v>
      </c>
      <c r="Q15" t="str">
        <f t="shared" si="0"/>
        <v>2022</v>
      </c>
      <c r="R15" t="str">
        <f t="shared" si="1"/>
        <v>01</v>
      </c>
      <c r="S15" s="24">
        <v>157693.07999999999</v>
      </c>
      <c r="T15" s="24">
        <v>320000</v>
      </c>
      <c r="U15">
        <v>0</v>
      </c>
      <c r="V15" t="s">
        <v>123</v>
      </c>
      <c r="W15" t="s">
        <v>106</v>
      </c>
      <c r="X15">
        <v>0</v>
      </c>
      <c r="Y15" t="s">
        <v>95</v>
      </c>
      <c r="Z15" t="s">
        <v>96</v>
      </c>
      <c r="AA15" t="s">
        <v>97</v>
      </c>
      <c r="AB15">
        <v>0</v>
      </c>
      <c r="AC15">
        <v>0</v>
      </c>
      <c r="AD15" t="s">
        <v>90</v>
      </c>
      <c r="AE15">
        <v>0</v>
      </c>
      <c r="AF15">
        <v>0</v>
      </c>
      <c r="AG15">
        <v>253344</v>
      </c>
      <c r="AH15">
        <v>0</v>
      </c>
      <c r="AI15" t="s">
        <v>98</v>
      </c>
      <c r="AJ15" t="s">
        <v>96</v>
      </c>
      <c r="AK15" t="s">
        <v>99</v>
      </c>
      <c r="AL15">
        <v>320000</v>
      </c>
      <c r="AM15">
        <v>0</v>
      </c>
      <c r="AN15">
        <v>0</v>
      </c>
      <c r="AO15">
        <v>0</v>
      </c>
      <c r="AP15">
        <v>17</v>
      </c>
      <c r="AQ15">
        <v>0</v>
      </c>
      <c r="AR15" t="s">
        <v>100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101</v>
      </c>
      <c r="AZ15">
        <v>999</v>
      </c>
    </row>
    <row r="16" spans="1:52" x14ac:dyDescent="0.3">
      <c r="A16">
        <v>1</v>
      </c>
      <c r="B16">
        <v>1</v>
      </c>
      <c r="C16" s="9" t="s">
        <v>758</v>
      </c>
      <c r="D16" t="s">
        <v>90</v>
      </c>
      <c r="E16" t="s">
        <v>91</v>
      </c>
      <c r="F16">
        <v>1</v>
      </c>
      <c r="G16" s="24">
        <v>390000</v>
      </c>
      <c r="H16" s="24">
        <v>390000</v>
      </c>
      <c r="I16">
        <v>847</v>
      </c>
      <c r="J16">
        <v>6101</v>
      </c>
      <c r="K16" s="9" t="s">
        <v>124</v>
      </c>
      <c r="L16">
        <v>1</v>
      </c>
      <c r="M16" s="9" t="s">
        <v>756</v>
      </c>
      <c r="N16" s="9" t="s">
        <v>759</v>
      </c>
      <c r="O16">
        <v>1000</v>
      </c>
      <c r="P16">
        <v>20220131</v>
      </c>
      <c r="Q16" t="str">
        <f t="shared" si="0"/>
        <v>2022</v>
      </c>
      <c r="R16" t="str">
        <f t="shared" si="1"/>
        <v>01</v>
      </c>
      <c r="S16" s="24">
        <v>208332.94</v>
      </c>
      <c r="T16" s="24">
        <v>390000</v>
      </c>
      <c r="U16">
        <v>0</v>
      </c>
      <c r="V16" t="s">
        <v>125</v>
      </c>
      <c r="W16" t="s">
        <v>106</v>
      </c>
      <c r="X16">
        <v>0</v>
      </c>
      <c r="Y16" t="s">
        <v>95</v>
      </c>
      <c r="Z16" t="s">
        <v>96</v>
      </c>
      <c r="AA16" t="s">
        <v>97</v>
      </c>
      <c r="AB16">
        <v>0</v>
      </c>
      <c r="AC16">
        <v>0</v>
      </c>
      <c r="AD16" t="s">
        <v>90</v>
      </c>
      <c r="AE16">
        <v>0</v>
      </c>
      <c r="AF16">
        <v>0</v>
      </c>
      <c r="AG16">
        <v>308763</v>
      </c>
      <c r="AH16">
        <v>0</v>
      </c>
      <c r="AI16" t="s">
        <v>98</v>
      </c>
      <c r="AJ16" t="s">
        <v>96</v>
      </c>
      <c r="AK16" t="s">
        <v>99</v>
      </c>
      <c r="AL16">
        <v>390000</v>
      </c>
      <c r="AM16">
        <v>0</v>
      </c>
      <c r="AN16">
        <v>0</v>
      </c>
      <c r="AO16">
        <v>0</v>
      </c>
      <c r="AP16">
        <v>17</v>
      </c>
      <c r="AQ16">
        <v>0</v>
      </c>
      <c r="AR16" t="s">
        <v>100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101</v>
      </c>
      <c r="AZ16">
        <v>999</v>
      </c>
    </row>
    <row r="17" spans="1:52" x14ac:dyDescent="0.3">
      <c r="A17">
        <v>1</v>
      </c>
      <c r="B17">
        <v>1</v>
      </c>
      <c r="C17" s="9" t="s">
        <v>760</v>
      </c>
      <c r="D17" t="s">
        <v>90</v>
      </c>
      <c r="E17" t="s">
        <v>91</v>
      </c>
      <c r="F17">
        <v>1</v>
      </c>
      <c r="G17" s="24">
        <v>380000</v>
      </c>
      <c r="H17" s="24">
        <v>380000</v>
      </c>
      <c r="I17">
        <v>847</v>
      </c>
      <c r="J17">
        <v>6101</v>
      </c>
      <c r="K17" s="9" t="s">
        <v>126</v>
      </c>
      <c r="L17">
        <v>1</v>
      </c>
      <c r="M17" s="9" t="s">
        <v>761</v>
      </c>
      <c r="N17" s="9" t="s">
        <v>762</v>
      </c>
      <c r="O17">
        <v>1000</v>
      </c>
      <c r="P17">
        <v>20220131</v>
      </c>
      <c r="Q17" t="str">
        <f t="shared" si="0"/>
        <v>2022</v>
      </c>
      <c r="R17" t="str">
        <f t="shared" si="1"/>
        <v>01</v>
      </c>
      <c r="S17" s="24">
        <v>208047.72</v>
      </c>
      <c r="T17" s="24">
        <v>380000</v>
      </c>
      <c r="U17">
        <v>0</v>
      </c>
      <c r="V17" t="s">
        <v>127</v>
      </c>
      <c r="W17" t="s">
        <v>106</v>
      </c>
      <c r="X17">
        <v>0</v>
      </c>
      <c r="Y17" t="s">
        <v>95</v>
      </c>
      <c r="Z17" t="s">
        <v>96</v>
      </c>
      <c r="AA17" t="s">
        <v>97</v>
      </c>
      <c r="AB17">
        <v>0</v>
      </c>
      <c r="AC17">
        <v>0</v>
      </c>
      <c r="AD17" t="s">
        <v>90</v>
      </c>
      <c r="AE17">
        <v>0</v>
      </c>
      <c r="AF17">
        <v>0</v>
      </c>
      <c r="AG17">
        <v>300846</v>
      </c>
      <c r="AH17">
        <v>0</v>
      </c>
      <c r="AI17" t="s">
        <v>98</v>
      </c>
      <c r="AJ17" t="s">
        <v>96</v>
      </c>
      <c r="AK17" t="s">
        <v>99</v>
      </c>
      <c r="AL17">
        <v>380000</v>
      </c>
      <c r="AM17">
        <v>0</v>
      </c>
      <c r="AN17">
        <v>0</v>
      </c>
      <c r="AO17">
        <v>0</v>
      </c>
      <c r="AP17">
        <v>17</v>
      </c>
      <c r="AQ17">
        <v>0</v>
      </c>
      <c r="AR17" t="s">
        <v>100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101</v>
      </c>
      <c r="AZ17">
        <v>999</v>
      </c>
    </row>
    <row r="18" spans="1:52" x14ac:dyDescent="0.3">
      <c r="A18">
        <v>1</v>
      </c>
      <c r="B18">
        <v>1</v>
      </c>
      <c r="C18" s="9" t="s">
        <v>763</v>
      </c>
      <c r="D18" t="s">
        <v>90</v>
      </c>
      <c r="E18" t="s">
        <v>91</v>
      </c>
      <c r="F18">
        <v>1</v>
      </c>
      <c r="G18" s="24">
        <v>380000</v>
      </c>
      <c r="H18" s="24">
        <v>380000</v>
      </c>
      <c r="I18">
        <v>847</v>
      </c>
      <c r="J18">
        <v>6101</v>
      </c>
      <c r="K18" s="9" t="s">
        <v>128</v>
      </c>
      <c r="L18">
        <v>1</v>
      </c>
      <c r="M18" s="9" t="s">
        <v>764</v>
      </c>
      <c r="N18" s="9" t="s">
        <v>765</v>
      </c>
      <c r="O18">
        <v>1000</v>
      </c>
      <c r="P18">
        <v>20220217</v>
      </c>
      <c r="Q18" t="str">
        <f t="shared" si="0"/>
        <v>2022</v>
      </c>
      <c r="R18" t="str">
        <f t="shared" si="1"/>
        <v>02</v>
      </c>
      <c r="S18" s="24">
        <v>191106.91</v>
      </c>
      <c r="T18" s="24">
        <v>380000</v>
      </c>
      <c r="U18">
        <v>0</v>
      </c>
      <c r="V18" t="s">
        <v>129</v>
      </c>
      <c r="W18" t="s">
        <v>106</v>
      </c>
      <c r="X18">
        <v>0</v>
      </c>
      <c r="Y18" t="s">
        <v>95</v>
      </c>
      <c r="Z18" t="s">
        <v>96</v>
      </c>
      <c r="AA18" t="s">
        <v>97</v>
      </c>
      <c r="AB18">
        <v>0</v>
      </c>
      <c r="AC18">
        <v>0</v>
      </c>
      <c r="AD18" t="s">
        <v>90</v>
      </c>
      <c r="AE18">
        <v>0</v>
      </c>
      <c r="AF18">
        <v>0</v>
      </c>
      <c r="AG18">
        <v>300846</v>
      </c>
      <c r="AH18">
        <v>0</v>
      </c>
      <c r="AI18" t="s">
        <v>98</v>
      </c>
      <c r="AJ18" t="s">
        <v>96</v>
      </c>
      <c r="AK18" t="s">
        <v>99</v>
      </c>
      <c r="AL18">
        <v>380000</v>
      </c>
      <c r="AM18">
        <v>0</v>
      </c>
      <c r="AN18">
        <v>0</v>
      </c>
      <c r="AO18">
        <v>0</v>
      </c>
      <c r="AP18">
        <v>17</v>
      </c>
      <c r="AQ18">
        <v>0</v>
      </c>
      <c r="AR18" t="s">
        <v>100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101</v>
      </c>
      <c r="AZ18">
        <v>999</v>
      </c>
    </row>
    <row r="19" spans="1:52" x14ac:dyDescent="0.3">
      <c r="A19">
        <v>1</v>
      </c>
      <c r="B19">
        <v>1</v>
      </c>
      <c r="C19" s="9" t="s">
        <v>766</v>
      </c>
      <c r="D19" t="s">
        <v>90</v>
      </c>
      <c r="E19" t="s">
        <v>91</v>
      </c>
      <c r="F19">
        <v>1</v>
      </c>
      <c r="G19" s="24">
        <v>410000</v>
      </c>
      <c r="H19" s="24">
        <v>410000</v>
      </c>
      <c r="I19">
        <v>831</v>
      </c>
      <c r="J19">
        <v>5101</v>
      </c>
      <c r="K19" s="9" t="s">
        <v>130</v>
      </c>
      <c r="L19">
        <v>1</v>
      </c>
      <c r="M19" s="9" t="s">
        <v>767</v>
      </c>
      <c r="N19" s="9" t="s">
        <v>768</v>
      </c>
      <c r="O19">
        <v>1000</v>
      </c>
      <c r="P19">
        <v>20220218</v>
      </c>
      <c r="Q19" t="str">
        <f t="shared" si="0"/>
        <v>2022</v>
      </c>
      <c r="R19" t="str">
        <f t="shared" si="1"/>
        <v>02</v>
      </c>
      <c r="S19" s="24">
        <v>190216.09</v>
      </c>
      <c r="T19" s="24">
        <v>410000</v>
      </c>
      <c r="U19">
        <v>0</v>
      </c>
      <c r="V19" t="s">
        <v>131</v>
      </c>
      <c r="W19" t="s">
        <v>132</v>
      </c>
      <c r="X19">
        <v>0</v>
      </c>
      <c r="Y19" t="s">
        <v>95</v>
      </c>
      <c r="Z19" t="s">
        <v>96</v>
      </c>
      <c r="AA19" t="s">
        <v>97</v>
      </c>
      <c r="AB19">
        <v>0</v>
      </c>
      <c r="AC19">
        <v>0</v>
      </c>
      <c r="AD19" t="s">
        <v>90</v>
      </c>
      <c r="AE19">
        <v>0</v>
      </c>
      <c r="AF19">
        <v>0</v>
      </c>
      <c r="AG19">
        <v>200449</v>
      </c>
      <c r="AH19">
        <v>0</v>
      </c>
      <c r="AI19" t="s">
        <v>98</v>
      </c>
      <c r="AJ19" t="s">
        <v>96</v>
      </c>
      <c r="AK19" t="s">
        <v>99</v>
      </c>
      <c r="AL19">
        <v>410000</v>
      </c>
      <c r="AM19">
        <v>0</v>
      </c>
      <c r="AN19">
        <v>0</v>
      </c>
      <c r="AO19">
        <v>0</v>
      </c>
      <c r="AP19">
        <v>18</v>
      </c>
      <c r="AQ19">
        <v>0</v>
      </c>
      <c r="AR19" t="s">
        <v>100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101</v>
      </c>
      <c r="AZ19">
        <v>999</v>
      </c>
    </row>
    <row r="20" spans="1:52" x14ac:dyDescent="0.3">
      <c r="A20">
        <v>1</v>
      </c>
      <c r="B20">
        <v>2</v>
      </c>
      <c r="C20" s="9" t="s">
        <v>769</v>
      </c>
      <c r="D20" t="s">
        <v>90</v>
      </c>
      <c r="E20" t="s">
        <v>91</v>
      </c>
      <c r="F20">
        <v>1</v>
      </c>
      <c r="G20" s="24">
        <v>410000</v>
      </c>
      <c r="H20" s="24">
        <v>410000</v>
      </c>
      <c r="I20">
        <v>831</v>
      </c>
      <c r="J20">
        <v>5101</v>
      </c>
      <c r="K20" s="9" t="s">
        <v>130</v>
      </c>
      <c r="L20">
        <v>2</v>
      </c>
      <c r="M20" s="9" t="s">
        <v>767</v>
      </c>
      <c r="N20" s="9" t="s">
        <v>768</v>
      </c>
      <c r="O20">
        <v>1000</v>
      </c>
      <c r="P20">
        <v>20220218</v>
      </c>
      <c r="Q20" t="str">
        <f t="shared" si="0"/>
        <v>2022</v>
      </c>
      <c r="R20" t="str">
        <f t="shared" si="1"/>
        <v>02</v>
      </c>
      <c r="S20" s="24">
        <v>190216.06</v>
      </c>
      <c r="T20" s="24">
        <v>410000</v>
      </c>
      <c r="U20">
        <v>0</v>
      </c>
      <c r="V20" t="s">
        <v>133</v>
      </c>
      <c r="W20" t="s">
        <v>132</v>
      </c>
      <c r="X20">
        <v>0</v>
      </c>
      <c r="Y20" t="s">
        <v>95</v>
      </c>
      <c r="Z20" t="s">
        <v>96</v>
      </c>
      <c r="AA20" t="s">
        <v>97</v>
      </c>
      <c r="AB20">
        <v>0</v>
      </c>
      <c r="AC20">
        <v>0</v>
      </c>
      <c r="AD20" t="s">
        <v>90</v>
      </c>
      <c r="AE20">
        <v>0</v>
      </c>
      <c r="AF20">
        <v>0</v>
      </c>
      <c r="AG20">
        <v>200449</v>
      </c>
      <c r="AH20">
        <v>0</v>
      </c>
      <c r="AI20" t="s">
        <v>98</v>
      </c>
      <c r="AJ20" t="s">
        <v>96</v>
      </c>
      <c r="AK20" t="s">
        <v>99</v>
      </c>
      <c r="AL20">
        <v>410000</v>
      </c>
      <c r="AM20">
        <v>0</v>
      </c>
      <c r="AN20">
        <v>0</v>
      </c>
      <c r="AO20">
        <v>0</v>
      </c>
      <c r="AP20">
        <v>18</v>
      </c>
      <c r="AQ20">
        <v>0</v>
      </c>
      <c r="AR20" t="s">
        <v>100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101</v>
      </c>
      <c r="AZ20">
        <v>999</v>
      </c>
    </row>
    <row r="21" spans="1:52" x14ac:dyDescent="0.3">
      <c r="A21">
        <v>1</v>
      </c>
      <c r="B21">
        <v>1</v>
      </c>
      <c r="C21" s="9" t="s">
        <v>770</v>
      </c>
      <c r="D21" t="s">
        <v>90</v>
      </c>
      <c r="E21" t="s">
        <v>91</v>
      </c>
      <c r="F21">
        <v>1</v>
      </c>
      <c r="G21" s="24">
        <v>300000</v>
      </c>
      <c r="H21" s="24">
        <v>300000</v>
      </c>
      <c r="I21">
        <v>847</v>
      </c>
      <c r="J21">
        <v>6101</v>
      </c>
      <c r="K21" s="9" t="s">
        <v>134</v>
      </c>
      <c r="L21">
        <v>1</v>
      </c>
      <c r="M21" s="9" t="s">
        <v>771</v>
      </c>
      <c r="N21" s="9" t="s">
        <v>772</v>
      </c>
      <c r="O21">
        <v>1000</v>
      </c>
      <c r="P21">
        <v>20220222</v>
      </c>
      <c r="Q21" t="str">
        <f t="shared" si="0"/>
        <v>2022</v>
      </c>
      <c r="R21" t="str">
        <f t="shared" si="1"/>
        <v>02</v>
      </c>
      <c r="S21" s="24">
        <v>172758.93</v>
      </c>
      <c r="T21" s="24">
        <v>300000</v>
      </c>
      <c r="U21">
        <v>0</v>
      </c>
      <c r="V21" t="s">
        <v>135</v>
      </c>
      <c r="W21" t="s">
        <v>106</v>
      </c>
      <c r="X21">
        <v>0</v>
      </c>
      <c r="Y21" t="s">
        <v>95</v>
      </c>
      <c r="Z21" t="s">
        <v>96</v>
      </c>
      <c r="AA21" t="s">
        <v>97</v>
      </c>
      <c r="AB21">
        <v>0</v>
      </c>
      <c r="AC21">
        <v>0</v>
      </c>
      <c r="AD21" t="s">
        <v>90</v>
      </c>
      <c r="AE21">
        <v>0</v>
      </c>
      <c r="AF21">
        <v>0</v>
      </c>
      <c r="AG21">
        <v>237510</v>
      </c>
      <c r="AH21">
        <v>0</v>
      </c>
      <c r="AI21" t="s">
        <v>98</v>
      </c>
      <c r="AJ21" t="s">
        <v>96</v>
      </c>
      <c r="AK21" t="s">
        <v>99</v>
      </c>
      <c r="AL21">
        <v>300000</v>
      </c>
      <c r="AM21">
        <v>0</v>
      </c>
      <c r="AN21">
        <v>0</v>
      </c>
      <c r="AO21">
        <v>0</v>
      </c>
      <c r="AP21">
        <v>17</v>
      </c>
      <c r="AQ21">
        <v>0</v>
      </c>
      <c r="AR21" t="s">
        <v>100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101</v>
      </c>
      <c r="AZ21">
        <v>999</v>
      </c>
    </row>
    <row r="22" spans="1:52" x14ac:dyDescent="0.3">
      <c r="A22">
        <v>1</v>
      </c>
      <c r="B22">
        <v>1</v>
      </c>
      <c r="C22" s="9" t="s">
        <v>773</v>
      </c>
      <c r="D22" t="s">
        <v>90</v>
      </c>
      <c r="E22" t="s">
        <v>91</v>
      </c>
      <c r="F22">
        <v>1</v>
      </c>
      <c r="G22" s="24">
        <v>370000</v>
      </c>
      <c r="H22" s="24">
        <v>370000</v>
      </c>
      <c r="I22">
        <v>847</v>
      </c>
      <c r="J22">
        <v>6101</v>
      </c>
      <c r="K22" s="9" t="s">
        <v>136</v>
      </c>
      <c r="L22">
        <v>1</v>
      </c>
      <c r="M22" s="9" t="s">
        <v>774</v>
      </c>
      <c r="N22" s="9" t="s">
        <v>775</v>
      </c>
      <c r="O22">
        <v>1000</v>
      </c>
      <c r="P22">
        <v>20220222</v>
      </c>
      <c r="Q22" t="str">
        <f t="shared" si="0"/>
        <v>2022</v>
      </c>
      <c r="R22" t="str">
        <f t="shared" si="1"/>
        <v>02</v>
      </c>
      <c r="S22" s="24">
        <v>191106.92</v>
      </c>
      <c r="T22" s="24">
        <v>370000</v>
      </c>
      <c r="U22">
        <v>0</v>
      </c>
      <c r="V22" t="s">
        <v>137</v>
      </c>
      <c r="W22" t="s">
        <v>106</v>
      </c>
      <c r="X22">
        <v>0</v>
      </c>
      <c r="Y22" t="s">
        <v>95</v>
      </c>
      <c r="Z22" t="s">
        <v>96</v>
      </c>
      <c r="AA22" t="s">
        <v>97</v>
      </c>
      <c r="AB22">
        <v>0</v>
      </c>
      <c r="AC22">
        <v>0</v>
      </c>
      <c r="AD22" t="s">
        <v>90</v>
      </c>
      <c r="AE22">
        <v>0</v>
      </c>
      <c r="AF22">
        <v>0</v>
      </c>
      <c r="AG22">
        <v>292929</v>
      </c>
      <c r="AH22">
        <v>0</v>
      </c>
      <c r="AI22" t="s">
        <v>98</v>
      </c>
      <c r="AJ22" t="s">
        <v>96</v>
      </c>
      <c r="AK22" t="s">
        <v>99</v>
      </c>
      <c r="AL22">
        <v>370000</v>
      </c>
      <c r="AM22">
        <v>0</v>
      </c>
      <c r="AN22">
        <v>0</v>
      </c>
      <c r="AO22">
        <v>0</v>
      </c>
      <c r="AP22">
        <v>17</v>
      </c>
      <c r="AQ22">
        <v>0</v>
      </c>
      <c r="AR22" t="s">
        <v>100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101</v>
      </c>
      <c r="AZ22">
        <v>999</v>
      </c>
    </row>
    <row r="23" spans="1:52" x14ac:dyDescent="0.3">
      <c r="A23">
        <v>1</v>
      </c>
      <c r="B23">
        <v>2</v>
      </c>
      <c r="C23" s="9" t="s">
        <v>776</v>
      </c>
      <c r="D23" t="s">
        <v>90</v>
      </c>
      <c r="E23" t="s">
        <v>91</v>
      </c>
      <c r="F23">
        <v>1</v>
      </c>
      <c r="G23" s="24">
        <v>370000</v>
      </c>
      <c r="H23" s="24">
        <v>370000</v>
      </c>
      <c r="I23">
        <v>847</v>
      </c>
      <c r="J23">
        <v>6101</v>
      </c>
      <c r="K23" s="9" t="s">
        <v>136</v>
      </c>
      <c r="L23">
        <v>2</v>
      </c>
      <c r="M23" s="9" t="s">
        <v>774</v>
      </c>
      <c r="N23" s="9" t="s">
        <v>775</v>
      </c>
      <c r="O23">
        <v>1000</v>
      </c>
      <c r="P23">
        <v>20220222</v>
      </c>
      <c r="Q23" t="str">
        <f t="shared" si="0"/>
        <v>2022</v>
      </c>
      <c r="R23" t="str">
        <f t="shared" si="1"/>
        <v>02</v>
      </c>
      <c r="S23" s="24">
        <v>191106.9</v>
      </c>
      <c r="T23" s="24">
        <v>370000</v>
      </c>
      <c r="U23">
        <v>0</v>
      </c>
      <c r="V23" t="s">
        <v>138</v>
      </c>
      <c r="W23" t="s">
        <v>106</v>
      </c>
      <c r="X23">
        <v>0</v>
      </c>
      <c r="Y23" t="s">
        <v>95</v>
      </c>
      <c r="Z23" t="s">
        <v>96</v>
      </c>
      <c r="AA23" t="s">
        <v>97</v>
      </c>
      <c r="AB23">
        <v>0</v>
      </c>
      <c r="AC23">
        <v>0</v>
      </c>
      <c r="AD23" t="s">
        <v>90</v>
      </c>
      <c r="AE23">
        <v>0</v>
      </c>
      <c r="AF23">
        <v>0</v>
      </c>
      <c r="AG23">
        <v>292929</v>
      </c>
      <c r="AH23">
        <v>0</v>
      </c>
      <c r="AI23" t="s">
        <v>98</v>
      </c>
      <c r="AJ23" t="s">
        <v>96</v>
      </c>
      <c r="AK23" t="s">
        <v>99</v>
      </c>
      <c r="AL23">
        <v>370000</v>
      </c>
      <c r="AM23">
        <v>0</v>
      </c>
      <c r="AN23">
        <v>0</v>
      </c>
      <c r="AO23">
        <v>0</v>
      </c>
      <c r="AP23">
        <v>17</v>
      </c>
      <c r="AQ23">
        <v>0</v>
      </c>
      <c r="AR23" t="s">
        <v>100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101</v>
      </c>
      <c r="AZ23">
        <v>999</v>
      </c>
    </row>
    <row r="24" spans="1:52" x14ac:dyDescent="0.3">
      <c r="A24">
        <v>1</v>
      </c>
      <c r="B24">
        <v>1</v>
      </c>
      <c r="C24" s="9" t="s">
        <v>777</v>
      </c>
      <c r="D24" t="s">
        <v>90</v>
      </c>
      <c r="E24" t="s">
        <v>91</v>
      </c>
      <c r="F24">
        <v>1</v>
      </c>
      <c r="G24" s="24">
        <v>246952.4</v>
      </c>
      <c r="H24" s="24">
        <v>246952.4</v>
      </c>
      <c r="I24">
        <v>711</v>
      </c>
      <c r="J24">
        <v>7101</v>
      </c>
      <c r="K24" s="9" t="s">
        <v>139</v>
      </c>
      <c r="L24">
        <v>1</v>
      </c>
      <c r="M24" s="9" t="s">
        <v>778</v>
      </c>
      <c r="N24" s="9" t="s">
        <v>779</v>
      </c>
      <c r="O24">
        <v>1000</v>
      </c>
      <c r="P24">
        <v>20220223</v>
      </c>
      <c r="Q24" t="str">
        <f t="shared" si="0"/>
        <v>2022</v>
      </c>
      <c r="R24" t="str">
        <f t="shared" si="1"/>
        <v>02</v>
      </c>
      <c r="S24" s="24">
        <v>155546.72</v>
      </c>
      <c r="T24" s="24">
        <v>246952.4</v>
      </c>
      <c r="U24">
        <v>0</v>
      </c>
      <c r="V24" t="s">
        <v>140</v>
      </c>
      <c r="W24" t="s">
        <v>118</v>
      </c>
      <c r="X24">
        <v>0</v>
      </c>
      <c r="Y24" t="s">
        <v>95</v>
      </c>
      <c r="Z24" t="s">
        <v>96</v>
      </c>
      <c r="AA24" t="s">
        <v>97</v>
      </c>
      <c r="AB24">
        <v>0</v>
      </c>
      <c r="AC24">
        <v>0</v>
      </c>
      <c r="AD24" t="s">
        <v>90</v>
      </c>
      <c r="AE24">
        <v>0</v>
      </c>
      <c r="AF24">
        <v>0</v>
      </c>
      <c r="AG24">
        <v>0</v>
      </c>
      <c r="AH24">
        <v>0</v>
      </c>
      <c r="AI24" t="s">
        <v>98</v>
      </c>
      <c r="AJ24" t="s">
        <v>96</v>
      </c>
      <c r="AK24" t="s">
        <v>99</v>
      </c>
      <c r="AL24">
        <v>246952.4</v>
      </c>
      <c r="AM24">
        <v>7408.57</v>
      </c>
      <c r="AN24">
        <v>246952.4</v>
      </c>
      <c r="AO24">
        <v>0</v>
      </c>
      <c r="AP24">
        <v>0</v>
      </c>
      <c r="AQ24">
        <v>0</v>
      </c>
      <c r="AR24" t="s">
        <v>100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101</v>
      </c>
      <c r="AZ24">
        <v>2</v>
      </c>
    </row>
    <row r="25" spans="1:52" x14ac:dyDescent="0.3">
      <c r="A25">
        <v>1</v>
      </c>
      <c r="B25">
        <v>1</v>
      </c>
      <c r="C25" s="9" t="s">
        <v>780</v>
      </c>
      <c r="D25" t="s">
        <v>90</v>
      </c>
      <c r="E25" t="s">
        <v>91</v>
      </c>
      <c r="F25">
        <v>1</v>
      </c>
      <c r="G25" s="24">
        <v>239361.65</v>
      </c>
      <c r="H25" s="24">
        <v>239361.65</v>
      </c>
      <c r="I25">
        <v>711</v>
      </c>
      <c r="J25">
        <v>7101</v>
      </c>
      <c r="K25" s="9" t="s">
        <v>141</v>
      </c>
      <c r="L25">
        <v>1</v>
      </c>
      <c r="M25" s="9" t="s">
        <v>778</v>
      </c>
      <c r="N25" s="9" t="s">
        <v>781</v>
      </c>
      <c r="O25">
        <v>1000</v>
      </c>
      <c r="P25">
        <v>20220223</v>
      </c>
      <c r="Q25" t="str">
        <f t="shared" si="0"/>
        <v>2022</v>
      </c>
      <c r="R25" t="str">
        <f t="shared" si="1"/>
        <v>02</v>
      </c>
      <c r="S25" s="24">
        <v>147390.26999999999</v>
      </c>
      <c r="T25" s="24">
        <v>239361.65</v>
      </c>
      <c r="U25">
        <v>0</v>
      </c>
      <c r="V25" t="s">
        <v>142</v>
      </c>
      <c r="W25" t="s">
        <v>118</v>
      </c>
      <c r="X25">
        <v>0</v>
      </c>
      <c r="Y25" t="s">
        <v>95</v>
      </c>
      <c r="Z25" t="s">
        <v>96</v>
      </c>
      <c r="AA25" t="s">
        <v>97</v>
      </c>
      <c r="AB25">
        <v>0</v>
      </c>
      <c r="AC25">
        <v>0</v>
      </c>
      <c r="AD25" t="s">
        <v>90</v>
      </c>
      <c r="AE25">
        <v>0</v>
      </c>
      <c r="AF25">
        <v>0</v>
      </c>
      <c r="AG25">
        <v>0</v>
      </c>
      <c r="AH25">
        <v>0</v>
      </c>
      <c r="AI25" t="s">
        <v>98</v>
      </c>
      <c r="AJ25" t="s">
        <v>96</v>
      </c>
      <c r="AK25" t="s">
        <v>99</v>
      </c>
      <c r="AL25">
        <v>239361.65</v>
      </c>
      <c r="AM25">
        <v>7180.85</v>
      </c>
      <c r="AN25">
        <v>239361.65</v>
      </c>
      <c r="AO25">
        <v>0</v>
      </c>
      <c r="AP25">
        <v>0</v>
      </c>
      <c r="AQ25">
        <v>0</v>
      </c>
      <c r="AR25" t="s">
        <v>100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101</v>
      </c>
      <c r="AZ25">
        <v>2</v>
      </c>
    </row>
    <row r="26" spans="1:52" x14ac:dyDescent="0.3">
      <c r="A26">
        <v>1</v>
      </c>
      <c r="B26">
        <v>2</v>
      </c>
      <c r="C26" s="9" t="s">
        <v>782</v>
      </c>
      <c r="D26" t="s">
        <v>90</v>
      </c>
      <c r="E26" t="s">
        <v>91</v>
      </c>
      <c r="F26">
        <v>1</v>
      </c>
      <c r="G26" s="24">
        <v>239361.65</v>
      </c>
      <c r="H26" s="24">
        <v>239361.65</v>
      </c>
      <c r="I26">
        <v>711</v>
      </c>
      <c r="J26">
        <v>7101</v>
      </c>
      <c r="K26" s="9" t="s">
        <v>141</v>
      </c>
      <c r="L26">
        <v>2</v>
      </c>
      <c r="M26" s="9" t="s">
        <v>778</v>
      </c>
      <c r="N26" s="9" t="s">
        <v>781</v>
      </c>
      <c r="O26">
        <v>1000</v>
      </c>
      <c r="P26">
        <v>20220223</v>
      </c>
      <c r="Q26" t="str">
        <f t="shared" si="0"/>
        <v>2022</v>
      </c>
      <c r="R26" t="str">
        <f t="shared" si="1"/>
        <v>02</v>
      </c>
      <c r="S26" s="24">
        <v>147390.25</v>
      </c>
      <c r="T26" s="24">
        <v>239361.65</v>
      </c>
      <c r="U26">
        <v>0</v>
      </c>
      <c r="V26" t="s">
        <v>143</v>
      </c>
      <c r="W26" t="s">
        <v>118</v>
      </c>
      <c r="X26">
        <v>0</v>
      </c>
      <c r="Y26" t="s">
        <v>95</v>
      </c>
      <c r="Z26" t="s">
        <v>96</v>
      </c>
      <c r="AA26" t="s">
        <v>97</v>
      </c>
      <c r="AB26">
        <v>0</v>
      </c>
      <c r="AC26">
        <v>0</v>
      </c>
      <c r="AD26" t="s">
        <v>90</v>
      </c>
      <c r="AE26">
        <v>0</v>
      </c>
      <c r="AF26">
        <v>0</v>
      </c>
      <c r="AG26">
        <v>0</v>
      </c>
      <c r="AH26">
        <v>0</v>
      </c>
      <c r="AI26" t="s">
        <v>98</v>
      </c>
      <c r="AJ26" t="s">
        <v>96</v>
      </c>
      <c r="AK26" t="s">
        <v>99</v>
      </c>
      <c r="AL26">
        <v>239361.65</v>
      </c>
      <c r="AM26">
        <v>7180.85</v>
      </c>
      <c r="AN26">
        <v>239361.65</v>
      </c>
      <c r="AO26">
        <v>0</v>
      </c>
      <c r="AP26">
        <v>0</v>
      </c>
      <c r="AQ26">
        <v>0</v>
      </c>
      <c r="AR26" t="s">
        <v>100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101</v>
      </c>
      <c r="AZ26">
        <v>2</v>
      </c>
    </row>
    <row r="27" spans="1:52" x14ac:dyDescent="0.3">
      <c r="A27">
        <v>1</v>
      </c>
      <c r="B27">
        <v>1</v>
      </c>
      <c r="C27" s="9" t="s">
        <v>783</v>
      </c>
      <c r="D27" t="s">
        <v>90</v>
      </c>
      <c r="E27" t="s">
        <v>91</v>
      </c>
      <c r="F27">
        <v>1</v>
      </c>
      <c r="G27" s="24">
        <v>380000</v>
      </c>
      <c r="H27" s="24">
        <v>380000</v>
      </c>
      <c r="I27">
        <v>847</v>
      </c>
      <c r="J27">
        <v>6101</v>
      </c>
      <c r="K27" s="9" t="s">
        <v>144</v>
      </c>
      <c r="L27">
        <v>1</v>
      </c>
      <c r="M27" s="9" t="s">
        <v>784</v>
      </c>
      <c r="N27" s="9" t="s">
        <v>785</v>
      </c>
      <c r="O27">
        <v>1000</v>
      </c>
      <c r="P27">
        <v>20220228</v>
      </c>
      <c r="Q27" t="str">
        <f t="shared" si="0"/>
        <v>2022</v>
      </c>
      <c r="R27" t="str">
        <f t="shared" si="1"/>
        <v>02</v>
      </c>
      <c r="S27" s="24">
        <v>190724.38</v>
      </c>
      <c r="T27" s="24">
        <v>380000</v>
      </c>
      <c r="U27">
        <v>0</v>
      </c>
      <c r="V27" t="s">
        <v>145</v>
      </c>
      <c r="W27" t="s">
        <v>106</v>
      </c>
      <c r="X27">
        <v>0</v>
      </c>
      <c r="Y27" t="s">
        <v>95</v>
      </c>
      <c r="Z27" t="s">
        <v>96</v>
      </c>
      <c r="AA27" t="s">
        <v>97</v>
      </c>
      <c r="AB27">
        <v>0</v>
      </c>
      <c r="AC27">
        <v>0</v>
      </c>
      <c r="AD27" t="s">
        <v>90</v>
      </c>
      <c r="AE27">
        <v>0</v>
      </c>
      <c r="AF27">
        <v>0</v>
      </c>
      <c r="AG27">
        <v>300846</v>
      </c>
      <c r="AH27">
        <v>0</v>
      </c>
      <c r="AI27" t="s">
        <v>98</v>
      </c>
      <c r="AJ27" t="s">
        <v>96</v>
      </c>
      <c r="AK27" t="s">
        <v>99</v>
      </c>
      <c r="AL27">
        <v>380000</v>
      </c>
      <c r="AM27">
        <v>0</v>
      </c>
      <c r="AN27">
        <v>0</v>
      </c>
      <c r="AO27">
        <v>0</v>
      </c>
      <c r="AP27">
        <v>17</v>
      </c>
      <c r="AQ27">
        <v>0</v>
      </c>
      <c r="AR27" t="s">
        <v>100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101</v>
      </c>
      <c r="AZ27">
        <v>999</v>
      </c>
    </row>
    <row r="28" spans="1:52" x14ac:dyDescent="0.3">
      <c r="A28">
        <v>1</v>
      </c>
      <c r="B28">
        <v>2</v>
      </c>
      <c r="C28" s="9" t="s">
        <v>786</v>
      </c>
      <c r="D28" t="s">
        <v>90</v>
      </c>
      <c r="E28" t="s">
        <v>91</v>
      </c>
      <c r="F28">
        <v>1</v>
      </c>
      <c r="G28" s="24">
        <v>380000</v>
      </c>
      <c r="H28" s="24">
        <v>380000</v>
      </c>
      <c r="I28">
        <v>847</v>
      </c>
      <c r="J28">
        <v>6101</v>
      </c>
      <c r="K28" s="9" t="s">
        <v>144</v>
      </c>
      <c r="L28">
        <v>2</v>
      </c>
      <c r="M28" s="9" t="s">
        <v>784</v>
      </c>
      <c r="N28" s="9" t="s">
        <v>785</v>
      </c>
      <c r="O28">
        <v>1000</v>
      </c>
      <c r="P28">
        <v>20220228</v>
      </c>
      <c r="Q28" t="str">
        <f t="shared" si="0"/>
        <v>2022</v>
      </c>
      <c r="R28" t="str">
        <f t="shared" si="1"/>
        <v>02</v>
      </c>
      <c r="S28" s="24">
        <v>190724.36</v>
      </c>
      <c r="T28" s="24">
        <v>380000</v>
      </c>
      <c r="U28">
        <v>0</v>
      </c>
      <c r="V28" t="s">
        <v>146</v>
      </c>
      <c r="W28" t="s">
        <v>106</v>
      </c>
      <c r="X28">
        <v>0</v>
      </c>
      <c r="Y28" t="s">
        <v>95</v>
      </c>
      <c r="Z28" t="s">
        <v>96</v>
      </c>
      <c r="AA28" t="s">
        <v>97</v>
      </c>
      <c r="AB28">
        <v>0</v>
      </c>
      <c r="AC28">
        <v>0</v>
      </c>
      <c r="AD28" t="s">
        <v>90</v>
      </c>
      <c r="AE28">
        <v>0</v>
      </c>
      <c r="AF28">
        <v>0</v>
      </c>
      <c r="AG28">
        <v>300846</v>
      </c>
      <c r="AH28">
        <v>0</v>
      </c>
      <c r="AI28" t="s">
        <v>98</v>
      </c>
      <c r="AJ28" t="s">
        <v>96</v>
      </c>
      <c r="AK28" t="s">
        <v>99</v>
      </c>
      <c r="AL28">
        <v>380000</v>
      </c>
      <c r="AM28">
        <v>0</v>
      </c>
      <c r="AN28">
        <v>0</v>
      </c>
      <c r="AO28">
        <v>0</v>
      </c>
      <c r="AP28">
        <v>17</v>
      </c>
      <c r="AQ28">
        <v>0</v>
      </c>
      <c r="AR28" t="s">
        <v>100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101</v>
      </c>
      <c r="AZ28">
        <v>999</v>
      </c>
    </row>
    <row r="29" spans="1:52" x14ac:dyDescent="0.3">
      <c r="A29">
        <v>1</v>
      </c>
      <c r="B29">
        <v>1</v>
      </c>
      <c r="C29" s="9" t="s">
        <v>787</v>
      </c>
      <c r="D29" t="s">
        <v>90</v>
      </c>
      <c r="E29" t="s">
        <v>91</v>
      </c>
      <c r="F29">
        <v>1</v>
      </c>
      <c r="G29" s="24">
        <v>300619.8</v>
      </c>
      <c r="H29" s="24">
        <v>300619.8</v>
      </c>
      <c r="I29">
        <v>711</v>
      </c>
      <c r="J29">
        <v>7101</v>
      </c>
      <c r="K29" s="9" t="s">
        <v>147</v>
      </c>
      <c r="L29">
        <v>1</v>
      </c>
      <c r="M29" s="9" t="s">
        <v>788</v>
      </c>
      <c r="N29" s="9" t="s">
        <v>789</v>
      </c>
      <c r="O29">
        <v>1000</v>
      </c>
      <c r="P29">
        <v>20220228</v>
      </c>
      <c r="Q29" t="str">
        <f t="shared" si="0"/>
        <v>2022</v>
      </c>
      <c r="R29" t="str">
        <f t="shared" si="1"/>
        <v>02</v>
      </c>
      <c r="S29" s="24">
        <v>178823.4</v>
      </c>
      <c r="T29" s="24">
        <v>300619.8</v>
      </c>
      <c r="U29">
        <v>0</v>
      </c>
      <c r="V29" t="s">
        <v>148</v>
      </c>
      <c r="W29" t="s">
        <v>118</v>
      </c>
      <c r="X29">
        <v>0</v>
      </c>
      <c r="Y29" t="s">
        <v>95</v>
      </c>
      <c r="Z29" t="s">
        <v>96</v>
      </c>
      <c r="AA29" t="s">
        <v>97</v>
      </c>
      <c r="AB29">
        <v>0</v>
      </c>
      <c r="AC29">
        <v>0</v>
      </c>
      <c r="AD29" t="s">
        <v>90</v>
      </c>
      <c r="AE29">
        <v>0</v>
      </c>
      <c r="AF29">
        <v>0</v>
      </c>
      <c r="AG29">
        <v>0</v>
      </c>
      <c r="AH29">
        <v>0</v>
      </c>
      <c r="AI29" t="s">
        <v>98</v>
      </c>
      <c r="AJ29" t="s">
        <v>96</v>
      </c>
      <c r="AK29" t="s">
        <v>99</v>
      </c>
      <c r="AL29">
        <v>300619.8</v>
      </c>
      <c r="AM29">
        <v>9018.59</v>
      </c>
      <c r="AN29">
        <v>300619.8</v>
      </c>
      <c r="AO29">
        <v>0</v>
      </c>
      <c r="AP29">
        <v>0</v>
      </c>
      <c r="AQ29">
        <v>0</v>
      </c>
      <c r="AR29" t="s">
        <v>100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101</v>
      </c>
      <c r="AZ29">
        <v>2</v>
      </c>
    </row>
    <row r="30" spans="1:52" x14ac:dyDescent="0.3">
      <c r="A30">
        <v>1</v>
      </c>
      <c r="B30">
        <v>2</v>
      </c>
      <c r="C30" s="9" t="s">
        <v>790</v>
      </c>
      <c r="D30" t="s">
        <v>90</v>
      </c>
      <c r="E30" t="s">
        <v>91</v>
      </c>
      <c r="F30">
        <v>1</v>
      </c>
      <c r="G30" s="24">
        <v>300619.8</v>
      </c>
      <c r="H30" s="24">
        <v>300619.8</v>
      </c>
      <c r="I30">
        <v>711</v>
      </c>
      <c r="J30">
        <v>7101</v>
      </c>
      <c r="K30" s="9" t="s">
        <v>147</v>
      </c>
      <c r="L30">
        <v>2</v>
      </c>
      <c r="M30" s="9" t="s">
        <v>788</v>
      </c>
      <c r="N30" s="9" t="s">
        <v>789</v>
      </c>
      <c r="O30">
        <v>1000</v>
      </c>
      <c r="P30">
        <v>20220228</v>
      </c>
      <c r="Q30" t="str">
        <f t="shared" si="0"/>
        <v>2022</v>
      </c>
      <c r="R30" t="str">
        <f t="shared" si="1"/>
        <v>02</v>
      </c>
      <c r="S30" s="24">
        <v>180222.75</v>
      </c>
      <c r="T30" s="24">
        <v>300619.8</v>
      </c>
      <c r="U30">
        <v>0</v>
      </c>
      <c r="V30" t="s">
        <v>149</v>
      </c>
      <c r="W30" t="s">
        <v>118</v>
      </c>
      <c r="X30">
        <v>0</v>
      </c>
      <c r="Y30" t="s">
        <v>95</v>
      </c>
      <c r="Z30" t="s">
        <v>96</v>
      </c>
      <c r="AA30" t="s">
        <v>97</v>
      </c>
      <c r="AB30">
        <v>0</v>
      </c>
      <c r="AC30">
        <v>0</v>
      </c>
      <c r="AD30" t="s">
        <v>90</v>
      </c>
      <c r="AE30">
        <v>0</v>
      </c>
      <c r="AF30">
        <v>0</v>
      </c>
      <c r="AG30">
        <v>0</v>
      </c>
      <c r="AH30">
        <v>0</v>
      </c>
      <c r="AI30" t="s">
        <v>98</v>
      </c>
      <c r="AJ30" t="s">
        <v>96</v>
      </c>
      <c r="AK30" t="s">
        <v>99</v>
      </c>
      <c r="AL30">
        <v>300619.8</v>
      </c>
      <c r="AM30">
        <v>9018.59</v>
      </c>
      <c r="AN30">
        <v>300619.8</v>
      </c>
      <c r="AO30">
        <v>0</v>
      </c>
      <c r="AP30">
        <v>0</v>
      </c>
      <c r="AQ30">
        <v>0</v>
      </c>
      <c r="AR30" t="s">
        <v>100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101</v>
      </c>
      <c r="AZ30">
        <v>2</v>
      </c>
    </row>
    <row r="31" spans="1:52" x14ac:dyDescent="0.3">
      <c r="A31">
        <v>1</v>
      </c>
      <c r="B31">
        <v>1</v>
      </c>
      <c r="C31" s="9" t="s">
        <v>791</v>
      </c>
      <c r="D31" t="s">
        <v>90</v>
      </c>
      <c r="E31" t="s">
        <v>91</v>
      </c>
      <c r="F31">
        <v>1</v>
      </c>
      <c r="G31" s="24">
        <v>409600</v>
      </c>
      <c r="H31" s="24">
        <v>409600</v>
      </c>
      <c r="I31">
        <v>831</v>
      </c>
      <c r="J31">
        <v>5101</v>
      </c>
      <c r="K31" s="9" t="s">
        <v>150</v>
      </c>
      <c r="L31">
        <v>1</v>
      </c>
      <c r="M31" s="9" t="s">
        <v>792</v>
      </c>
      <c r="N31" s="9" t="s">
        <v>793</v>
      </c>
      <c r="O31">
        <v>1000</v>
      </c>
      <c r="P31">
        <v>20220316</v>
      </c>
      <c r="Q31" t="str">
        <f t="shared" si="0"/>
        <v>2022</v>
      </c>
      <c r="R31" t="str">
        <f t="shared" si="1"/>
        <v>03</v>
      </c>
      <c r="S31" s="24">
        <v>202049.41</v>
      </c>
      <c r="T31" s="24">
        <v>409600</v>
      </c>
      <c r="U31">
        <v>0</v>
      </c>
      <c r="V31" t="s">
        <v>151</v>
      </c>
      <c r="W31" t="s">
        <v>132</v>
      </c>
      <c r="X31">
        <v>0</v>
      </c>
      <c r="Y31" t="s">
        <v>95</v>
      </c>
      <c r="Z31" t="s">
        <v>96</v>
      </c>
      <c r="AA31" t="s">
        <v>97</v>
      </c>
      <c r="AB31">
        <v>0</v>
      </c>
      <c r="AC31">
        <v>0</v>
      </c>
      <c r="AD31" t="s">
        <v>90</v>
      </c>
      <c r="AE31">
        <v>0</v>
      </c>
      <c r="AF31">
        <v>0</v>
      </c>
      <c r="AG31">
        <v>200253.44</v>
      </c>
      <c r="AH31">
        <v>0</v>
      </c>
      <c r="AI31" t="s">
        <v>98</v>
      </c>
      <c r="AJ31" t="s">
        <v>96</v>
      </c>
      <c r="AK31" t="s">
        <v>99</v>
      </c>
      <c r="AL31">
        <v>409600</v>
      </c>
      <c r="AM31">
        <v>0</v>
      </c>
      <c r="AN31">
        <v>0</v>
      </c>
      <c r="AO31">
        <v>0</v>
      </c>
      <c r="AP31">
        <v>18</v>
      </c>
      <c r="AQ31">
        <v>0</v>
      </c>
      <c r="AR31" t="s">
        <v>100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101</v>
      </c>
      <c r="AZ31">
        <v>999</v>
      </c>
    </row>
    <row r="32" spans="1:52" x14ac:dyDescent="0.3">
      <c r="A32">
        <v>1</v>
      </c>
      <c r="B32">
        <v>2</v>
      </c>
      <c r="C32" s="9" t="s">
        <v>794</v>
      </c>
      <c r="D32" t="s">
        <v>90</v>
      </c>
      <c r="E32" t="s">
        <v>91</v>
      </c>
      <c r="F32">
        <v>1</v>
      </c>
      <c r="G32" s="24">
        <v>409600</v>
      </c>
      <c r="H32" s="24">
        <v>409600</v>
      </c>
      <c r="I32">
        <v>831</v>
      </c>
      <c r="J32">
        <v>5101</v>
      </c>
      <c r="K32" s="9" t="s">
        <v>150</v>
      </c>
      <c r="L32">
        <v>2</v>
      </c>
      <c r="M32" s="9" t="s">
        <v>792</v>
      </c>
      <c r="N32" s="9" t="s">
        <v>793</v>
      </c>
      <c r="O32">
        <v>1000</v>
      </c>
      <c r="P32">
        <v>20220316</v>
      </c>
      <c r="Q32" t="str">
        <f t="shared" si="0"/>
        <v>2022</v>
      </c>
      <c r="R32" t="str">
        <f t="shared" si="1"/>
        <v>03</v>
      </c>
      <c r="S32" s="24">
        <v>202049.39</v>
      </c>
      <c r="T32" s="24">
        <v>409600</v>
      </c>
      <c r="U32">
        <v>0</v>
      </c>
      <c r="V32" t="s">
        <v>152</v>
      </c>
      <c r="W32" t="s">
        <v>132</v>
      </c>
      <c r="X32">
        <v>0</v>
      </c>
      <c r="Y32" t="s">
        <v>95</v>
      </c>
      <c r="Z32" t="s">
        <v>96</v>
      </c>
      <c r="AA32" t="s">
        <v>97</v>
      </c>
      <c r="AB32">
        <v>0</v>
      </c>
      <c r="AC32">
        <v>0</v>
      </c>
      <c r="AD32" t="s">
        <v>90</v>
      </c>
      <c r="AE32">
        <v>0</v>
      </c>
      <c r="AF32">
        <v>0</v>
      </c>
      <c r="AG32">
        <v>200253.44</v>
      </c>
      <c r="AH32">
        <v>0</v>
      </c>
      <c r="AI32" t="s">
        <v>98</v>
      </c>
      <c r="AJ32" t="s">
        <v>96</v>
      </c>
      <c r="AK32" t="s">
        <v>99</v>
      </c>
      <c r="AL32">
        <v>409600</v>
      </c>
      <c r="AM32">
        <v>0</v>
      </c>
      <c r="AN32">
        <v>0</v>
      </c>
      <c r="AO32">
        <v>0</v>
      </c>
      <c r="AP32">
        <v>18</v>
      </c>
      <c r="AQ32">
        <v>0</v>
      </c>
      <c r="AR32" t="s">
        <v>100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101</v>
      </c>
      <c r="AZ32">
        <v>999</v>
      </c>
    </row>
    <row r="33" spans="1:52" x14ac:dyDescent="0.3">
      <c r="A33">
        <v>1</v>
      </c>
      <c r="B33">
        <v>1</v>
      </c>
      <c r="C33" s="9" t="s">
        <v>795</v>
      </c>
      <c r="D33" t="s">
        <v>90</v>
      </c>
      <c r="E33" t="s">
        <v>91</v>
      </c>
      <c r="F33">
        <v>1</v>
      </c>
      <c r="G33" s="24">
        <v>247514.15</v>
      </c>
      <c r="H33" s="24">
        <v>247514.15</v>
      </c>
      <c r="I33">
        <v>711</v>
      </c>
      <c r="J33">
        <v>7101</v>
      </c>
      <c r="K33" s="9" t="s">
        <v>153</v>
      </c>
      <c r="L33">
        <v>1</v>
      </c>
      <c r="M33" s="9" t="s">
        <v>796</v>
      </c>
      <c r="N33" s="9" t="s">
        <v>797</v>
      </c>
      <c r="O33">
        <v>1000</v>
      </c>
      <c r="P33">
        <v>20220325</v>
      </c>
      <c r="Q33" t="str">
        <f t="shared" si="0"/>
        <v>2022</v>
      </c>
      <c r="R33" t="str">
        <f t="shared" si="1"/>
        <v>03</v>
      </c>
      <c r="S33" s="24">
        <v>154364.12</v>
      </c>
      <c r="T33" s="24">
        <v>247514.15</v>
      </c>
      <c r="U33">
        <v>0</v>
      </c>
      <c r="V33" t="s">
        <v>154</v>
      </c>
      <c r="W33" t="s">
        <v>118</v>
      </c>
      <c r="X33">
        <v>0</v>
      </c>
      <c r="Y33" t="s">
        <v>95</v>
      </c>
      <c r="Z33" t="s">
        <v>96</v>
      </c>
      <c r="AA33" t="s">
        <v>97</v>
      </c>
      <c r="AB33">
        <v>0</v>
      </c>
      <c r="AC33">
        <v>0</v>
      </c>
      <c r="AD33" t="s">
        <v>90</v>
      </c>
      <c r="AE33">
        <v>0</v>
      </c>
      <c r="AF33">
        <v>0</v>
      </c>
      <c r="AG33">
        <v>0</v>
      </c>
      <c r="AH33">
        <v>0</v>
      </c>
      <c r="AI33" t="s">
        <v>98</v>
      </c>
      <c r="AJ33" t="s">
        <v>96</v>
      </c>
      <c r="AK33" t="s">
        <v>99</v>
      </c>
      <c r="AL33">
        <v>247514.15</v>
      </c>
      <c r="AM33">
        <v>7425.42</v>
      </c>
      <c r="AN33">
        <v>247514.15</v>
      </c>
      <c r="AO33">
        <v>0</v>
      </c>
      <c r="AP33">
        <v>0</v>
      </c>
      <c r="AQ33">
        <v>0</v>
      </c>
      <c r="AR33" t="s">
        <v>100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101</v>
      </c>
      <c r="AZ33">
        <v>2</v>
      </c>
    </row>
    <row r="34" spans="1:52" x14ac:dyDescent="0.3">
      <c r="A34">
        <v>1</v>
      </c>
      <c r="B34">
        <v>2</v>
      </c>
      <c r="C34" s="9" t="s">
        <v>798</v>
      </c>
      <c r="D34" t="s">
        <v>90</v>
      </c>
      <c r="E34" t="s">
        <v>91</v>
      </c>
      <c r="F34">
        <v>1</v>
      </c>
      <c r="G34" s="24">
        <v>247514.15</v>
      </c>
      <c r="H34" s="24">
        <v>247514.15</v>
      </c>
      <c r="I34">
        <v>711</v>
      </c>
      <c r="J34">
        <v>7101</v>
      </c>
      <c r="K34" s="9" t="s">
        <v>153</v>
      </c>
      <c r="L34">
        <v>2</v>
      </c>
      <c r="M34" s="9" t="s">
        <v>796</v>
      </c>
      <c r="N34" s="9" t="s">
        <v>797</v>
      </c>
      <c r="O34">
        <v>1000</v>
      </c>
      <c r="P34">
        <v>20220325</v>
      </c>
      <c r="Q34" t="str">
        <f t="shared" si="0"/>
        <v>2022</v>
      </c>
      <c r="R34" t="str">
        <f t="shared" si="1"/>
        <v>03</v>
      </c>
      <c r="S34" s="24">
        <v>154364.15</v>
      </c>
      <c r="T34" s="24">
        <v>247514.15</v>
      </c>
      <c r="U34">
        <v>0</v>
      </c>
      <c r="V34" t="s">
        <v>155</v>
      </c>
      <c r="W34" t="s">
        <v>118</v>
      </c>
      <c r="X34">
        <v>0</v>
      </c>
      <c r="Y34" t="s">
        <v>95</v>
      </c>
      <c r="Z34" t="s">
        <v>96</v>
      </c>
      <c r="AA34" t="s">
        <v>97</v>
      </c>
      <c r="AB34">
        <v>0</v>
      </c>
      <c r="AC34">
        <v>0</v>
      </c>
      <c r="AD34" t="s">
        <v>90</v>
      </c>
      <c r="AE34">
        <v>0</v>
      </c>
      <c r="AF34">
        <v>0</v>
      </c>
      <c r="AG34">
        <v>0</v>
      </c>
      <c r="AH34">
        <v>0</v>
      </c>
      <c r="AI34" t="s">
        <v>98</v>
      </c>
      <c r="AJ34" t="s">
        <v>96</v>
      </c>
      <c r="AK34" t="s">
        <v>99</v>
      </c>
      <c r="AL34">
        <v>247514.15</v>
      </c>
      <c r="AM34">
        <v>7425.42</v>
      </c>
      <c r="AN34">
        <v>247514.15</v>
      </c>
      <c r="AO34">
        <v>0</v>
      </c>
      <c r="AP34">
        <v>0</v>
      </c>
      <c r="AQ34">
        <v>0</v>
      </c>
      <c r="AR34" t="s">
        <v>100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101</v>
      </c>
      <c r="AZ34">
        <v>2</v>
      </c>
    </row>
    <row r="35" spans="1:52" x14ac:dyDescent="0.3">
      <c r="A35">
        <v>1</v>
      </c>
      <c r="B35">
        <v>3</v>
      </c>
      <c r="C35" s="9" t="s">
        <v>799</v>
      </c>
      <c r="D35" t="s">
        <v>90</v>
      </c>
      <c r="E35" t="s">
        <v>91</v>
      </c>
      <c r="F35">
        <v>1</v>
      </c>
      <c r="G35" s="24">
        <v>247514.15</v>
      </c>
      <c r="H35" s="24">
        <v>247514.15</v>
      </c>
      <c r="I35">
        <v>711</v>
      </c>
      <c r="J35">
        <v>7101</v>
      </c>
      <c r="K35" s="9" t="s">
        <v>153</v>
      </c>
      <c r="L35">
        <v>3</v>
      </c>
      <c r="M35" s="9" t="s">
        <v>796</v>
      </c>
      <c r="N35" s="9" t="s">
        <v>797</v>
      </c>
      <c r="O35">
        <v>1000</v>
      </c>
      <c r="P35">
        <v>20220325</v>
      </c>
      <c r="Q35" t="str">
        <f t="shared" si="0"/>
        <v>2022</v>
      </c>
      <c r="R35" t="str">
        <f t="shared" si="1"/>
        <v>03</v>
      </c>
      <c r="S35" s="24">
        <v>154364.10999999999</v>
      </c>
      <c r="T35" s="24">
        <v>247514.15</v>
      </c>
      <c r="U35">
        <v>0</v>
      </c>
      <c r="V35" t="s">
        <v>156</v>
      </c>
      <c r="W35" t="s">
        <v>118</v>
      </c>
      <c r="X35">
        <v>0</v>
      </c>
      <c r="Y35" t="s">
        <v>95</v>
      </c>
      <c r="Z35" t="s">
        <v>96</v>
      </c>
      <c r="AA35" t="s">
        <v>97</v>
      </c>
      <c r="AB35">
        <v>0</v>
      </c>
      <c r="AC35">
        <v>0</v>
      </c>
      <c r="AD35" t="s">
        <v>90</v>
      </c>
      <c r="AE35">
        <v>0</v>
      </c>
      <c r="AF35">
        <v>0</v>
      </c>
      <c r="AG35">
        <v>0</v>
      </c>
      <c r="AH35">
        <v>0</v>
      </c>
      <c r="AI35" t="s">
        <v>98</v>
      </c>
      <c r="AJ35" t="s">
        <v>96</v>
      </c>
      <c r="AK35" t="s">
        <v>99</v>
      </c>
      <c r="AL35">
        <v>247514.15</v>
      </c>
      <c r="AM35">
        <v>7425.42</v>
      </c>
      <c r="AN35">
        <v>247514.15</v>
      </c>
      <c r="AO35">
        <v>0</v>
      </c>
      <c r="AP35">
        <v>0</v>
      </c>
      <c r="AQ35">
        <v>0</v>
      </c>
      <c r="AR35" t="s">
        <v>100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101</v>
      </c>
      <c r="AZ35">
        <v>2</v>
      </c>
    </row>
    <row r="36" spans="1:52" x14ac:dyDescent="0.3">
      <c r="A36">
        <v>1</v>
      </c>
      <c r="B36">
        <v>1</v>
      </c>
      <c r="C36" s="9" t="s">
        <v>800</v>
      </c>
      <c r="D36" t="s">
        <v>90</v>
      </c>
      <c r="E36" t="s">
        <v>91</v>
      </c>
      <c r="F36">
        <v>1</v>
      </c>
      <c r="G36" s="24">
        <v>318644.43</v>
      </c>
      <c r="H36" s="24">
        <v>318644.43</v>
      </c>
      <c r="I36">
        <v>711</v>
      </c>
      <c r="J36">
        <v>7101</v>
      </c>
      <c r="K36" s="9" t="s">
        <v>157</v>
      </c>
      <c r="L36">
        <v>1</v>
      </c>
      <c r="M36" s="9" t="s">
        <v>796</v>
      </c>
      <c r="N36" s="9" t="s">
        <v>801</v>
      </c>
      <c r="O36">
        <v>1000</v>
      </c>
      <c r="P36">
        <v>20220325</v>
      </c>
      <c r="Q36" t="str">
        <f t="shared" si="0"/>
        <v>2022</v>
      </c>
      <c r="R36" t="str">
        <f t="shared" si="1"/>
        <v>03</v>
      </c>
      <c r="S36" s="24">
        <v>231899.81</v>
      </c>
      <c r="T36" s="24">
        <v>318644.43</v>
      </c>
      <c r="U36">
        <v>0</v>
      </c>
      <c r="V36" t="s">
        <v>158</v>
      </c>
      <c r="W36" t="s">
        <v>118</v>
      </c>
      <c r="X36">
        <v>0</v>
      </c>
      <c r="Y36" t="s">
        <v>95</v>
      </c>
      <c r="Z36" t="s">
        <v>96</v>
      </c>
      <c r="AA36" t="s">
        <v>97</v>
      </c>
      <c r="AB36">
        <v>0</v>
      </c>
      <c r="AC36">
        <v>0</v>
      </c>
      <c r="AD36" t="s">
        <v>90</v>
      </c>
      <c r="AE36">
        <v>0</v>
      </c>
      <c r="AF36">
        <v>0</v>
      </c>
      <c r="AG36">
        <v>0</v>
      </c>
      <c r="AH36">
        <v>0</v>
      </c>
      <c r="AI36" t="s">
        <v>98</v>
      </c>
      <c r="AJ36" t="s">
        <v>96</v>
      </c>
      <c r="AK36" t="s">
        <v>99</v>
      </c>
      <c r="AL36">
        <v>318644.43</v>
      </c>
      <c r="AM36">
        <v>9559.33</v>
      </c>
      <c r="AN36">
        <v>318644.43</v>
      </c>
      <c r="AO36">
        <v>0</v>
      </c>
      <c r="AP36">
        <v>0</v>
      </c>
      <c r="AQ36">
        <v>0</v>
      </c>
      <c r="AR36" t="s">
        <v>100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101</v>
      </c>
      <c r="AZ36">
        <v>2</v>
      </c>
    </row>
    <row r="37" spans="1:52" x14ac:dyDescent="0.3">
      <c r="A37">
        <v>1</v>
      </c>
      <c r="B37">
        <v>2</v>
      </c>
      <c r="C37" s="9" t="s">
        <v>802</v>
      </c>
      <c r="D37" t="s">
        <v>90</v>
      </c>
      <c r="E37" t="s">
        <v>91</v>
      </c>
      <c r="F37">
        <v>1</v>
      </c>
      <c r="G37" s="24">
        <v>318644.43</v>
      </c>
      <c r="H37" s="24">
        <v>318644.43</v>
      </c>
      <c r="I37">
        <v>711</v>
      </c>
      <c r="J37">
        <v>7101</v>
      </c>
      <c r="K37" s="9" t="s">
        <v>157</v>
      </c>
      <c r="L37">
        <v>2</v>
      </c>
      <c r="M37" s="9" t="s">
        <v>796</v>
      </c>
      <c r="N37" s="9" t="s">
        <v>801</v>
      </c>
      <c r="O37">
        <v>1000</v>
      </c>
      <c r="P37">
        <v>20220325</v>
      </c>
      <c r="Q37" t="str">
        <f t="shared" si="0"/>
        <v>2022</v>
      </c>
      <c r="R37" t="str">
        <f t="shared" si="1"/>
        <v>03</v>
      </c>
      <c r="S37" s="24">
        <v>211807.92</v>
      </c>
      <c r="T37" s="24">
        <v>318644.43</v>
      </c>
      <c r="U37">
        <v>0</v>
      </c>
      <c r="V37" t="s">
        <v>159</v>
      </c>
      <c r="W37" t="s">
        <v>118</v>
      </c>
      <c r="X37">
        <v>0</v>
      </c>
      <c r="Y37" t="s">
        <v>95</v>
      </c>
      <c r="Z37" t="s">
        <v>96</v>
      </c>
      <c r="AA37" t="s">
        <v>97</v>
      </c>
      <c r="AB37">
        <v>0</v>
      </c>
      <c r="AC37">
        <v>0</v>
      </c>
      <c r="AD37" t="s">
        <v>90</v>
      </c>
      <c r="AE37">
        <v>0</v>
      </c>
      <c r="AF37">
        <v>0</v>
      </c>
      <c r="AG37">
        <v>0</v>
      </c>
      <c r="AH37">
        <v>0</v>
      </c>
      <c r="AI37" t="s">
        <v>98</v>
      </c>
      <c r="AJ37" t="s">
        <v>96</v>
      </c>
      <c r="AK37" t="s">
        <v>99</v>
      </c>
      <c r="AL37">
        <v>318644.43</v>
      </c>
      <c r="AM37">
        <v>9559.33</v>
      </c>
      <c r="AN37">
        <v>318644.43</v>
      </c>
      <c r="AO37">
        <v>0</v>
      </c>
      <c r="AP37">
        <v>0</v>
      </c>
      <c r="AQ37">
        <v>0</v>
      </c>
      <c r="AR37" t="s">
        <v>100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101</v>
      </c>
      <c r="AZ37">
        <v>2</v>
      </c>
    </row>
    <row r="38" spans="1:52" x14ac:dyDescent="0.3">
      <c r="A38">
        <v>1</v>
      </c>
      <c r="B38">
        <v>3</v>
      </c>
      <c r="C38" s="9" t="s">
        <v>803</v>
      </c>
      <c r="D38" t="s">
        <v>90</v>
      </c>
      <c r="E38" t="s">
        <v>91</v>
      </c>
      <c r="F38">
        <v>1</v>
      </c>
      <c r="G38" s="24">
        <v>318644.43</v>
      </c>
      <c r="H38" s="24">
        <v>318644.43</v>
      </c>
      <c r="I38">
        <v>711</v>
      </c>
      <c r="J38">
        <v>7101</v>
      </c>
      <c r="K38" s="9" t="s">
        <v>157</v>
      </c>
      <c r="L38">
        <v>3</v>
      </c>
      <c r="M38" s="9" t="s">
        <v>796</v>
      </c>
      <c r="N38" s="9" t="s">
        <v>801</v>
      </c>
      <c r="O38">
        <v>1000</v>
      </c>
      <c r="P38">
        <v>20220325</v>
      </c>
      <c r="Q38" t="str">
        <f t="shared" si="0"/>
        <v>2022</v>
      </c>
      <c r="R38" t="str">
        <f t="shared" si="1"/>
        <v>03</v>
      </c>
      <c r="S38" s="24">
        <v>211807.9</v>
      </c>
      <c r="T38" s="24">
        <v>318644.43</v>
      </c>
      <c r="U38">
        <v>0</v>
      </c>
      <c r="V38" t="s">
        <v>160</v>
      </c>
      <c r="W38" t="s">
        <v>118</v>
      </c>
      <c r="X38">
        <v>0</v>
      </c>
      <c r="Y38" t="s">
        <v>95</v>
      </c>
      <c r="Z38" t="s">
        <v>96</v>
      </c>
      <c r="AA38" t="s">
        <v>97</v>
      </c>
      <c r="AB38">
        <v>0</v>
      </c>
      <c r="AC38">
        <v>0</v>
      </c>
      <c r="AD38" t="s">
        <v>90</v>
      </c>
      <c r="AE38">
        <v>0</v>
      </c>
      <c r="AF38">
        <v>0</v>
      </c>
      <c r="AG38">
        <v>0</v>
      </c>
      <c r="AH38">
        <v>0</v>
      </c>
      <c r="AI38" t="s">
        <v>98</v>
      </c>
      <c r="AJ38" t="s">
        <v>96</v>
      </c>
      <c r="AK38" t="s">
        <v>99</v>
      </c>
      <c r="AL38">
        <v>318644.43</v>
      </c>
      <c r="AM38">
        <v>9559.33</v>
      </c>
      <c r="AN38">
        <v>318644.43</v>
      </c>
      <c r="AO38">
        <v>0</v>
      </c>
      <c r="AP38">
        <v>0</v>
      </c>
      <c r="AQ38">
        <v>0</v>
      </c>
      <c r="AR38" t="s">
        <v>100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101</v>
      </c>
      <c r="AZ38">
        <v>2</v>
      </c>
    </row>
    <row r="39" spans="1:52" x14ac:dyDescent="0.3">
      <c r="A39">
        <v>1</v>
      </c>
      <c r="B39">
        <v>1</v>
      </c>
      <c r="C39" s="9" t="s">
        <v>804</v>
      </c>
      <c r="D39" t="s">
        <v>90</v>
      </c>
      <c r="E39" t="s">
        <v>91</v>
      </c>
      <c r="F39">
        <v>1</v>
      </c>
      <c r="G39" s="24">
        <v>247514.15</v>
      </c>
      <c r="H39" s="24">
        <v>247514.15</v>
      </c>
      <c r="I39">
        <v>711</v>
      </c>
      <c r="J39">
        <v>7101</v>
      </c>
      <c r="K39" s="9" t="s">
        <v>161</v>
      </c>
      <c r="L39">
        <v>1</v>
      </c>
      <c r="M39" s="9" t="s">
        <v>796</v>
      </c>
      <c r="N39" s="9" t="s">
        <v>805</v>
      </c>
      <c r="O39">
        <v>1000</v>
      </c>
      <c r="P39">
        <v>20220325</v>
      </c>
      <c r="Q39" t="str">
        <f t="shared" si="0"/>
        <v>2022</v>
      </c>
      <c r="R39" t="str">
        <f t="shared" si="1"/>
        <v>03</v>
      </c>
      <c r="S39" s="24">
        <v>154364.16</v>
      </c>
      <c r="T39" s="24">
        <v>247514.15</v>
      </c>
      <c r="U39">
        <v>0</v>
      </c>
      <c r="V39" t="s">
        <v>162</v>
      </c>
      <c r="W39" t="s">
        <v>118</v>
      </c>
      <c r="X39">
        <v>0</v>
      </c>
      <c r="Y39" t="s">
        <v>95</v>
      </c>
      <c r="Z39" t="s">
        <v>96</v>
      </c>
      <c r="AA39" t="s">
        <v>97</v>
      </c>
      <c r="AB39">
        <v>0</v>
      </c>
      <c r="AC39">
        <v>0</v>
      </c>
      <c r="AD39" t="s">
        <v>90</v>
      </c>
      <c r="AE39">
        <v>0</v>
      </c>
      <c r="AF39">
        <v>0</v>
      </c>
      <c r="AG39">
        <v>0</v>
      </c>
      <c r="AH39">
        <v>0</v>
      </c>
      <c r="AI39" t="s">
        <v>98</v>
      </c>
      <c r="AJ39" t="s">
        <v>96</v>
      </c>
      <c r="AK39" t="s">
        <v>99</v>
      </c>
      <c r="AL39">
        <v>247514.15</v>
      </c>
      <c r="AM39">
        <v>7425.42</v>
      </c>
      <c r="AN39">
        <v>247514.15</v>
      </c>
      <c r="AO39">
        <v>0</v>
      </c>
      <c r="AP39">
        <v>0</v>
      </c>
      <c r="AQ39">
        <v>0</v>
      </c>
      <c r="AR39" t="s">
        <v>100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101</v>
      </c>
      <c r="AZ39">
        <v>2</v>
      </c>
    </row>
    <row r="40" spans="1:52" x14ac:dyDescent="0.3">
      <c r="A40">
        <v>1</v>
      </c>
      <c r="B40">
        <v>2</v>
      </c>
      <c r="C40" s="9" t="s">
        <v>806</v>
      </c>
      <c r="D40" t="s">
        <v>90</v>
      </c>
      <c r="E40" t="s">
        <v>91</v>
      </c>
      <c r="F40">
        <v>1</v>
      </c>
      <c r="G40" s="24">
        <v>247514.15</v>
      </c>
      <c r="H40" s="24">
        <v>247514.15</v>
      </c>
      <c r="I40">
        <v>711</v>
      </c>
      <c r="J40">
        <v>7101</v>
      </c>
      <c r="K40" s="9" t="s">
        <v>161</v>
      </c>
      <c r="L40">
        <v>2</v>
      </c>
      <c r="M40" s="9" t="s">
        <v>796</v>
      </c>
      <c r="N40" s="9" t="s">
        <v>805</v>
      </c>
      <c r="O40">
        <v>1000</v>
      </c>
      <c r="P40">
        <v>20220325</v>
      </c>
      <c r="Q40" t="str">
        <f t="shared" si="0"/>
        <v>2022</v>
      </c>
      <c r="R40" t="str">
        <f t="shared" si="1"/>
        <v>03</v>
      </c>
      <c r="S40" s="24">
        <v>154364.12</v>
      </c>
      <c r="T40" s="24">
        <v>247514.15</v>
      </c>
      <c r="U40">
        <v>0</v>
      </c>
      <c r="V40" t="s">
        <v>163</v>
      </c>
      <c r="W40" t="s">
        <v>118</v>
      </c>
      <c r="X40">
        <v>0</v>
      </c>
      <c r="Y40" t="s">
        <v>95</v>
      </c>
      <c r="Z40" t="s">
        <v>96</v>
      </c>
      <c r="AA40" t="s">
        <v>97</v>
      </c>
      <c r="AB40">
        <v>0</v>
      </c>
      <c r="AC40">
        <v>0</v>
      </c>
      <c r="AD40" t="s">
        <v>90</v>
      </c>
      <c r="AE40">
        <v>0</v>
      </c>
      <c r="AF40">
        <v>0</v>
      </c>
      <c r="AG40">
        <v>0</v>
      </c>
      <c r="AH40">
        <v>0</v>
      </c>
      <c r="AI40" t="s">
        <v>98</v>
      </c>
      <c r="AJ40" t="s">
        <v>96</v>
      </c>
      <c r="AK40" t="s">
        <v>99</v>
      </c>
      <c r="AL40">
        <v>247514.15</v>
      </c>
      <c r="AM40">
        <v>7425.42</v>
      </c>
      <c r="AN40">
        <v>247514.15</v>
      </c>
      <c r="AO40">
        <v>0</v>
      </c>
      <c r="AP40">
        <v>0</v>
      </c>
      <c r="AQ40">
        <v>0</v>
      </c>
      <c r="AR40" t="s">
        <v>100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101</v>
      </c>
      <c r="AZ40">
        <v>2</v>
      </c>
    </row>
    <row r="41" spans="1:52" x14ac:dyDescent="0.3">
      <c r="A41">
        <v>1</v>
      </c>
      <c r="B41">
        <v>3</v>
      </c>
      <c r="C41" s="9" t="s">
        <v>807</v>
      </c>
      <c r="D41" t="s">
        <v>90</v>
      </c>
      <c r="E41" t="s">
        <v>91</v>
      </c>
      <c r="F41">
        <v>1</v>
      </c>
      <c r="G41" s="24">
        <v>247514.15</v>
      </c>
      <c r="H41" s="24">
        <v>247514.15</v>
      </c>
      <c r="I41">
        <v>711</v>
      </c>
      <c r="J41">
        <v>7101</v>
      </c>
      <c r="K41" s="9" t="s">
        <v>161</v>
      </c>
      <c r="L41">
        <v>3</v>
      </c>
      <c r="M41" s="9" t="s">
        <v>796</v>
      </c>
      <c r="N41" s="9" t="s">
        <v>805</v>
      </c>
      <c r="O41">
        <v>1000</v>
      </c>
      <c r="P41">
        <v>20220325</v>
      </c>
      <c r="Q41" t="str">
        <f t="shared" si="0"/>
        <v>2022</v>
      </c>
      <c r="R41" t="str">
        <f t="shared" si="1"/>
        <v>03</v>
      </c>
      <c r="S41" s="24">
        <v>154364.14000000001</v>
      </c>
      <c r="T41" s="24">
        <v>247514.15</v>
      </c>
      <c r="U41">
        <v>0</v>
      </c>
      <c r="V41" t="s">
        <v>164</v>
      </c>
      <c r="W41" t="s">
        <v>118</v>
      </c>
      <c r="X41">
        <v>0</v>
      </c>
      <c r="Y41" t="s">
        <v>95</v>
      </c>
      <c r="Z41" t="s">
        <v>96</v>
      </c>
      <c r="AA41" t="s">
        <v>97</v>
      </c>
      <c r="AB41">
        <v>0</v>
      </c>
      <c r="AC41">
        <v>0</v>
      </c>
      <c r="AD41" t="s">
        <v>90</v>
      </c>
      <c r="AE41">
        <v>0</v>
      </c>
      <c r="AF41">
        <v>0</v>
      </c>
      <c r="AG41">
        <v>0</v>
      </c>
      <c r="AH41">
        <v>0</v>
      </c>
      <c r="AI41" t="s">
        <v>98</v>
      </c>
      <c r="AJ41" t="s">
        <v>96</v>
      </c>
      <c r="AK41" t="s">
        <v>99</v>
      </c>
      <c r="AL41">
        <v>247514.15</v>
      </c>
      <c r="AM41">
        <v>7425.42</v>
      </c>
      <c r="AN41">
        <v>247514.15</v>
      </c>
      <c r="AO41">
        <v>0</v>
      </c>
      <c r="AP41">
        <v>0</v>
      </c>
      <c r="AQ41">
        <v>0</v>
      </c>
      <c r="AR41" t="s">
        <v>100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101</v>
      </c>
      <c r="AZ41">
        <v>2</v>
      </c>
    </row>
    <row r="42" spans="1:52" x14ac:dyDescent="0.3">
      <c r="A42">
        <v>1</v>
      </c>
      <c r="B42">
        <v>1</v>
      </c>
      <c r="C42" s="9" t="s">
        <v>808</v>
      </c>
      <c r="D42" t="s">
        <v>90</v>
      </c>
      <c r="E42" t="s">
        <v>91</v>
      </c>
      <c r="F42">
        <v>1</v>
      </c>
      <c r="G42" s="24">
        <v>340000</v>
      </c>
      <c r="H42" s="24">
        <v>340000</v>
      </c>
      <c r="I42">
        <v>847</v>
      </c>
      <c r="J42">
        <v>6101</v>
      </c>
      <c r="K42" s="9" t="s">
        <v>165</v>
      </c>
      <c r="L42">
        <v>1</v>
      </c>
      <c r="M42" s="9" t="s">
        <v>809</v>
      </c>
      <c r="N42" s="9" t="s">
        <v>810</v>
      </c>
      <c r="O42">
        <v>1000</v>
      </c>
      <c r="P42">
        <v>20220411</v>
      </c>
      <c r="Q42" t="str">
        <f t="shared" si="0"/>
        <v>2022</v>
      </c>
      <c r="R42" t="str">
        <f t="shared" si="1"/>
        <v>04</v>
      </c>
      <c r="S42" s="24">
        <v>141842.04</v>
      </c>
      <c r="T42" s="24">
        <v>340000</v>
      </c>
      <c r="U42">
        <v>0</v>
      </c>
      <c r="V42" t="s">
        <v>166</v>
      </c>
      <c r="W42" t="s">
        <v>106</v>
      </c>
      <c r="X42">
        <v>0</v>
      </c>
      <c r="Y42" t="s">
        <v>95</v>
      </c>
      <c r="Z42" t="s">
        <v>96</v>
      </c>
      <c r="AA42" t="s">
        <v>97</v>
      </c>
      <c r="AB42">
        <v>0</v>
      </c>
      <c r="AC42">
        <v>0</v>
      </c>
      <c r="AD42" t="s">
        <v>90</v>
      </c>
      <c r="AE42">
        <v>0</v>
      </c>
      <c r="AF42">
        <v>0</v>
      </c>
      <c r="AG42">
        <v>269178</v>
      </c>
      <c r="AH42">
        <v>0</v>
      </c>
      <c r="AI42" t="s">
        <v>98</v>
      </c>
      <c r="AJ42" t="s">
        <v>96</v>
      </c>
      <c r="AK42" t="s">
        <v>99</v>
      </c>
      <c r="AL42">
        <v>340000</v>
      </c>
      <c r="AM42">
        <v>0</v>
      </c>
      <c r="AN42">
        <v>0</v>
      </c>
      <c r="AO42">
        <v>0</v>
      </c>
      <c r="AP42">
        <v>17</v>
      </c>
      <c r="AQ42">
        <v>0</v>
      </c>
      <c r="AR42" t="s">
        <v>100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101</v>
      </c>
      <c r="AZ42">
        <v>999</v>
      </c>
    </row>
    <row r="43" spans="1:52" x14ac:dyDescent="0.3">
      <c r="A43">
        <v>1</v>
      </c>
      <c r="B43">
        <v>2</v>
      </c>
      <c r="C43" s="9" t="s">
        <v>811</v>
      </c>
      <c r="D43" t="s">
        <v>90</v>
      </c>
      <c r="E43" t="s">
        <v>91</v>
      </c>
      <c r="F43">
        <v>1</v>
      </c>
      <c r="G43" s="24">
        <v>340000</v>
      </c>
      <c r="H43" s="24">
        <v>340000</v>
      </c>
      <c r="I43">
        <v>847</v>
      </c>
      <c r="J43">
        <v>6101</v>
      </c>
      <c r="K43" s="9" t="s">
        <v>165</v>
      </c>
      <c r="L43">
        <v>2</v>
      </c>
      <c r="M43" s="9" t="s">
        <v>809</v>
      </c>
      <c r="N43" s="9" t="s">
        <v>810</v>
      </c>
      <c r="O43">
        <v>1000</v>
      </c>
      <c r="P43">
        <v>20220411</v>
      </c>
      <c r="Q43" t="str">
        <f t="shared" si="0"/>
        <v>2022</v>
      </c>
      <c r="R43" t="str">
        <f t="shared" si="1"/>
        <v>04</v>
      </c>
      <c r="S43" s="24">
        <v>141842.04</v>
      </c>
      <c r="T43" s="24">
        <v>340000</v>
      </c>
      <c r="U43">
        <v>0</v>
      </c>
      <c r="V43" t="s">
        <v>167</v>
      </c>
      <c r="W43" t="s">
        <v>106</v>
      </c>
      <c r="X43">
        <v>0</v>
      </c>
      <c r="Y43" t="s">
        <v>95</v>
      </c>
      <c r="Z43" t="s">
        <v>96</v>
      </c>
      <c r="AA43" t="s">
        <v>97</v>
      </c>
      <c r="AB43">
        <v>0</v>
      </c>
      <c r="AC43">
        <v>0</v>
      </c>
      <c r="AD43" t="s">
        <v>90</v>
      </c>
      <c r="AE43">
        <v>0</v>
      </c>
      <c r="AF43">
        <v>0</v>
      </c>
      <c r="AG43">
        <v>269178</v>
      </c>
      <c r="AH43">
        <v>0</v>
      </c>
      <c r="AI43" t="s">
        <v>98</v>
      </c>
      <c r="AJ43" t="s">
        <v>96</v>
      </c>
      <c r="AK43" t="s">
        <v>99</v>
      </c>
      <c r="AL43">
        <v>340000</v>
      </c>
      <c r="AM43">
        <v>0</v>
      </c>
      <c r="AN43">
        <v>0</v>
      </c>
      <c r="AO43">
        <v>0</v>
      </c>
      <c r="AP43">
        <v>17</v>
      </c>
      <c r="AQ43">
        <v>0</v>
      </c>
      <c r="AR43" t="s">
        <v>100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101</v>
      </c>
      <c r="AZ43">
        <v>999</v>
      </c>
    </row>
    <row r="44" spans="1:52" x14ac:dyDescent="0.3">
      <c r="A44">
        <v>1</v>
      </c>
      <c r="B44">
        <v>1</v>
      </c>
      <c r="C44" s="9" t="s">
        <v>812</v>
      </c>
      <c r="D44" t="s">
        <v>90</v>
      </c>
      <c r="E44" t="s">
        <v>91</v>
      </c>
      <c r="F44">
        <v>1</v>
      </c>
      <c r="G44" s="24">
        <v>400000</v>
      </c>
      <c r="H44" s="24">
        <v>400000</v>
      </c>
      <c r="I44">
        <v>847</v>
      </c>
      <c r="J44">
        <v>6101</v>
      </c>
      <c r="K44" s="9" t="s">
        <v>168</v>
      </c>
      <c r="L44">
        <v>1</v>
      </c>
      <c r="M44" s="9" t="s">
        <v>809</v>
      </c>
      <c r="N44" s="9" t="s">
        <v>813</v>
      </c>
      <c r="O44">
        <v>1000</v>
      </c>
      <c r="P44">
        <v>20220411</v>
      </c>
      <c r="Q44" t="str">
        <f t="shared" si="0"/>
        <v>2022</v>
      </c>
      <c r="R44" t="str">
        <f t="shared" si="1"/>
        <v>04</v>
      </c>
      <c r="S44" s="24">
        <v>183901.79</v>
      </c>
      <c r="T44" s="24">
        <v>400000</v>
      </c>
      <c r="U44">
        <v>0</v>
      </c>
      <c r="V44" t="s">
        <v>169</v>
      </c>
      <c r="W44" t="s">
        <v>106</v>
      </c>
      <c r="X44">
        <v>0</v>
      </c>
      <c r="Y44" t="s">
        <v>95</v>
      </c>
      <c r="Z44" t="s">
        <v>96</v>
      </c>
      <c r="AA44" t="s">
        <v>97</v>
      </c>
      <c r="AB44">
        <v>0</v>
      </c>
      <c r="AC44">
        <v>0</v>
      </c>
      <c r="AD44" t="s">
        <v>90</v>
      </c>
      <c r="AE44">
        <v>0</v>
      </c>
      <c r="AF44">
        <v>0</v>
      </c>
      <c r="AG44">
        <v>316680</v>
      </c>
      <c r="AH44">
        <v>0</v>
      </c>
      <c r="AI44" t="s">
        <v>98</v>
      </c>
      <c r="AJ44" t="s">
        <v>96</v>
      </c>
      <c r="AK44" t="s">
        <v>99</v>
      </c>
      <c r="AL44">
        <v>400000</v>
      </c>
      <c r="AM44">
        <v>0</v>
      </c>
      <c r="AN44">
        <v>0</v>
      </c>
      <c r="AO44">
        <v>0</v>
      </c>
      <c r="AP44">
        <v>17</v>
      </c>
      <c r="AQ44">
        <v>0</v>
      </c>
      <c r="AR44" t="s">
        <v>100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101</v>
      </c>
      <c r="AZ44">
        <v>999</v>
      </c>
    </row>
    <row r="45" spans="1:52" x14ac:dyDescent="0.3">
      <c r="A45">
        <v>1</v>
      </c>
      <c r="B45">
        <v>1</v>
      </c>
      <c r="C45" s="9" t="s">
        <v>814</v>
      </c>
      <c r="D45" t="s">
        <v>90</v>
      </c>
      <c r="E45" t="s">
        <v>91</v>
      </c>
      <c r="F45">
        <v>1</v>
      </c>
      <c r="G45" s="24">
        <v>409201</v>
      </c>
      <c r="H45" s="24">
        <v>409201</v>
      </c>
      <c r="I45">
        <v>575</v>
      </c>
      <c r="J45">
        <v>6912</v>
      </c>
      <c r="K45" s="9" t="s">
        <v>170</v>
      </c>
      <c r="L45">
        <v>1</v>
      </c>
      <c r="M45" s="9" t="s">
        <v>815</v>
      </c>
      <c r="N45" s="9" t="s">
        <v>816</v>
      </c>
      <c r="O45">
        <v>1000</v>
      </c>
      <c r="P45">
        <v>20220413</v>
      </c>
      <c r="Q45" t="str">
        <f t="shared" si="0"/>
        <v>2022</v>
      </c>
      <c r="R45" t="str">
        <f t="shared" si="1"/>
        <v>04</v>
      </c>
      <c r="S45" s="24">
        <v>226234.4</v>
      </c>
      <c r="T45" s="24">
        <v>409201</v>
      </c>
      <c r="U45">
        <v>0</v>
      </c>
      <c r="V45" t="s">
        <v>171</v>
      </c>
      <c r="W45" t="s">
        <v>172</v>
      </c>
      <c r="X45">
        <v>0</v>
      </c>
      <c r="Y45" t="s">
        <v>95</v>
      </c>
      <c r="Z45" t="s">
        <v>96</v>
      </c>
      <c r="AA45" t="s">
        <v>97</v>
      </c>
      <c r="AB45">
        <v>0</v>
      </c>
      <c r="AC45">
        <v>0</v>
      </c>
      <c r="AD45" t="s">
        <v>90</v>
      </c>
      <c r="AE45">
        <v>0</v>
      </c>
      <c r="AF45">
        <v>0</v>
      </c>
      <c r="AG45">
        <v>323964.43</v>
      </c>
      <c r="AH45">
        <v>0</v>
      </c>
      <c r="AI45" t="s">
        <v>171</v>
      </c>
      <c r="AJ45" t="s">
        <v>96</v>
      </c>
      <c r="AK45" t="s">
        <v>99</v>
      </c>
      <c r="AL45">
        <v>409201</v>
      </c>
      <c r="AM45">
        <v>0</v>
      </c>
      <c r="AN45">
        <v>0</v>
      </c>
      <c r="AO45">
        <v>0</v>
      </c>
      <c r="AP45">
        <v>18</v>
      </c>
      <c r="AQ45">
        <v>0</v>
      </c>
      <c r="AR45" t="s">
        <v>100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101</v>
      </c>
      <c r="AZ45">
        <v>999</v>
      </c>
    </row>
    <row r="46" spans="1:52" x14ac:dyDescent="0.3">
      <c r="A46">
        <v>1</v>
      </c>
      <c r="B46">
        <v>1</v>
      </c>
      <c r="C46" s="9" t="s">
        <v>817</v>
      </c>
      <c r="D46" t="s">
        <v>90</v>
      </c>
      <c r="E46" t="s">
        <v>91</v>
      </c>
      <c r="F46">
        <v>1</v>
      </c>
      <c r="G46" s="24">
        <v>415409</v>
      </c>
      <c r="H46" s="24">
        <v>415409</v>
      </c>
      <c r="I46">
        <v>847</v>
      </c>
      <c r="J46">
        <v>6101</v>
      </c>
      <c r="K46" s="9" t="s">
        <v>173</v>
      </c>
      <c r="L46">
        <v>1</v>
      </c>
      <c r="M46" s="9" t="s">
        <v>815</v>
      </c>
      <c r="N46" s="9" t="s">
        <v>818</v>
      </c>
      <c r="O46">
        <v>1000</v>
      </c>
      <c r="P46">
        <v>20220413</v>
      </c>
      <c r="Q46" t="str">
        <f t="shared" si="0"/>
        <v>2022</v>
      </c>
      <c r="R46" t="str">
        <f t="shared" si="1"/>
        <v>04</v>
      </c>
      <c r="S46" s="24">
        <v>204705.82</v>
      </c>
      <c r="T46" s="24">
        <v>415409</v>
      </c>
      <c r="U46">
        <v>0</v>
      </c>
      <c r="V46" t="s">
        <v>174</v>
      </c>
      <c r="W46" t="s">
        <v>172</v>
      </c>
      <c r="X46">
        <v>0</v>
      </c>
      <c r="Y46" t="s">
        <v>95</v>
      </c>
      <c r="Z46" t="s">
        <v>96</v>
      </c>
      <c r="AA46" t="s">
        <v>97</v>
      </c>
      <c r="AB46">
        <v>0</v>
      </c>
      <c r="AC46">
        <v>0</v>
      </c>
      <c r="AD46" t="s">
        <v>90</v>
      </c>
      <c r="AE46">
        <v>0</v>
      </c>
      <c r="AF46">
        <v>0</v>
      </c>
      <c r="AG46">
        <v>328879.31</v>
      </c>
      <c r="AH46">
        <v>0</v>
      </c>
      <c r="AI46" t="s">
        <v>98</v>
      </c>
      <c r="AJ46" t="s">
        <v>96</v>
      </c>
      <c r="AK46" t="s">
        <v>99</v>
      </c>
      <c r="AL46">
        <v>415409</v>
      </c>
      <c r="AM46">
        <v>0</v>
      </c>
      <c r="AN46">
        <v>0</v>
      </c>
      <c r="AO46">
        <v>0</v>
      </c>
      <c r="AP46">
        <v>18</v>
      </c>
      <c r="AQ46">
        <v>0</v>
      </c>
      <c r="AR46" t="s">
        <v>100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101</v>
      </c>
      <c r="AZ46">
        <v>999</v>
      </c>
    </row>
    <row r="47" spans="1:52" x14ac:dyDescent="0.3">
      <c r="A47">
        <v>1</v>
      </c>
      <c r="B47">
        <v>1</v>
      </c>
      <c r="C47" s="9" t="s">
        <v>819</v>
      </c>
      <c r="D47" t="s">
        <v>90</v>
      </c>
      <c r="E47" t="s">
        <v>91</v>
      </c>
      <c r="F47">
        <v>1</v>
      </c>
      <c r="G47" s="24">
        <v>415000</v>
      </c>
      <c r="H47" s="24">
        <v>415000</v>
      </c>
      <c r="I47">
        <v>847</v>
      </c>
      <c r="J47">
        <v>6101</v>
      </c>
      <c r="K47" s="9" t="s">
        <v>175</v>
      </c>
      <c r="L47">
        <v>1</v>
      </c>
      <c r="M47" s="9" t="s">
        <v>820</v>
      </c>
      <c r="N47" s="9" t="s">
        <v>821</v>
      </c>
      <c r="O47">
        <v>1000</v>
      </c>
      <c r="P47">
        <v>20220413</v>
      </c>
      <c r="Q47" t="str">
        <f t="shared" si="0"/>
        <v>2022</v>
      </c>
      <c r="R47" t="str">
        <f t="shared" si="1"/>
        <v>04</v>
      </c>
      <c r="S47" s="24">
        <v>203853.99</v>
      </c>
      <c r="T47" s="24">
        <v>415000</v>
      </c>
      <c r="U47">
        <v>0</v>
      </c>
      <c r="V47" t="s">
        <v>176</v>
      </c>
      <c r="W47" t="s">
        <v>106</v>
      </c>
      <c r="X47">
        <v>0</v>
      </c>
      <c r="Y47" t="s">
        <v>95</v>
      </c>
      <c r="Z47" t="s">
        <v>96</v>
      </c>
      <c r="AA47" t="s">
        <v>97</v>
      </c>
      <c r="AB47">
        <v>0</v>
      </c>
      <c r="AC47">
        <v>0</v>
      </c>
      <c r="AD47" t="s">
        <v>90</v>
      </c>
      <c r="AE47">
        <v>0</v>
      </c>
      <c r="AF47">
        <v>0</v>
      </c>
      <c r="AG47">
        <v>328555.5</v>
      </c>
      <c r="AH47">
        <v>0</v>
      </c>
      <c r="AI47" t="s">
        <v>98</v>
      </c>
      <c r="AJ47" t="s">
        <v>96</v>
      </c>
      <c r="AK47" t="s">
        <v>99</v>
      </c>
      <c r="AL47">
        <v>415000</v>
      </c>
      <c r="AM47">
        <v>0</v>
      </c>
      <c r="AN47">
        <v>0</v>
      </c>
      <c r="AO47">
        <v>0</v>
      </c>
      <c r="AP47">
        <v>17</v>
      </c>
      <c r="AQ47">
        <v>0</v>
      </c>
      <c r="AR47" t="s">
        <v>100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101</v>
      </c>
      <c r="AZ47">
        <v>999</v>
      </c>
    </row>
    <row r="48" spans="1:52" x14ac:dyDescent="0.3">
      <c r="A48">
        <v>1</v>
      </c>
      <c r="B48">
        <v>1</v>
      </c>
      <c r="C48" s="9" t="s">
        <v>822</v>
      </c>
      <c r="D48" t="s">
        <v>90</v>
      </c>
      <c r="E48" t="s">
        <v>91</v>
      </c>
      <c r="F48">
        <v>1</v>
      </c>
      <c r="G48" s="24">
        <v>380000</v>
      </c>
      <c r="H48" s="24">
        <v>380000</v>
      </c>
      <c r="I48">
        <v>831</v>
      </c>
      <c r="J48">
        <v>5101</v>
      </c>
      <c r="K48" s="9" t="s">
        <v>177</v>
      </c>
      <c r="L48">
        <v>1</v>
      </c>
      <c r="M48" s="9" t="s">
        <v>823</v>
      </c>
      <c r="N48" s="9" t="s">
        <v>824</v>
      </c>
      <c r="O48">
        <v>1000</v>
      </c>
      <c r="P48">
        <v>20220419</v>
      </c>
      <c r="Q48" t="str">
        <f t="shared" si="0"/>
        <v>2022</v>
      </c>
      <c r="R48" t="str">
        <f t="shared" si="1"/>
        <v>04</v>
      </c>
      <c r="S48" s="24">
        <v>193711.08</v>
      </c>
      <c r="T48" s="24">
        <v>380000</v>
      </c>
      <c r="U48">
        <v>0</v>
      </c>
      <c r="V48" t="s">
        <v>178</v>
      </c>
      <c r="W48" t="s">
        <v>132</v>
      </c>
      <c r="X48">
        <v>0</v>
      </c>
      <c r="Y48" t="s">
        <v>95</v>
      </c>
      <c r="Z48" t="s">
        <v>96</v>
      </c>
      <c r="AA48" t="s">
        <v>97</v>
      </c>
      <c r="AB48">
        <v>0</v>
      </c>
      <c r="AC48">
        <v>0</v>
      </c>
      <c r="AD48" t="s">
        <v>90</v>
      </c>
      <c r="AE48">
        <v>0</v>
      </c>
      <c r="AF48">
        <v>0</v>
      </c>
      <c r="AG48">
        <v>185782</v>
      </c>
      <c r="AH48">
        <v>0</v>
      </c>
      <c r="AI48" t="s">
        <v>98</v>
      </c>
      <c r="AJ48" t="s">
        <v>96</v>
      </c>
      <c r="AK48" t="s">
        <v>99</v>
      </c>
      <c r="AL48">
        <v>380000</v>
      </c>
      <c r="AM48">
        <v>0</v>
      </c>
      <c r="AN48">
        <v>0</v>
      </c>
      <c r="AO48">
        <v>0</v>
      </c>
      <c r="AP48">
        <v>18</v>
      </c>
      <c r="AQ48">
        <v>0</v>
      </c>
      <c r="AR48" t="s">
        <v>100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101</v>
      </c>
      <c r="AZ48">
        <v>999</v>
      </c>
    </row>
    <row r="49" spans="1:52" x14ac:dyDescent="0.3">
      <c r="A49">
        <v>1</v>
      </c>
      <c r="B49">
        <v>1</v>
      </c>
      <c r="C49" s="9" t="s">
        <v>825</v>
      </c>
      <c r="D49" t="s">
        <v>90</v>
      </c>
      <c r="E49" t="s">
        <v>91</v>
      </c>
      <c r="F49">
        <v>1</v>
      </c>
      <c r="G49" s="24">
        <v>395000</v>
      </c>
      <c r="H49" s="24">
        <v>395000</v>
      </c>
      <c r="I49">
        <v>831</v>
      </c>
      <c r="J49">
        <v>5101</v>
      </c>
      <c r="K49" s="9" t="s">
        <v>179</v>
      </c>
      <c r="L49">
        <v>1</v>
      </c>
      <c r="M49" s="9" t="s">
        <v>826</v>
      </c>
      <c r="N49" s="9" t="s">
        <v>827</v>
      </c>
      <c r="O49">
        <v>1000</v>
      </c>
      <c r="P49">
        <v>20220419</v>
      </c>
      <c r="Q49" t="str">
        <f t="shared" si="0"/>
        <v>2022</v>
      </c>
      <c r="R49" t="str">
        <f t="shared" si="1"/>
        <v>04</v>
      </c>
      <c r="S49" s="24">
        <v>206610.69</v>
      </c>
      <c r="T49" s="24">
        <v>395000</v>
      </c>
      <c r="U49">
        <v>0</v>
      </c>
      <c r="V49" t="s">
        <v>180</v>
      </c>
      <c r="W49" t="s">
        <v>132</v>
      </c>
      <c r="X49">
        <v>0</v>
      </c>
      <c r="Y49" t="s">
        <v>95</v>
      </c>
      <c r="Z49" t="s">
        <v>96</v>
      </c>
      <c r="AA49" t="s">
        <v>97</v>
      </c>
      <c r="AB49">
        <v>0</v>
      </c>
      <c r="AC49">
        <v>0</v>
      </c>
      <c r="AD49" t="s">
        <v>90</v>
      </c>
      <c r="AE49">
        <v>0</v>
      </c>
      <c r="AF49">
        <v>0</v>
      </c>
      <c r="AG49">
        <v>193115.5</v>
      </c>
      <c r="AH49">
        <v>0</v>
      </c>
      <c r="AI49" t="s">
        <v>98</v>
      </c>
      <c r="AJ49" t="s">
        <v>96</v>
      </c>
      <c r="AK49" t="s">
        <v>99</v>
      </c>
      <c r="AL49">
        <v>395000</v>
      </c>
      <c r="AM49">
        <v>0</v>
      </c>
      <c r="AN49">
        <v>0</v>
      </c>
      <c r="AO49">
        <v>0</v>
      </c>
      <c r="AP49">
        <v>18</v>
      </c>
      <c r="AQ49">
        <v>0</v>
      </c>
      <c r="AR49" t="s">
        <v>100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101</v>
      </c>
      <c r="AZ49">
        <v>999</v>
      </c>
    </row>
    <row r="50" spans="1:52" x14ac:dyDescent="0.3">
      <c r="A50">
        <v>1</v>
      </c>
      <c r="B50">
        <v>1</v>
      </c>
      <c r="C50" s="9" t="s">
        <v>828</v>
      </c>
      <c r="D50" t="s">
        <v>90</v>
      </c>
      <c r="E50" t="s">
        <v>91</v>
      </c>
      <c r="F50">
        <v>1</v>
      </c>
      <c r="G50" s="24">
        <v>335000</v>
      </c>
      <c r="H50" s="24">
        <v>335000</v>
      </c>
      <c r="I50">
        <v>847</v>
      </c>
      <c r="J50">
        <v>6101</v>
      </c>
      <c r="K50" s="9" t="s">
        <v>181</v>
      </c>
      <c r="L50">
        <v>1</v>
      </c>
      <c r="M50" s="9" t="s">
        <v>829</v>
      </c>
      <c r="N50" s="9" t="s">
        <v>830</v>
      </c>
      <c r="O50">
        <v>1000</v>
      </c>
      <c r="P50">
        <v>20220425</v>
      </c>
      <c r="Q50" t="str">
        <f t="shared" si="0"/>
        <v>2022</v>
      </c>
      <c r="R50" t="str">
        <f t="shared" si="1"/>
        <v>04</v>
      </c>
      <c r="S50" s="24">
        <v>140533.51</v>
      </c>
      <c r="T50" s="24">
        <v>335000</v>
      </c>
      <c r="U50">
        <v>0</v>
      </c>
      <c r="V50" t="s">
        <v>182</v>
      </c>
      <c r="W50" t="s">
        <v>106</v>
      </c>
      <c r="X50">
        <v>0</v>
      </c>
      <c r="Y50" t="s">
        <v>95</v>
      </c>
      <c r="Z50" t="s">
        <v>96</v>
      </c>
      <c r="AA50" t="s">
        <v>97</v>
      </c>
      <c r="AB50">
        <v>0</v>
      </c>
      <c r="AC50">
        <v>0</v>
      </c>
      <c r="AD50" t="s">
        <v>90</v>
      </c>
      <c r="AE50">
        <v>0</v>
      </c>
      <c r="AF50">
        <v>0</v>
      </c>
      <c r="AG50">
        <v>265219.5</v>
      </c>
      <c r="AH50">
        <v>0</v>
      </c>
      <c r="AI50" t="s">
        <v>98</v>
      </c>
      <c r="AJ50" t="s">
        <v>96</v>
      </c>
      <c r="AK50" t="s">
        <v>99</v>
      </c>
      <c r="AL50">
        <v>335000</v>
      </c>
      <c r="AM50">
        <v>0</v>
      </c>
      <c r="AN50">
        <v>0</v>
      </c>
      <c r="AO50">
        <v>0</v>
      </c>
      <c r="AP50">
        <v>17</v>
      </c>
      <c r="AQ50">
        <v>0</v>
      </c>
      <c r="AR50" t="s">
        <v>100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101</v>
      </c>
      <c r="AZ50">
        <v>999</v>
      </c>
    </row>
    <row r="51" spans="1:52" x14ac:dyDescent="0.3">
      <c r="A51">
        <v>1</v>
      </c>
      <c r="B51">
        <v>1</v>
      </c>
      <c r="C51" s="9" t="s">
        <v>831</v>
      </c>
      <c r="D51" t="s">
        <v>90</v>
      </c>
      <c r="E51" t="s">
        <v>91</v>
      </c>
      <c r="F51">
        <v>1</v>
      </c>
      <c r="G51" s="24">
        <v>300000</v>
      </c>
      <c r="H51" s="24">
        <v>300000</v>
      </c>
      <c r="I51">
        <v>831</v>
      </c>
      <c r="J51">
        <v>5101</v>
      </c>
      <c r="K51" s="9" t="s">
        <v>183</v>
      </c>
      <c r="L51">
        <v>1</v>
      </c>
      <c r="M51" s="9" t="s">
        <v>832</v>
      </c>
      <c r="N51" s="9" t="s">
        <v>833</v>
      </c>
      <c r="O51">
        <v>1000</v>
      </c>
      <c r="P51">
        <v>20220427</v>
      </c>
      <c r="Q51" t="str">
        <f t="shared" si="0"/>
        <v>2022</v>
      </c>
      <c r="R51" t="str">
        <f t="shared" si="1"/>
        <v>04</v>
      </c>
      <c r="S51" s="24">
        <v>138211.51999999999</v>
      </c>
      <c r="T51" s="24">
        <v>300000</v>
      </c>
      <c r="U51">
        <v>0</v>
      </c>
      <c r="V51" t="s">
        <v>184</v>
      </c>
      <c r="W51" t="s">
        <v>132</v>
      </c>
      <c r="X51">
        <v>0</v>
      </c>
      <c r="Y51" t="s">
        <v>95</v>
      </c>
      <c r="Z51" t="s">
        <v>96</v>
      </c>
      <c r="AA51" t="s">
        <v>97</v>
      </c>
      <c r="AB51">
        <v>0</v>
      </c>
      <c r="AC51">
        <v>0</v>
      </c>
      <c r="AD51" t="s">
        <v>90</v>
      </c>
      <c r="AE51">
        <v>0</v>
      </c>
      <c r="AF51">
        <v>0</v>
      </c>
      <c r="AG51">
        <v>146670</v>
      </c>
      <c r="AH51">
        <v>0</v>
      </c>
      <c r="AI51" t="s">
        <v>98</v>
      </c>
      <c r="AJ51" t="s">
        <v>96</v>
      </c>
      <c r="AK51" t="s">
        <v>99</v>
      </c>
      <c r="AL51">
        <v>300000</v>
      </c>
      <c r="AM51">
        <v>0</v>
      </c>
      <c r="AN51">
        <v>0</v>
      </c>
      <c r="AO51">
        <v>0</v>
      </c>
      <c r="AP51">
        <v>18</v>
      </c>
      <c r="AQ51">
        <v>0</v>
      </c>
      <c r="AR51" t="s">
        <v>100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101</v>
      </c>
      <c r="AZ51">
        <v>999</v>
      </c>
    </row>
    <row r="52" spans="1:52" x14ac:dyDescent="0.3">
      <c r="A52">
        <v>1</v>
      </c>
      <c r="B52">
        <v>2</v>
      </c>
      <c r="C52" s="9" t="s">
        <v>834</v>
      </c>
      <c r="D52" t="s">
        <v>90</v>
      </c>
      <c r="E52" t="s">
        <v>91</v>
      </c>
      <c r="F52">
        <v>1</v>
      </c>
      <c r="G52" s="24">
        <v>300000</v>
      </c>
      <c r="H52" s="24">
        <v>300000</v>
      </c>
      <c r="I52">
        <v>831</v>
      </c>
      <c r="J52">
        <v>5101</v>
      </c>
      <c r="K52" s="9" t="s">
        <v>183</v>
      </c>
      <c r="L52">
        <v>2</v>
      </c>
      <c r="M52" s="9" t="s">
        <v>832</v>
      </c>
      <c r="N52" s="9" t="s">
        <v>833</v>
      </c>
      <c r="O52">
        <v>1000</v>
      </c>
      <c r="P52">
        <v>20220427</v>
      </c>
      <c r="Q52" t="str">
        <f t="shared" si="0"/>
        <v>2022</v>
      </c>
      <c r="R52" t="str">
        <f t="shared" si="1"/>
        <v>04</v>
      </c>
      <c r="S52" s="24">
        <v>138211.49</v>
      </c>
      <c r="T52" s="24">
        <v>300000</v>
      </c>
      <c r="U52">
        <v>0</v>
      </c>
      <c r="V52" t="s">
        <v>185</v>
      </c>
      <c r="W52" t="s">
        <v>132</v>
      </c>
      <c r="X52">
        <v>0</v>
      </c>
      <c r="Y52" t="s">
        <v>95</v>
      </c>
      <c r="Z52" t="s">
        <v>96</v>
      </c>
      <c r="AA52" t="s">
        <v>97</v>
      </c>
      <c r="AB52">
        <v>0</v>
      </c>
      <c r="AC52">
        <v>0</v>
      </c>
      <c r="AD52" t="s">
        <v>90</v>
      </c>
      <c r="AE52">
        <v>0</v>
      </c>
      <c r="AF52">
        <v>0</v>
      </c>
      <c r="AG52">
        <v>146670</v>
      </c>
      <c r="AH52">
        <v>0</v>
      </c>
      <c r="AI52" t="s">
        <v>98</v>
      </c>
      <c r="AJ52" t="s">
        <v>96</v>
      </c>
      <c r="AK52" t="s">
        <v>99</v>
      </c>
      <c r="AL52">
        <v>300000</v>
      </c>
      <c r="AM52">
        <v>0</v>
      </c>
      <c r="AN52">
        <v>0</v>
      </c>
      <c r="AO52">
        <v>0</v>
      </c>
      <c r="AP52">
        <v>18</v>
      </c>
      <c r="AQ52">
        <v>0</v>
      </c>
      <c r="AR52" t="s">
        <v>100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101</v>
      </c>
      <c r="AZ52">
        <v>999</v>
      </c>
    </row>
    <row r="53" spans="1:52" x14ac:dyDescent="0.3">
      <c r="A53">
        <v>1</v>
      </c>
      <c r="B53">
        <v>1</v>
      </c>
      <c r="C53" s="9" t="s">
        <v>835</v>
      </c>
      <c r="D53" t="s">
        <v>90</v>
      </c>
      <c r="E53" t="s">
        <v>91</v>
      </c>
      <c r="F53">
        <v>1</v>
      </c>
      <c r="G53" s="24">
        <v>447340</v>
      </c>
      <c r="H53" s="24">
        <v>447340</v>
      </c>
      <c r="I53">
        <v>847</v>
      </c>
      <c r="J53">
        <v>6101</v>
      </c>
      <c r="K53" s="9" t="s">
        <v>186</v>
      </c>
      <c r="L53">
        <v>1</v>
      </c>
      <c r="M53" s="9" t="s">
        <v>836</v>
      </c>
      <c r="N53" s="9" t="s">
        <v>837</v>
      </c>
      <c r="O53">
        <v>1000</v>
      </c>
      <c r="P53">
        <v>20220428</v>
      </c>
      <c r="Q53" t="str">
        <f t="shared" si="0"/>
        <v>2022</v>
      </c>
      <c r="R53" t="str">
        <f t="shared" si="1"/>
        <v>04</v>
      </c>
      <c r="S53" s="24">
        <v>196800.15</v>
      </c>
      <c r="T53" s="24">
        <v>447340</v>
      </c>
      <c r="U53">
        <v>0</v>
      </c>
      <c r="V53" t="s">
        <v>187</v>
      </c>
      <c r="W53" t="s">
        <v>106</v>
      </c>
      <c r="X53">
        <v>0</v>
      </c>
      <c r="Y53" t="s">
        <v>95</v>
      </c>
      <c r="Z53" t="s">
        <v>96</v>
      </c>
      <c r="AA53" t="s">
        <v>97</v>
      </c>
      <c r="AB53">
        <v>0</v>
      </c>
      <c r="AC53">
        <v>0</v>
      </c>
      <c r="AD53" t="s">
        <v>90</v>
      </c>
      <c r="AE53">
        <v>0</v>
      </c>
      <c r="AF53">
        <v>0</v>
      </c>
      <c r="AG53">
        <v>354159.08</v>
      </c>
      <c r="AH53">
        <v>0</v>
      </c>
      <c r="AI53" t="s">
        <v>98</v>
      </c>
      <c r="AJ53" t="s">
        <v>96</v>
      </c>
      <c r="AK53" t="s">
        <v>99</v>
      </c>
      <c r="AL53">
        <v>447340</v>
      </c>
      <c r="AM53">
        <v>0</v>
      </c>
      <c r="AN53">
        <v>0</v>
      </c>
      <c r="AO53">
        <v>0</v>
      </c>
      <c r="AP53">
        <v>17</v>
      </c>
      <c r="AQ53">
        <v>0</v>
      </c>
      <c r="AR53" t="s">
        <v>100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101</v>
      </c>
      <c r="AZ53">
        <v>999</v>
      </c>
    </row>
    <row r="54" spans="1:52" x14ac:dyDescent="0.3">
      <c r="A54">
        <v>1</v>
      </c>
      <c r="B54">
        <v>2</v>
      </c>
      <c r="C54" s="9" t="s">
        <v>838</v>
      </c>
      <c r="D54" t="s">
        <v>90</v>
      </c>
      <c r="E54" t="s">
        <v>91</v>
      </c>
      <c r="F54">
        <v>1</v>
      </c>
      <c r="G54" s="24">
        <v>447340</v>
      </c>
      <c r="H54" s="24">
        <v>447340</v>
      </c>
      <c r="I54">
        <v>847</v>
      </c>
      <c r="J54">
        <v>6101</v>
      </c>
      <c r="K54" s="9" t="s">
        <v>186</v>
      </c>
      <c r="L54">
        <v>2</v>
      </c>
      <c r="M54" s="9" t="s">
        <v>836</v>
      </c>
      <c r="N54" s="9" t="s">
        <v>837</v>
      </c>
      <c r="O54">
        <v>1000</v>
      </c>
      <c r="P54">
        <v>20220428</v>
      </c>
      <c r="Q54" t="str">
        <f t="shared" si="0"/>
        <v>2022</v>
      </c>
      <c r="R54" t="str">
        <f t="shared" si="1"/>
        <v>04</v>
      </c>
      <c r="S54" s="24">
        <v>196800.14</v>
      </c>
      <c r="T54" s="24">
        <v>447340</v>
      </c>
      <c r="U54">
        <v>0</v>
      </c>
      <c r="V54" t="s">
        <v>188</v>
      </c>
      <c r="W54" t="s">
        <v>106</v>
      </c>
      <c r="X54">
        <v>0</v>
      </c>
      <c r="Y54" t="s">
        <v>95</v>
      </c>
      <c r="Z54" t="s">
        <v>96</v>
      </c>
      <c r="AA54" t="s">
        <v>97</v>
      </c>
      <c r="AB54">
        <v>0</v>
      </c>
      <c r="AC54">
        <v>0</v>
      </c>
      <c r="AD54" t="s">
        <v>90</v>
      </c>
      <c r="AE54">
        <v>0</v>
      </c>
      <c r="AF54">
        <v>0</v>
      </c>
      <c r="AG54">
        <v>354159.08</v>
      </c>
      <c r="AH54">
        <v>0</v>
      </c>
      <c r="AI54" t="s">
        <v>98</v>
      </c>
      <c r="AJ54" t="s">
        <v>96</v>
      </c>
      <c r="AK54" t="s">
        <v>99</v>
      </c>
      <c r="AL54">
        <v>447340</v>
      </c>
      <c r="AM54">
        <v>0</v>
      </c>
      <c r="AN54">
        <v>0</v>
      </c>
      <c r="AO54">
        <v>0</v>
      </c>
      <c r="AP54">
        <v>17</v>
      </c>
      <c r="AQ54">
        <v>0</v>
      </c>
      <c r="AR54" t="s">
        <v>100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101</v>
      </c>
      <c r="AZ54">
        <v>999</v>
      </c>
    </row>
    <row r="55" spans="1:52" x14ac:dyDescent="0.3">
      <c r="A55">
        <v>1</v>
      </c>
      <c r="B55">
        <v>1</v>
      </c>
      <c r="C55" s="9" t="s">
        <v>839</v>
      </c>
      <c r="D55" t="s">
        <v>90</v>
      </c>
      <c r="E55" t="s">
        <v>91</v>
      </c>
      <c r="F55">
        <v>1</v>
      </c>
      <c r="G55" s="24">
        <v>250805</v>
      </c>
      <c r="H55" s="24">
        <v>250805</v>
      </c>
      <c r="I55">
        <v>711</v>
      </c>
      <c r="J55">
        <v>7101</v>
      </c>
      <c r="K55" s="9" t="s">
        <v>189</v>
      </c>
      <c r="L55">
        <v>1</v>
      </c>
      <c r="M55" s="9" t="s">
        <v>840</v>
      </c>
      <c r="N55" s="9" t="s">
        <v>841</v>
      </c>
      <c r="O55">
        <v>1000</v>
      </c>
      <c r="P55">
        <v>20220504</v>
      </c>
      <c r="Q55" t="str">
        <f t="shared" si="0"/>
        <v>2022</v>
      </c>
      <c r="R55" t="str">
        <f t="shared" si="1"/>
        <v>05</v>
      </c>
      <c r="S55" s="24">
        <v>152913.97</v>
      </c>
      <c r="T55" s="24">
        <v>250805</v>
      </c>
      <c r="U55">
        <v>0</v>
      </c>
      <c r="V55" t="s">
        <v>190</v>
      </c>
      <c r="W55" t="s">
        <v>118</v>
      </c>
      <c r="X55">
        <v>0</v>
      </c>
      <c r="Y55" t="s">
        <v>95</v>
      </c>
      <c r="Z55" t="s">
        <v>96</v>
      </c>
      <c r="AA55" t="s">
        <v>97</v>
      </c>
      <c r="AB55">
        <v>0</v>
      </c>
      <c r="AC55">
        <v>0</v>
      </c>
      <c r="AD55" t="s">
        <v>90</v>
      </c>
      <c r="AE55">
        <v>0</v>
      </c>
      <c r="AF55">
        <v>0</v>
      </c>
      <c r="AG55">
        <v>0</v>
      </c>
      <c r="AH55">
        <v>0</v>
      </c>
      <c r="AI55" t="s">
        <v>98</v>
      </c>
      <c r="AJ55" t="s">
        <v>96</v>
      </c>
      <c r="AK55" t="s">
        <v>99</v>
      </c>
      <c r="AL55">
        <v>250805</v>
      </c>
      <c r="AM55">
        <v>7524.15</v>
      </c>
      <c r="AN55">
        <v>250805</v>
      </c>
      <c r="AO55">
        <v>0</v>
      </c>
      <c r="AP55">
        <v>0</v>
      </c>
      <c r="AQ55">
        <v>0</v>
      </c>
      <c r="AR55" t="s">
        <v>100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101</v>
      </c>
      <c r="AZ55">
        <v>2</v>
      </c>
    </row>
    <row r="56" spans="1:52" x14ac:dyDescent="0.3">
      <c r="A56">
        <v>1</v>
      </c>
      <c r="B56">
        <v>2</v>
      </c>
      <c r="C56" s="9" t="s">
        <v>842</v>
      </c>
      <c r="D56" t="s">
        <v>90</v>
      </c>
      <c r="E56" t="s">
        <v>91</v>
      </c>
      <c r="F56">
        <v>1</v>
      </c>
      <c r="G56" s="24">
        <v>250805</v>
      </c>
      <c r="H56" s="24">
        <v>250805</v>
      </c>
      <c r="I56">
        <v>711</v>
      </c>
      <c r="J56">
        <v>7101</v>
      </c>
      <c r="K56" s="9" t="s">
        <v>189</v>
      </c>
      <c r="L56">
        <v>2</v>
      </c>
      <c r="M56" s="9" t="s">
        <v>840</v>
      </c>
      <c r="N56" s="9" t="s">
        <v>841</v>
      </c>
      <c r="O56">
        <v>1000</v>
      </c>
      <c r="P56">
        <v>20220504</v>
      </c>
      <c r="Q56" t="str">
        <f t="shared" si="0"/>
        <v>2022</v>
      </c>
      <c r="R56" t="str">
        <f t="shared" si="1"/>
        <v>05</v>
      </c>
      <c r="S56" s="24">
        <v>152913.96</v>
      </c>
      <c r="T56" s="24">
        <v>250805</v>
      </c>
      <c r="U56">
        <v>0</v>
      </c>
      <c r="V56" t="s">
        <v>191</v>
      </c>
      <c r="W56" t="s">
        <v>118</v>
      </c>
      <c r="X56">
        <v>0</v>
      </c>
      <c r="Y56" t="s">
        <v>95</v>
      </c>
      <c r="Z56" t="s">
        <v>96</v>
      </c>
      <c r="AA56" t="s">
        <v>97</v>
      </c>
      <c r="AB56">
        <v>0</v>
      </c>
      <c r="AC56">
        <v>0</v>
      </c>
      <c r="AD56" t="s">
        <v>90</v>
      </c>
      <c r="AE56">
        <v>0</v>
      </c>
      <c r="AF56">
        <v>0</v>
      </c>
      <c r="AG56">
        <v>0</v>
      </c>
      <c r="AH56">
        <v>0</v>
      </c>
      <c r="AI56" t="s">
        <v>98</v>
      </c>
      <c r="AJ56" t="s">
        <v>96</v>
      </c>
      <c r="AK56" t="s">
        <v>99</v>
      </c>
      <c r="AL56">
        <v>250805</v>
      </c>
      <c r="AM56">
        <v>7524.15</v>
      </c>
      <c r="AN56">
        <v>250805</v>
      </c>
      <c r="AO56">
        <v>0</v>
      </c>
      <c r="AP56">
        <v>0</v>
      </c>
      <c r="AQ56">
        <v>0</v>
      </c>
      <c r="AR56" t="s">
        <v>100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101</v>
      </c>
      <c r="AZ56">
        <v>2</v>
      </c>
    </row>
    <row r="57" spans="1:52" x14ac:dyDescent="0.3">
      <c r="A57">
        <v>1</v>
      </c>
      <c r="B57">
        <v>3</v>
      </c>
      <c r="C57" s="9" t="s">
        <v>843</v>
      </c>
      <c r="D57" t="s">
        <v>90</v>
      </c>
      <c r="E57" t="s">
        <v>91</v>
      </c>
      <c r="F57">
        <v>1</v>
      </c>
      <c r="G57" s="24">
        <v>250805</v>
      </c>
      <c r="H57" s="24">
        <v>250805</v>
      </c>
      <c r="I57">
        <v>711</v>
      </c>
      <c r="J57">
        <v>7101</v>
      </c>
      <c r="K57" s="9" t="s">
        <v>189</v>
      </c>
      <c r="L57">
        <v>3</v>
      </c>
      <c r="M57" s="9" t="s">
        <v>840</v>
      </c>
      <c r="N57" s="9" t="s">
        <v>841</v>
      </c>
      <c r="O57">
        <v>1000</v>
      </c>
      <c r="P57">
        <v>20220504</v>
      </c>
      <c r="Q57" t="str">
        <f t="shared" si="0"/>
        <v>2022</v>
      </c>
      <c r="R57" t="str">
        <f t="shared" si="1"/>
        <v>05</v>
      </c>
      <c r="S57" s="24">
        <v>152913.97</v>
      </c>
      <c r="T57" s="24">
        <v>250805</v>
      </c>
      <c r="U57">
        <v>0</v>
      </c>
      <c r="V57" t="s">
        <v>192</v>
      </c>
      <c r="W57" t="s">
        <v>118</v>
      </c>
      <c r="X57">
        <v>0</v>
      </c>
      <c r="Y57" t="s">
        <v>95</v>
      </c>
      <c r="Z57" t="s">
        <v>96</v>
      </c>
      <c r="AA57" t="s">
        <v>97</v>
      </c>
      <c r="AB57">
        <v>0</v>
      </c>
      <c r="AC57">
        <v>0</v>
      </c>
      <c r="AD57" t="s">
        <v>90</v>
      </c>
      <c r="AE57">
        <v>0</v>
      </c>
      <c r="AF57">
        <v>0</v>
      </c>
      <c r="AG57">
        <v>0</v>
      </c>
      <c r="AH57">
        <v>0</v>
      </c>
      <c r="AI57" t="s">
        <v>98</v>
      </c>
      <c r="AJ57" t="s">
        <v>96</v>
      </c>
      <c r="AK57" t="s">
        <v>99</v>
      </c>
      <c r="AL57">
        <v>250805</v>
      </c>
      <c r="AM57">
        <v>7524.15</v>
      </c>
      <c r="AN57">
        <v>250805</v>
      </c>
      <c r="AO57">
        <v>0</v>
      </c>
      <c r="AP57">
        <v>0</v>
      </c>
      <c r="AQ57">
        <v>0</v>
      </c>
      <c r="AR57" t="s">
        <v>100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101</v>
      </c>
      <c r="AZ57">
        <v>2</v>
      </c>
    </row>
    <row r="58" spans="1:52" x14ac:dyDescent="0.3">
      <c r="A58">
        <v>1</v>
      </c>
      <c r="B58">
        <v>4</v>
      </c>
      <c r="C58" s="9" t="s">
        <v>844</v>
      </c>
      <c r="D58" t="s">
        <v>90</v>
      </c>
      <c r="E58" t="s">
        <v>91</v>
      </c>
      <c r="F58">
        <v>1</v>
      </c>
      <c r="G58" s="24">
        <v>300966</v>
      </c>
      <c r="H58" s="24">
        <v>300966</v>
      </c>
      <c r="I58">
        <v>711</v>
      </c>
      <c r="J58">
        <v>7101</v>
      </c>
      <c r="K58" s="9" t="s">
        <v>189</v>
      </c>
      <c r="L58">
        <v>4</v>
      </c>
      <c r="M58" s="9" t="s">
        <v>840</v>
      </c>
      <c r="N58" s="9" t="s">
        <v>841</v>
      </c>
      <c r="O58">
        <v>1000</v>
      </c>
      <c r="P58">
        <v>20220504</v>
      </c>
      <c r="Q58" t="str">
        <f t="shared" si="0"/>
        <v>2022</v>
      </c>
      <c r="R58" t="str">
        <f t="shared" si="1"/>
        <v>05</v>
      </c>
      <c r="S58" s="24">
        <v>220026.32</v>
      </c>
      <c r="T58" s="24">
        <v>300966</v>
      </c>
      <c r="U58">
        <v>0</v>
      </c>
      <c r="V58" t="s">
        <v>193</v>
      </c>
      <c r="W58" t="s">
        <v>118</v>
      </c>
      <c r="X58">
        <v>0</v>
      </c>
      <c r="Y58" t="s">
        <v>95</v>
      </c>
      <c r="Z58" t="s">
        <v>96</v>
      </c>
      <c r="AA58" t="s">
        <v>97</v>
      </c>
      <c r="AB58">
        <v>0</v>
      </c>
      <c r="AC58">
        <v>0</v>
      </c>
      <c r="AD58" t="s">
        <v>90</v>
      </c>
      <c r="AE58">
        <v>0</v>
      </c>
      <c r="AF58">
        <v>0</v>
      </c>
      <c r="AG58">
        <v>0</v>
      </c>
      <c r="AH58">
        <v>0</v>
      </c>
      <c r="AI58" t="s">
        <v>98</v>
      </c>
      <c r="AJ58" t="s">
        <v>96</v>
      </c>
      <c r="AK58" t="s">
        <v>99</v>
      </c>
      <c r="AL58">
        <v>300966</v>
      </c>
      <c r="AM58">
        <v>9028.98</v>
      </c>
      <c r="AN58">
        <v>300966</v>
      </c>
      <c r="AO58">
        <v>0</v>
      </c>
      <c r="AP58">
        <v>0</v>
      </c>
      <c r="AQ58">
        <v>0</v>
      </c>
      <c r="AR58" t="s">
        <v>100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101</v>
      </c>
      <c r="AZ58">
        <v>2</v>
      </c>
    </row>
    <row r="59" spans="1:52" x14ac:dyDescent="0.3">
      <c r="A59">
        <v>1</v>
      </c>
      <c r="B59">
        <v>1</v>
      </c>
      <c r="C59" s="9" t="s">
        <v>845</v>
      </c>
      <c r="D59" t="s">
        <v>90</v>
      </c>
      <c r="E59" t="s">
        <v>91</v>
      </c>
      <c r="F59">
        <v>1</v>
      </c>
      <c r="G59" s="24">
        <v>320000</v>
      </c>
      <c r="H59" s="24">
        <v>320000</v>
      </c>
      <c r="I59">
        <v>831</v>
      </c>
      <c r="J59">
        <v>5101</v>
      </c>
      <c r="K59" s="9" t="s">
        <v>194</v>
      </c>
      <c r="L59">
        <v>1</v>
      </c>
      <c r="M59" s="9" t="s">
        <v>846</v>
      </c>
      <c r="N59" s="9" t="s">
        <v>847</v>
      </c>
      <c r="O59">
        <v>1000</v>
      </c>
      <c r="P59">
        <v>20220505</v>
      </c>
      <c r="Q59" t="str">
        <f t="shared" si="0"/>
        <v>2022</v>
      </c>
      <c r="R59" t="str">
        <f t="shared" si="1"/>
        <v>05</v>
      </c>
      <c r="S59" s="24">
        <v>213737.97</v>
      </c>
      <c r="T59" s="24">
        <v>320000</v>
      </c>
      <c r="U59">
        <v>0</v>
      </c>
      <c r="V59" t="s">
        <v>195</v>
      </c>
      <c r="W59" t="s">
        <v>132</v>
      </c>
      <c r="X59">
        <v>0</v>
      </c>
      <c r="Y59" t="s">
        <v>95</v>
      </c>
      <c r="Z59" t="s">
        <v>96</v>
      </c>
      <c r="AA59" t="s">
        <v>97</v>
      </c>
      <c r="AB59">
        <v>0</v>
      </c>
      <c r="AC59">
        <v>0</v>
      </c>
      <c r="AD59" t="s">
        <v>90</v>
      </c>
      <c r="AE59">
        <v>0</v>
      </c>
      <c r="AF59">
        <v>0</v>
      </c>
      <c r="AG59">
        <v>156448</v>
      </c>
      <c r="AH59">
        <v>0</v>
      </c>
      <c r="AI59" t="s">
        <v>98</v>
      </c>
      <c r="AJ59" t="s">
        <v>96</v>
      </c>
      <c r="AK59" t="s">
        <v>99</v>
      </c>
      <c r="AL59">
        <v>320000</v>
      </c>
      <c r="AM59">
        <v>0</v>
      </c>
      <c r="AN59">
        <v>0</v>
      </c>
      <c r="AO59">
        <v>0</v>
      </c>
      <c r="AP59">
        <v>18</v>
      </c>
      <c r="AQ59">
        <v>0</v>
      </c>
      <c r="AR59" t="s">
        <v>100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101</v>
      </c>
      <c r="AZ59">
        <v>999</v>
      </c>
    </row>
    <row r="60" spans="1:52" x14ac:dyDescent="0.3">
      <c r="A60">
        <v>1</v>
      </c>
      <c r="B60">
        <v>1</v>
      </c>
      <c r="C60" s="9" t="s">
        <v>848</v>
      </c>
      <c r="D60" t="s">
        <v>90</v>
      </c>
      <c r="E60" t="s">
        <v>91</v>
      </c>
      <c r="F60">
        <v>1</v>
      </c>
      <c r="G60" s="24">
        <v>380000</v>
      </c>
      <c r="H60" s="24">
        <v>380000</v>
      </c>
      <c r="I60">
        <v>831</v>
      </c>
      <c r="J60">
        <v>5101</v>
      </c>
      <c r="K60" s="9" t="s">
        <v>196</v>
      </c>
      <c r="L60">
        <v>1</v>
      </c>
      <c r="M60" s="9" t="s">
        <v>823</v>
      </c>
      <c r="N60" s="9" t="s">
        <v>849</v>
      </c>
      <c r="O60">
        <v>1000</v>
      </c>
      <c r="P60">
        <v>20220510</v>
      </c>
      <c r="Q60" t="str">
        <f t="shared" ref="Q60:Q116" si="2">LEFT(P60,4)</f>
        <v>2022</v>
      </c>
      <c r="R60" t="str">
        <f t="shared" ref="R60:R116" si="3">MID(P60,5,2)</f>
        <v>05</v>
      </c>
      <c r="S60" s="24">
        <v>203032.68</v>
      </c>
      <c r="T60" s="24">
        <v>380000</v>
      </c>
      <c r="U60">
        <v>0</v>
      </c>
      <c r="V60" t="s">
        <v>197</v>
      </c>
      <c r="W60" t="s">
        <v>132</v>
      </c>
      <c r="X60">
        <v>0</v>
      </c>
      <c r="Y60" t="s">
        <v>95</v>
      </c>
      <c r="Z60" t="s">
        <v>96</v>
      </c>
      <c r="AA60" t="s">
        <v>97</v>
      </c>
      <c r="AB60">
        <v>0</v>
      </c>
      <c r="AC60">
        <v>0</v>
      </c>
      <c r="AD60" t="s">
        <v>90</v>
      </c>
      <c r="AE60">
        <v>0</v>
      </c>
      <c r="AF60">
        <v>0</v>
      </c>
      <c r="AG60">
        <v>185782</v>
      </c>
      <c r="AH60">
        <v>0</v>
      </c>
      <c r="AI60" t="s">
        <v>98</v>
      </c>
      <c r="AJ60" t="s">
        <v>96</v>
      </c>
      <c r="AK60" t="s">
        <v>99</v>
      </c>
      <c r="AL60">
        <v>380000</v>
      </c>
      <c r="AM60">
        <v>0</v>
      </c>
      <c r="AN60">
        <v>0</v>
      </c>
      <c r="AO60">
        <v>0</v>
      </c>
      <c r="AP60">
        <v>18</v>
      </c>
      <c r="AQ60">
        <v>0</v>
      </c>
      <c r="AR60" t="s">
        <v>100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101</v>
      </c>
      <c r="AZ60">
        <v>999</v>
      </c>
    </row>
    <row r="61" spans="1:52" x14ac:dyDescent="0.3">
      <c r="A61">
        <v>1</v>
      </c>
      <c r="B61">
        <v>1</v>
      </c>
      <c r="C61" s="9" t="s">
        <v>850</v>
      </c>
      <c r="D61" t="s">
        <v>90</v>
      </c>
      <c r="E61" t="s">
        <v>91</v>
      </c>
      <c r="F61">
        <v>1</v>
      </c>
      <c r="G61" s="24">
        <v>350000</v>
      </c>
      <c r="H61" s="24">
        <v>350000</v>
      </c>
      <c r="I61">
        <v>831</v>
      </c>
      <c r="J61">
        <v>5101</v>
      </c>
      <c r="K61" s="9" t="s">
        <v>198</v>
      </c>
      <c r="L61">
        <v>1</v>
      </c>
      <c r="M61" s="9" t="s">
        <v>851</v>
      </c>
      <c r="N61" s="9" t="s">
        <v>852</v>
      </c>
      <c r="O61">
        <v>1000</v>
      </c>
      <c r="P61">
        <v>20220511</v>
      </c>
      <c r="Q61" t="str">
        <f t="shared" si="2"/>
        <v>2022</v>
      </c>
      <c r="R61" t="str">
        <f t="shared" si="3"/>
        <v>05</v>
      </c>
      <c r="S61" s="24">
        <v>202814.19</v>
      </c>
      <c r="T61" s="24">
        <v>350000</v>
      </c>
      <c r="U61">
        <v>0</v>
      </c>
      <c r="V61" t="s">
        <v>199</v>
      </c>
      <c r="W61" t="s">
        <v>132</v>
      </c>
      <c r="X61">
        <v>0</v>
      </c>
      <c r="Y61" t="s">
        <v>95</v>
      </c>
      <c r="Z61" t="s">
        <v>96</v>
      </c>
      <c r="AA61" t="s">
        <v>97</v>
      </c>
      <c r="AB61">
        <v>0</v>
      </c>
      <c r="AC61">
        <v>0</v>
      </c>
      <c r="AD61" t="s">
        <v>90</v>
      </c>
      <c r="AE61">
        <v>0</v>
      </c>
      <c r="AF61">
        <v>0</v>
      </c>
      <c r="AG61">
        <v>171115</v>
      </c>
      <c r="AH61">
        <v>0</v>
      </c>
      <c r="AI61" t="s">
        <v>98</v>
      </c>
      <c r="AJ61" t="s">
        <v>96</v>
      </c>
      <c r="AK61" t="s">
        <v>99</v>
      </c>
      <c r="AL61">
        <v>350000</v>
      </c>
      <c r="AM61">
        <v>0</v>
      </c>
      <c r="AN61">
        <v>0</v>
      </c>
      <c r="AO61">
        <v>0</v>
      </c>
      <c r="AP61">
        <v>18</v>
      </c>
      <c r="AQ61">
        <v>0</v>
      </c>
      <c r="AR61" t="s">
        <v>100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101</v>
      </c>
      <c r="AZ61">
        <v>999</v>
      </c>
    </row>
    <row r="62" spans="1:52" x14ac:dyDescent="0.3">
      <c r="A62">
        <v>1</v>
      </c>
      <c r="B62">
        <v>1</v>
      </c>
      <c r="C62" s="9" t="s">
        <v>853</v>
      </c>
      <c r="D62" t="s">
        <v>90</v>
      </c>
      <c r="E62" t="s">
        <v>91</v>
      </c>
      <c r="F62">
        <v>1</v>
      </c>
      <c r="G62" s="24">
        <v>275660.44</v>
      </c>
      <c r="H62" s="24">
        <v>275660.44</v>
      </c>
      <c r="I62">
        <v>711</v>
      </c>
      <c r="J62">
        <v>7101</v>
      </c>
      <c r="K62" s="9" t="s">
        <v>200</v>
      </c>
      <c r="L62">
        <v>1</v>
      </c>
      <c r="M62" s="9" t="s">
        <v>778</v>
      </c>
      <c r="N62" s="9" t="s">
        <v>854</v>
      </c>
      <c r="O62">
        <v>1000</v>
      </c>
      <c r="P62">
        <v>20220512</v>
      </c>
      <c r="Q62" t="str">
        <f t="shared" si="2"/>
        <v>2022</v>
      </c>
      <c r="R62" t="str">
        <f t="shared" si="3"/>
        <v>05</v>
      </c>
      <c r="S62" s="24">
        <v>150686.9</v>
      </c>
      <c r="T62" s="24">
        <v>275660.44</v>
      </c>
      <c r="U62">
        <v>0</v>
      </c>
      <c r="V62" t="s">
        <v>201</v>
      </c>
      <c r="W62" t="s">
        <v>118</v>
      </c>
      <c r="X62">
        <v>0</v>
      </c>
      <c r="Y62" t="s">
        <v>95</v>
      </c>
      <c r="Z62" t="s">
        <v>96</v>
      </c>
      <c r="AA62" t="s">
        <v>97</v>
      </c>
      <c r="AB62">
        <v>0</v>
      </c>
      <c r="AC62">
        <v>0</v>
      </c>
      <c r="AD62" t="s">
        <v>90</v>
      </c>
      <c r="AE62">
        <v>0</v>
      </c>
      <c r="AF62">
        <v>0</v>
      </c>
      <c r="AG62">
        <v>0</v>
      </c>
      <c r="AH62">
        <v>0</v>
      </c>
      <c r="AI62" t="s">
        <v>98</v>
      </c>
      <c r="AJ62" t="s">
        <v>96</v>
      </c>
      <c r="AK62" t="s">
        <v>99</v>
      </c>
      <c r="AL62">
        <v>275660.44</v>
      </c>
      <c r="AM62">
        <v>8269.81</v>
      </c>
      <c r="AN62">
        <v>275660.44</v>
      </c>
      <c r="AO62">
        <v>0</v>
      </c>
      <c r="AP62">
        <v>0</v>
      </c>
      <c r="AQ62">
        <v>0</v>
      </c>
      <c r="AR62" t="s">
        <v>100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101</v>
      </c>
      <c r="AZ62">
        <v>2</v>
      </c>
    </row>
    <row r="63" spans="1:52" x14ac:dyDescent="0.3">
      <c r="A63">
        <v>1</v>
      </c>
      <c r="B63">
        <v>1</v>
      </c>
      <c r="C63" s="9" t="s">
        <v>855</v>
      </c>
      <c r="D63" t="s">
        <v>90</v>
      </c>
      <c r="E63" t="s">
        <v>91</v>
      </c>
      <c r="F63">
        <v>1</v>
      </c>
      <c r="G63" s="24">
        <v>400000</v>
      </c>
      <c r="H63" s="24">
        <v>400000</v>
      </c>
      <c r="I63">
        <v>847</v>
      </c>
      <c r="J63">
        <v>6101</v>
      </c>
      <c r="K63" s="9" t="s">
        <v>202</v>
      </c>
      <c r="L63">
        <v>1</v>
      </c>
      <c r="M63" s="9" t="s">
        <v>856</v>
      </c>
      <c r="N63" s="9" t="s">
        <v>857</v>
      </c>
      <c r="O63">
        <v>1000</v>
      </c>
      <c r="P63">
        <v>20220512</v>
      </c>
      <c r="Q63" t="str">
        <f t="shared" si="2"/>
        <v>2022</v>
      </c>
      <c r="R63" t="str">
        <f t="shared" si="3"/>
        <v>05</v>
      </c>
      <c r="S63" s="24">
        <v>199706.61</v>
      </c>
      <c r="T63" s="24">
        <v>400000</v>
      </c>
      <c r="U63">
        <v>0</v>
      </c>
      <c r="V63" t="s">
        <v>203</v>
      </c>
      <c r="W63" t="s">
        <v>106</v>
      </c>
      <c r="X63">
        <v>0</v>
      </c>
      <c r="Y63" t="s">
        <v>95</v>
      </c>
      <c r="Z63" t="s">
        <v>96</v>
      </c>
      <c r="AA63" t="s">
        <v>97</v>
      </c>
      <c r="AB63">
        <v>0</v>
      </c>
      <c r="AC63">
        <v>0</v>
      </c>
      <c r="AD63" t="s">
        <v>90</v>
      </c>
      <c r="AE63">
        <v>0</v>
      </c>
      <c r="AF63">
        <v>0</v>
      </c>
      <c r="AG63">
        <v>316680</v>
      </c>
      <c r="AH63">
        <v>0</v>
      </c>
      <c r="AI63" t="s">
        <v>98</v>
      </c>
      <c r="AJ63" t="s">
        <v>96</v>
      </c>
      <c r="AK63" t="s">
        <v>99</v>
      </c>
      <c r="AL63">
        <v>400000</v>
      </c>
      <c r="AM63">
        <v>0</v>
      </c>
      <c r="AN63">
        <v>0</v>
      </c>
      <c r="AO63">
        <v>0</v>
      </c>
      <c r="AP63">
        <v>17</v>
      </c>
      <c r="AQ63">
        <v>0</v>
      </c>
      <c r="AR63" t="s">
        <v>100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101</v>
      </c>
      <c r="AZ63">
        <v>999</v>
      </c>
    </row>
    <row r="64" spans="1:52" x14ac:dyDescent="0.3">
      <c r="A64">
        <v>1</v>
      </c>
      <c r="B64">
        <v>1</v>
      </c>
      <c r="C64" s="9" t="s">
        <v>858</v>
      </c>
      <c r="D64" t="s">
        <v>90</v>
      </c>
      <c r="E64" t="s">
        <v>91</v>
      </c>
      <c r="F64">
        <v>1</v>
      </c>
      <c r="G64" s="24">
        <v>280544.2</v>
      </c>
      <c r="H64" s="24">
        <v>280544.2</v>
      </c>
      <c r="I64">
        <v>711</v>
      </c>
      <c r="J64">
        <v>7101</v>
      </c>
      <c r="K64" s="9" t="s">
        <v>204</v>
      </c>
      <c r="L64">
        <v>1</v>
      </c>
      <c r="M64" s="9" t="s">
        <v>778</v>
      </c>
      <c r="N64" s="9" t="s">
        <v>859</v>
      </c>
      <c r="O64">
        <v>1000</v>
      </c>
      <c r="P64">
        <v>20220513</v>
      </c>
      <c r="Q64" t="str">
        <f t="shared" si="2"/>
        <v>2022</v>
      </c>
      <c r="R64" t="str">
        <f t="shared" si="3"/>
        <v>05</v>
      </c>
      <c r="S64" s="24">
        <v>184527.06</v>
      </c>
      <c r="T64" s="24">
        <v>280544.2</v>
      </c>
      <c r="U64">
        <v>0</v>
      </c>
      <c r="V64" t="s">
        <v>205</v>
      </c>
      <c r="W64" t="s">
        <v>118</v>
      </c>
      <c r="X64">
        <v>0</v>
      </c>
      <c r="Y64" t="s">
        <v>95</v>
      </c>
      <c r="Z64" t="s">
        <v>96</v>
      </c>
      <c r="AA64" t="s">
        <v>97</v>
      </c>
      <c r="AB64">
        <v>0</v>
      </c>
      <c r="AC64">
        <v>0</v>
      </c>
      <c r="AD64" t="s">
        <v>90</v>
      </c>
      <c r="AE64">
        <v>0</v>
      </c>
      <c r="AF64">
        <v>0</v>
      </c>
      <c r="AG64">
        <v>0</v>
      </c>
      <c r="AH64">
        <v>0</v>
      </c>
      <c r="AI64" t="s">
        <v>98</v>
      </c>
      <c r="AJ64" t="s">
        <v>96</v>
      </c>
      <c r="AK64" t="s">
        <v>99</v>
      </c>
      <c r="AL64">
        <v>280544.2</v>
      </c>
      <c r="AM64">
        <v>8416.33</v>
      </c>
      <c r="AN64">
        <v>280544.2</v>
      </c>
      <c r="AO64">
        <v>0</v>
      </c>
      <c r="AP64">
        <v>0</v>
      </c>
      <c r="AQ64">
        <v>0</v>
      </c>
      <c r="AR64" t="s">
        <v>100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">
        <v>101</v>
      </c>
      <c r="AZ64">
        <v>2</v>
      </c>
    </row>
    <row r="65" spans="1:52" x14ac:dyDescent="0.3">
      <c r="A65">
        <v>1</v>
      </c>
      <c r="B65">
        <v>1</v>
      </c>
      <c r="C65" s="9" t="s">
        <v>860</v>
      </c>
      <c r="D65" t="s">
        <v>90</v>
      </c>
      <c r="E65" t="s">
        <v>91</v>
      </c>
      <c r="F65">
        <v>1</v>
      </c>
      <c r="G65" s="24">
        <v>447340</v>
      </c>
      <c r="H65" s="24">
        <v>447340</v>
      </c>
      <c r="I65">
        <v>847</v>
      </c>
      <c r="J65">
        <v>6101</v>
      </c>
      <c r="K65" s="9" t="s">
        <v>206</v>
      </c>
      <c r="L65">
        <v>1</v>
      </c>
      <c r="M65" s="9" t="s">
        <v>836</v>
      </c>
      <c r="N65" s="9" t="s">
        <v>861</v>
      </c>
      <c r="O65">
        <v>1000</v>
      </c>
      <c r="P65">
        <v>20220518</v>
      </c>
      <c r="Q65" t="str">
        <f t="shared" si="2"/>
        <v>2022</v>
      </c>
      <c r="R65" t="str">
        <f t="shared" si="3"/>
        <v>05</v>
      </c>
      <c r="S65" s="24">
        <v>211537.97</v>
      </c>
      <c r="T65" s="24">
        <v>447340</v>
      </c>
      <c r="U65">
        <v>0</v>
      </c>
      <c r="V65" t="s">
        <v>207</v>
      </c>
      <c r="W65" t="s">
        <v>106</v>
      </c>
      <c r="X65">
        <v>0</v>
      </c>
      <c r="Y65" t="s">
        <v>95</v>
      </c>
      <c r="Z65" t="s">
        <v>96</v>
      </c>
      <c r="AA65" t="s">
        <v>97</v>
      </c>
      <c r="AB65">
        <v>0</v>
      </c>
      <c r="AC65">
        <v>0</v>
      </c>
      <c r="AD65" t="s">
        <v>90</v>
      </c>
      <c r="AE65">
        <v>0</v>
      </c>
      <c r="AF65">
        <v>0</v>
      </c>
      <c r="AG65">
        <v>354159.08</v>
      </c>
      <c r="AH65">
        <v>0</v>
      </c>
      <c r="AI65" t="s">
        <v>98</v>
      </c>
      <c r="AJ65" t="s">
        <v>96</v>
      </c>
      <c r="AK65" t="s">
        <v>99</v>
      </c>
      <c r="AL65">
        <v>447340</v>
      </c>
      <c r="AM65">
        <v>0</v>
      </c>
      <c r="AN65">
        <v>0</v>
      </c>
      <c r="AO65">
        <v>0</v>
      </c>
      <c r="AP65">
        <v>17</v>
      </c>
      <c r="AQ65">
        <v>0</v>
      </c>
      <c r="AR65" t="s">
        <v>100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101</v>
      </c>
      <c r="AZ65">
        <v>999</v>
      </c>
    </row>
    <row r="66" spans="1:52" x14ac:dyDescent="0.3">
      <c r="A66">
        <v>1</v>
      </c>
      <c r="B66">
        <v>2</v>
      </c>
      <c r="C66" s="9" t="s">
        <v>862</v>
      </c>
      <c r="D66" t="s">
        <v>90</v>
      </c>
      <c r="E66" t="s">
        <v>91</v>
      </c>
      <c r="F66">
        <v>1</v>
      </c>
      <c r="G66" s="24">
        <v>447340</v>
      </c>
      <c r="H66" s="24">
        <v>447340</v>
      </c>
      <c r="I66">
        <v>847</v>
      </c>
      <c r="J66">
        <v>6101</v>
      </c>
      <c r="K66" s="9" t="s">
        <v>206</v>
      </c>
      <c r="L66">
        <v>2</v>
      </c>
      <c r="M66" s="9" t="s">
        <v>836</v>
      </c>
      <c r="N66" s="9" t="s">
        <v>861</v>
      </c>
      <c r="O66">
        <v>1000</v>
      </c>
      <c r="P66">
        <v>20220518</v>
      </c>
      <c r="Q66" t="str">
        <f t="shared" si="2"/>
        <v>2022</v>
      </c>
      <c r="R66" t="str">
        <f t="shared" si="3"/>
        <v>05</v>
      </c>
      <c r="S66" s="24">
        <v>211537.95</v>
      </c>
      <c r="T66" s="24">
        <v>447340</v>
      </c>
      <c r="U66">
        <v>0</v>
      </c>
      <c r="V66" t="s">
        <v>208</v>
      </c>
      <c r="W66" t="s">
        <v>106</v>
      </c>
      <c r="X66">
        <v>0</v>
      </c>
      <c r="Y66" t="s">
        <v>95</v>
      </c>
      <c r="Z66" t="s">
        <v>96</v>
      </c>
      <c r="AA66" t="s">
        <v>97</v>
      </c>
      <c r="AB66">
        <v>0</v>
      </c>
      <c r="AC66">
        <v>0</v>
      </c>
      <c r="AD66" t="s">
        <v>90</v>
      </c>
      <c r="AE66">
        <v>0</v>
      </c>
      <c r="AF66">
        <v>0</v>
      </c>
      <c r="AG66">
        <v>354159.08</v>
      </c>
      <c r="AH66">
        <v>0</v>
      </c>
      <c r="AI66" t="s">
        <v>98</v>
      </c>
      <c r="AJ66" t="s">
        <v>96</v>
      </c>
      <c r="AK66" t="s">
        <v>99</v>
      </c>
      <c r="AL66">
        <v>447340</v>
      </c>
      <c r="AM66">
        <v>0</v>
      </c>
      <c r="AN66">
        <v>0</v>
      </c>
      <c r="AO66">
        <v>0</v>
      </c>
      <c r="AP66">
        <v>17</v>
      </c>
      <c r="AQ66">
        <v>0</v>
      </c>
      <c r="AR66" t="s">
        <v>100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101</v>
      </c>
      <c r="AZ66">
        <v>999</v>
      </c>
    </row>
    <row r="67" spans="1:52" x14ac:dyDescent="0.3">
      <c r="A67">
        <v>1</v>
      </c>
      <c r="B67">
        <v>1</v>
      </c>
      <c r="C67" s="9" t="s">
        <v>863</v>
      </c>
      <c r="D67" t="s">
        <v>90</v>
      </c>
      <c r="E67" t="s">
        <v>91</v>
      </c>
      <c r="F67">
        <v>1</v>
      </c>
      <c r="G67" s="24">
        <v>259054.2</v>
      </c>
      <c r="H67" s="24">
        <v>259054.2</v>
      </c>
      <c r="I67">
        <v>711</v>
      </c>
      <c r="J67">
        <v>7101</v>
      </c>
      <c r="K67" s="9" t="s">
        <v>209</v>
      </c>
      <c r="L67">
        <v>1</v>
      </c>
      <c r="M67" s="9" t="s">
        <v>864</v>
      </c>
      <c r="N67" s="9" t="s">
        <v>865</v>
      </c>
      <c r="O67">
        <v>1000</v>
      </c>
      <c r="P67">
        <v>20220524</v>
      </c>
      <c r="Q67" t="str">
        <f t="shared" si="2"/>
        <v>2022</v>
      </c>
      <c r="R67" t="str">
        <f t="shared" si="3"/>
        <v>05</v>
      </c>
      <c r="S67" s="24">
        <v>155546.69</v>
      </c>
      <c r="T67" s="24">
        <v>259054.2</v>
      </c>
      <c r="U67">
        <v>0</v>
      </c>
      <c r="V67" t="s">
        <v>210</v>
      </c>
      <c r="W67" t="s">
        <v>118</v>
      </c>
      <c r="X67">
        <v>0</v>
      </c>
      <c r="Y67" t="s">
        <v>95</v>
      </c>
      <c r="Z67" t="s">
        <v>96</v>
      </c>
      <c r="AA67" t="s">
        <v>97</v>
      </c>
      <c r="AB67">
        <v>0</v>
      </c>
      <c r="AC67">
        <v>0</v>
      </c>
      <c r="AD67" t="s">
        <v>90</v>
      </c>
      <c r="AE67">
        <v>0</v>
      </c>
      <c r="AF67">
        <v>0</v>
      </c>
      <c r="AG67">
        <v>0</v>
      </c>
      <c r="AH67">
        <v>0</v>
      </c>
      <c r="AI67" t="s">
        <v>98</v>
      </c>
      <c r="AJ67" t="s">
        <v>96</v>
      </c>
      <c r="AK67" t="s">
        <v>99</v>
      </c>
      <c r="AL67">
        <v>259054.2</v>
      </c>
      <c r="AM67">
        <v>7771.63</v>
      </c>
      <c r="AN67">
        <v>259054.2</v>
      </c>
      <c r="AO67">
        <v>0</v>
      </c>
      <c r="AP67">
        <v>0</v>
      </c>
      <c r="AQ67">
        <v>0</v>
      </c>
      <c r="AR67" t="s">
        <v>100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">
        <v>101</v>
      </c>
      <c r="AZ67">
        <v>2</v>
      </c>
    </row>
    <row r="68" spans="1:52" x14ac:dyDescent="0.3">
      <c r="A68">
        <v>1</v>
      </c>
      <c r="B68">
        <v>1</v>
      </c>
      <c r="C68" s="9" t="s">
        <v>866</v>
      </c>
      <c r="D68" t="s">
        <v>90</v>
      </c>
      <c r="E68" t="s">
        <v>91</v>
      </c>
      <c r="F68">
        <v>1</v>
      </c>
      <c r="G68" s="24">
        <v>387000</v>
      </c>
      <c r="H68" s="24">
        <v>387000</v>
      </c>
      <c r="I68">
        <v>847</v>
      </c>
      <c r="J68">
        <v>6101</v>
      </c>
      <c r="K68" s="9" t="s">
        <v>211</v>
      </c>
      <c r="L68">
        <v>1</v>
      </c>
      <c r="M68" s="9" t="s">
        <v>761</v>
      </c>
      <c r="N68" s="9" t="s">
        <v>867</v>
      </c>
      <c r="O68">
        <v>1000</v>
      </c>
      <c r="P68">
        <v>20220525</v>
      </c>
      <c r="Q68" t="str">
        <f t="shared" si="2"/>
        <v>2022</v>
      </c>
      <c r="R68" t="str">
        <f t="shared" si="3"/>
        <v>05</v>
      </c>
      <c r="S68" s="24">
        <v>202289.1</v>
      </c>
      <c r="T68" s="24">
        <v>387000</v>
      </c>
      <c r="U68">
        <v>0</v>
      </c>
      <c r="V68" t="s">
        <v>212</v>
      </c>
      <c r="W68" t="s">
        <v>106</v>
      </c>
      <c r="X68">
        <v>0</v>
      </c>
      <c r="Y68" t="s">
        <v>95</v>
      </c>
      <c r="Z68" t="s">
        <v>96</v>
      </c>
      <c r="AA68" t="s">
        <v>97</v>
      </c>
      <c r="AB68">
        <v>0</v>
      </c>
      <c r="AC68">
        <v>0</v>
      </c>
      <c r="AD68" t="s">
        <v>90</v>
      </c>
      <c r="AE68">
        <v>0</v>
      </c>
      <c r="AF68">
        <v>0</v>
      </c>
      <c r="AG68">
        <v>306387.90000000002</v>
      </c>
      <c r="AH68">
        <v>0</v>
      </c>
      <c r="AI68" t="s">
        <v>98</v>
      </c>
      <c r="AJ68" t="s">
        <v>96</v>
      </c>
      <c r="AK68" t="s">
        <v>99</v>
      </c>
      <c r="AL68">
        <v>387000</v>
      </c>
      <c r="AM68">
        <v>0</v>
      </c>
      <c r="AN68">
        <v>0</v>
      </c>
      <c r="AO68">
        <v>0</v>
      </c>
      <c r="AP68">
        <v>17</v>
      </c>
      <c r="AQ68">
        <v>0</v>
      </c>
      <c r="AR68" t="s">
        <v>100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">
        <v>101</v>
      </c>
      <c r="AZ68">
        <v>999</v>
      </c>
    </row>
    <row r="69" spans="1:52" x14ac:dyDescent="0.3">
      <c r="A69">
        <v>1</v>
      </c>
      <c r="B69">
        <v>1</v>
      </c>
      <c r="C69" s="9" t="s">
        <v>868</v>
      </c>
      <c r="D69" t="s">
        <v>90</v>
      </c>
      <c r="E69" t="s">
        <v>91</v>
      </c>
      <c r="F69">
        <v>1</v>
      </c>
      <c r="G69" s="24">
        <v>300000</v>
      </c>
      <c r="H69" s="24">
        <v>300000</v>
      </c>
      <c r="I69">
        <v>847</v>
      </c>
      <c r="J69">
        <v>6101</v>
      </c>
      <c r="K69" s="9" t="s">
        <v>213</v>
      </c>
      <c r="L69">
        <v>1</v>
      </c>
      <c r="M69" s="9" t="s">
        <v>869</v>
      </c>
      <c r="N69" s="9" t="s">
        <v>870</v>
      </c>
      <c r="O69">
        <v>1000</v>
      </c>
      <c r="P69">
        <v>20220530</v>
      </c>
      <c r="Q69" t="str">
        <f t="shared" si="2"/>
        <v>2022</v>
      </c>
      <c r="R69" t="str">
        <f t="shared" si="3"/>
        <v>05</v>
      </c>
      <c r="S69" s="24">
        <v>144267.72</v>
      </c>
      <c r="T69" s="24">
        <v>300000</v>
      </c>
      <c r="U69">
        <v>0</v>
      </c>
      <c r="V69" t="s">
        <v>214</v>
      </c>
      <c r="W69" t="s">
        <v>106</v>
      </c>
      <c r="X69">
        <v>0</v>
      </c>
      <c r="Y69" t="s">
        <v>95</v>
      </c>
      <c r="Z69" t="s">
        <v>96</v>
      </c>
      <c r="AA69" t="s">
        <v>97</v>
      </c>
      <c r="AB69">
        <v>0</v>
      </c>
      <c r="AC69">
        <v>0</v>
      </c>
      <c r="AD69" t="s">
        <v>90</v>
      </c>
      <c r="AE69">
        <v>0</v>
      </c>
      <c r="AF69">
        <v>0</v>
      </c>
      <c r="AG69">
        <v>237510</v>
      </c>
      <c r="AH69">
        <v>0</v>
      </c>
      <c r="AI69" t="s">
        <v>98</v>
      </c>
      <c r="AJ69" t="s">
        <v>96</v>
      </c>
      <c r="AK69" t="s">
        <v>99</v>
      </c>
      <c r="AL69">
        <v>300000</v>
      </c>
      <c r="AM69">
        <v>0</v>
      </c>
      <c r="AN69">
        <v>0</v>
      </c>
      <c r="AO69">
        <v>0</v>
      </c>
      <c r="AP69">
        <v>17</v>
      </c>
      <c r="AQ69">
        <v>0</v>
      </c>
      <c r="AR69" t="s">
        <v>100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101</v>
      </c>
      <c r="AZ69">
        <v>999</v>
      </c>
    </row>
    <row r="70" spans="1:52" x14ac:dyDescent="0.3">
      <c r="A70">
        <v>1</v>
      </c>
      <c r="B70">
        <v>1</v>
      </c>
      <c r="C70" s="9" t="s">
        <v>871</v>
      </c>
      <c r="D70" t="s">
        <v>90</v>
      </c>
      <c r="E70" t="s">
        <v>91</v>
      </c>
      <c r="F70">
        <v>1</v>
      </c>
      <c r="G70" s="24">
        <v>400000</v>
      </c>
      <c r="H70" s="24">
        <v>400000</v>
      </c>
      <c r="I70">
        <v>849</v>
      </c>
      <c r="J70">
        <v>6101</v>
      </c>
      <c r="K70" s="9" t="s">
        <v>215</v>
      </c>
      <c r="L70">
        <v>1</v>
      </c>
      <c r="M70" s="9" t="s">
        <v>872</v>
      </c>
      <c r="N70" s="9" t="s">
        <v>873</v>
      </c>
      <c r="O70">
        <v>1000</v>
      </c>
      <c r="P70">
        <v>20220607</v>
      </c>
      <c r="Q70" t="str">
        <f t="shared" si="2"/>
        <v>2022</v>
      </c>
      <c r="R70" t="str">
        <f t="shared" si="3"/>
        <v>06</v>
      </c>
      <c r="S70" s="24">
        <v>210011.39</v>
      </c>
      <c r="T70" s="24">
        <v>400000</v>
      </c>
      <c r="U70">
        <v>0</v>
      </c>
      <c r="V70" t="s">
        <v>217</v>
      </c>
      <c r="W70" t="s">
        <v>216</v>
      </c>
      <c r="X70">
        <v>0</v>
      </c>
      <c r="Y70" t="s">
        <v>95</v>
      </c>
      <c r="Z70" t="s">
        <v>96</v>
      </c>
      <c r="AA70" t="s">
        <v>97</v>
      </c>
      <c r="AB70">
        <v>0</v>
      </c>
      <c r="AC70">
        <v>0</v>
      </c>
      <c r="AD70" t="s">
        <v>90</v>
      </c>
      <c r="AE70">
        <v>0</v>
      </c>
      <c r="AF70">
        <v>0</v>
      </c>
      <c r="AG70">
        <v>314280</v>
      </c>
      <c r="AH70">
        <v>0</v>
      </c>
      <c r="AI70" t="s">
        <v>98</v>
      </c>
      <c r="AJ70" t="s">
        <v>96</v>
      </c>
      <c r="AK70" t="s">
        <v>99</v>
      </c>
      <c r="AL70">
        <v>400000</v>
      </c>
      <c r="AM70">
        <v>0</v>
      </c>
      <c r="AN70">
        <v>0</v>
      </c>
      <c r="AO70">
        <v>0</v>
      </c>
      <c r="AP70">
        <v>17</v>
      </c>
      <c r="AQ70">
        <v>0</v>
      </c>
      <c r="AR70" t="s">
        <v>100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101</v>
      </c>
      <c r="AZ70">
        <v>999</v>
      </c>
    </row>
    <row r="71" spans="1:52" x14ac:dyDescent="0.3">
      <c r="A71">
        <v>1</v>
      </c>
      <c r="B71">
        <v>1</v>
      </c>
      <c r="C71" s="9" t="s">
        <v>874</v>
      </c>
      <c r="D71" t="s">
        <v>90</v>
      </c>
      <c r="E71" t="s">
        <v>91</v>
      </c>
      <c r="F71">
        <v>1</v>
      </c>
      <c r="G71" s="24">
        <v>390000</v>
      </c>
      <c r="H71" s="24">
        <v>390000</v>
      </c>
      <c r="I71">
        <v>849</v>
      </c>
      <c r="J71">
        <v>6101</v>
      </c>
      <c r="K71" s="9" t="s">
        <v>218</v>
      </c>
      <c r="L71">
        <v>1</v>
      </c>
      <c r="M71" s="9" t="s">
        <v>872</v>
      </c>
      <c r="N71" s="9" t="s">
        <v>875</v>
      </c>
      <c r="O71">
        <v>1000</v>
      </c>
      <c r="P71">
        <v>20220607</v>
      </c>
      <c r="Q71" t="str">
        <f t="shared" si="2"/>
        <v>2022</v>
      </c>
      <c r="R71" t="str">
        <f t="shared" si="3"/>
        <v>06</v>
      </c>
      <c r="S71" s="24">
        <v>204776.45</v>
      </c>
      <c r="T71" s="24">
        <v>390000</v>
      </c>
      <c r="U71">
        <v>0</v>
      </c>
      <c r="V71" t="s">
        <v>219</v>
      </c>
      <c r="W71" t="s">
        <v>216</v>
      </c>
      <c r="X71">
        <v>0</v>
      </c>
      <c r="Y71" t="s">
        <v>95</v>
      </c>
      <c r="Z71" t="s">
        <v>96</v>
      </c>
      <c r="AA71" t="s">
        <v>97</v>
      </c>
      <c r="AB71">
        <v>0</v>
      </c>
      <c r="AC71">
        <v>0</v>
      </c>
      <c r="AD71" t="s">
        <v>90</v>
      </c>
      <c r="AE71">
        <v>0</v>
      </c>
      <c r="AF71">
        <v>0</v>
      </c>
      <c r="AG71">
        <v>306423</v>
      </c>
      <c r="AH71">
        <v>0</v>
      </c>
      <c r="AI71" t="s">
        <v>98</v>
      </c>
      <c r="AJ71" t="s">
        <v>96</v>
      </c>
      <c r="AK71" t="s">
        <v>99</v>
      </c>
      <c r="AL71">
        <v>390000</v>
      </c>
      <c r="AM71">
        <v>0</v>
      </c>
      <c r="AN71">
        <v>0</v>
      </c>
      <c r="AO71">
        <v>0</v>
      </c>
      <c r="AP71">
        <v>17</v>
      </c>
      <c r="AQ71">
        <v>0</v>
      </c>
      <c r="AR71" t="s">
        <v>100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">
        <v>101</v>
      </c>
      <c r="AZ71">
        <v>999</v>
      </c>
    </row>
    <row r="72" spans="1:52" x14ac:dyDescent="0.3">
      <c r="A72">
        <v>1</v>
      </c>
      <c r="B72">
        <v>1</v>
      </c>
      <c r="C72" s="9" t="s">
        <v>876</v>
      </c>
      <c r="D72" t="s">
        <v>90</v>
      </c>
      <c r="E72" t="s">
        <v>91</v>
      </c>
      <c r="F72">
        <v>1</v>
      </c>
      <c r="G72" s="24">
        <v>400000</v>
      </c>
      <c r="H72" s="24">
        <v>400000</v>
      </c>
      <c r="I72">
        <v>831</v>
      </c>
      <c r="J72">
        <v>5101</v>
      </c>
      <c r="K72" s="9" t="s">
        <v>220</v>
      </c>
      <c r="L72">
        <v>1</v>
      </c>
      <c r="M72" s="9" t="s">
        <v>877</v>
      </c>
      <c r="N72" s="9" t="s">
        <v>878</v>
      </c>
      <c r="O72">
        <v>1000</v>
      </c>
      <c r="P72">
        <v>20220608</v>
      </c>
      <c r="Q72" t="str">
        <f t="shared" si="2"/>
        <v>2022</v>
      </c>
      <c r="R72" t="str">
        <f t="shared" si="3"/>
        <v>06</v>
      </c>
      <c r="S72" s="24">
        <v>204138.41</v>
      </c>
      <c r="T72" s="24">
        <v>400000</v>
      </c>
      <c r="U72">
        <v>0</v>
      </c>
      <c r="V72" t="s">
        <v>221</v>
      </c>
      <c r="W72" t="s">
        <v>132</v>
      </c>
      <c r="X72">
        <v>0</v>
      </c>
      <c r="Y72" t="s">
        <v>95</v>
      </c>
      <c r="Z72" t="s">
        <v>96</v>
      </c>
      <c r="AA72" t="s">
        <v>97</v>
      </c>
      <c r="AB72">
        <v>0</v>
      </c>
      <c r="AC72">
        <v>0</v>
      </c>
      <c r="AD72" t="s">
        <v>90</v>
      </c>
      <c r="AE72">
        <v>0</v>
      </c>
      <c r="AF72">
        <v>0</v>
      </c>
      <c r="AG72">
        <v>195560</v>
      </c>
      <c r="AH72">
        <v>0</v>
      </c>
      <c r="AI72" t="s">
        <v>98</v>
      </c>
      <c r="AJ72" t="s">
        <v>96</v>
      </c>
      <c r="AK72" t="s">
        <v>99</v>
      </c>
      <c r="AL72">
        <v>400000</v>
      </c>
      <c r="AM72">
        <v>0</v>
      </c>
      <c r="AN72">
        <v>0</v>
      </c>
      <c r="AO72">
        <v>0</v>
      </c>
      <c r="AP72">
        <v>18</v>
      </c>
      <c r="AQ72">
        <v>0</v>
      </c>
      <c r="AR72" t="s">
        <v>100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">
        <v>101</v>
      </c>
      <c r="AZ72">
        <v>999</v>
      </c>
    </row>
    <row r="73" spans="1:52" x14ac:dyDescent="0.3">
      <c r="A73">
        <v>1</v>
      </c>
      <c r="B73">
        <v>1</v>
      </c>
      <c r="C73" s="9" t="s">
        <v>879</v>
      </c>
      <c r="D73" t="s">
        <v>90</v>
      </c>
      <c r="E73" t="s">
        <v>91</v>
      </c>
      <c r="F73">
        <v>1</v>
      </c>
      <c r="G73" s="24">
        <v>330000</v>
      </c>
      <c r="H73" s="24">
        <v>330000</v>
      </c>
      <c r="I73">
        <v>847</v>
      </c>
      <c r="J73">
        <v>6101</v>
      </c>
      <c r="K73" s="9" t="s">
        <v>222</v>
      </c>
      <c r="L73">
        <v>1</v>
      </c>
      <c r="M73" s="9" t="s">
        <v>880</v>
      </c>
      <c r="N73" s="9" t="s">
        <v>881</v>
      </c>
      <c r="O73">
        <v>1000</v>
      </c>
      <c r="P73">
        <v>20220609</v>
      </c>
      <c r="Q73" t="str">
        <f t="shared" si="2"/>
        <v>2022</v>
      </c>
      <c r="R73" t="str">
        <f t="shared" si="3"/>
        <v>06</v>
      </c>
      <c r="S73" s="24">
        <v>205596.48</v>
      </c>
      <c r="T73" s="24">
        <v>330000</v>
      </c>
      <c r="U73">
        <v>0</v>
      </c>
      <c r="V73" t="s">
        <v>223</v>
      </c>
      <c r="W73" t="s">
        <v>106</v>
      </c>
      <c r="X73">
        <v>0</v>
      </c>
      <c r="Y73" t="s">
        <v>95</v>
      </c>
      <c r="Z73" t="s">
        <v>96</v>
      </c>
      <c r="AA73" t="s">
        <v>97</v>
      </c>
      <c r="AB73">
        <v>0</v>
      </c>
      <c r="AC73">
        <v>0</v>
      </c>
      <c r="AD73" t="s">
        <v>90</v>
      </c>
      <c r="AE73">
        <v>0</v>
      </c>
      <c r="AF73">
        <v>0</v>
      </c>
      <c r="AG73">
        <v>261261</v>
      </c>
      <c r="AH73">
        <v>0</v>
      </c>
      <c r="AI73" t="s">
        <v>98</v>
      </c>
      <c r="AJ73" t="s">
        <v>96</v>
      </c>
      <c r="AK73" t="s">
        <v>99</v>
      </c>
      <c r="AL73">
        <v>330000</v>
      </c>
      <c r="AM73">
        <v>0</v>
      </c>
      <c r="AN73">
        <v>0</v>
      </c>
      <c r="AO73">
        <v>0</v>
      </c>
      <c r="AP73">
        <v>17</v>
      </c>
      <c r="AQ73">
        <v>0</v>
      </c>
      <c r="AR73" t="s">
        <v>100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">
        <v>101</v>
      </c>
      <c r="AZ73">
        <v>999</v>
      </c>
    </row>
    <row r="74" spans="1:52" x14ac:dyDescent="0.3">
      <c r="A74">
        <v>1</v>
      </c>
      <c r="B74">
        <v>1</v>
      </c>
      <c r="C74" s="9" t="s">
        <v>882</v>
      </c>
      <c r="D74" t="s">
        <v>90</v>
      </c>
      <c r="E74" t="s">
        <v>91</v>
      </c>
      <c r="F74">
        <v>1</v>
      </c>
      <c r="G74" s="24">
        <v>390000</v>
      </c>
      <c r="H74" s="24">
        <v>390000</v>
      </c>
      <c r="I74">
        <v>847</v>
      </c>
      <c r="J74">
        <v>6101</v>
      </c>
      <c r="K74" s="9" t="s">
        <v>224</v>
      </c>
      <c r="L74">
        <v>1</v>
      </c>
      <c r="M74" s="9" t="s">
        <v>883</v>
      </c>
      <c r="N74" s="9" t="s">
        <v>884</v>
      </c>
      <c r="O74">
        <v>1000</v>
      </c>
      <c r="P74">
        <v>20220614</v>
      </c>
      <c r="Q74" t="str">
        <f t="shared" si="2"/>
        <v>2022</v>
      </c>
      <c r="R74" t="str">
        <f t="shared" si="3"/>
        <v>06</v>
      </c>
      <c r="S74" s="24">
        <v>205607.11</v>
      </c>
      <c r="T74" s="24">
        <v>390000</v>
      </c>
      <c r="U74">
        <v>0</v>
      </c>
      <c r="V74" t="s">
        <v>225</v>
      </c>
      <c r="W74" t="s">
        <v>106</v>
      </c>
      <c r="X74">
        <v>0</v>
      </c>
      <c r="Y74" t="s">
        <v>95</v>
      </c>
      <c r="Z74" t="s">
        <v>96</v>
      </c>
      <c r="AA74" t="s">
        <v>97</v>
      </c>
      <c r="AB74">
        <v>0</v>
      </c>
      <c r="AC74">
        <v>0</v>
      </c>
      <c r="AD74" t="s">
        <v>90</v>
      </c>
      <c r="AE74">
        <v>0</v>
      </c>
      <c r="AF74">
        <v>0</v>
      </c>
      <c r="AG74">
        <v>308763</v>
      </c>
      <c r="AH74">
        <v>0</v>
      </c>
      <c r="AI74" t="s">
        <v>98</v>
      </c>
      <c r="AJ74" t="s">
        <v>96</v>
      </c>
      <c r="AK74" t="s">
        <v>99</v>
      </c>
      <c r="AL74">
        <v>390000</v>
      </c>
      <c r="AM74">
        <v>0</v>
      </c>
      <c r="AN74">
        <v>0</v>
      </c>
      <c r="AO74">
        <v>0</v>
      </c>
      <c r="AP74">
        <v>17</v>
      </c>
      <c r="AQ74">
        <v>0</v>
      </c>
      <c r="AR74" t="s">
        <v>100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">
        <v>101</v>
      </c>
      <c r="AZ74">
        <v>999</v>
      </c>
    </row>
    <row r="75" spans="1:52" x14ac:dyDescent="0.3">
      <c r="A75">
        <v>1</v>
      </c>
      <c r="B75">
        <v>1</v>
      </c>
      <c r="C75" s="9" t="s">
        <v>885</v>
      </c>
      <c r="D75" t="s">
        <v>90</v>
      </c>
      <c r="E75" t="s">
        <v>91</v>
      </c>
      <c r="F75">
        <v>1</v>
      </c>
      <c r="G75" s="24">
        <v>410000</v>
      </c>
      <c r="H75" s="24">
        <v>410000</v>
      </c>
      <c r="I75">
        <v>847</v>
      </c>
      <c r="J75">
        <v>6101</v>
      </c>
      <c r="K75" s="9" t="s">
        <v>226</v>
      </c>
      <c r="L75">
        <v>1</v>
      </c>
      <c r="M75" s="9" t="s">
        <v>886</v>
      </c>
      <c r="N75" s="9" t="s">
        <v>887</v>
      </c>
      <c r="O75">
        <v>1000</v>
      </c>
      <c r="P75">
        <v>20220614</v>
      </c>
      <c r="Q75" t="str">
        <f t="shared" si="2"/>
        <v>2022</v>
      </c>
      <c r="R75" t="str">
        <f t="shared" si="3"/>
        <v>06</v>
      </c>
      <c r="S75" s="24">
        <v>200397.26</v>
      </c>
      <c r="T75" s="24">
        <v>410000</v>
      </c>
      <c r="U75">
        <v>0</v>
      </c>
      <c r="V75" t="s">
        <v>227</v>
      </c>
      <c r="W75" t="s">
        <v>106</v>
      </c>
      <c r="X75">
        <v>0</v>
      </c>
      <c r="Y75" t="s">
        <v>95</v>
      </c>
      <c r="Z75" t="s">
        <v>96</v>
      </c>
      <c r="AA75" t="s">
        <v>97</v>
      </c>
      <c r="AB75">
        <v>0</v>
      </c>
      <c r="AC75">
        <v>0</v>
      </c>
      <c r="AD75" t="s">
        <v>90</v>
      </c>
      <c r="AE75">
        <v>0</v>
      </c>
      <c r="AF75">
        <v>0</v>
      </c>
      <c r="AG75">
        <v>324597</v>
      </c>
      <c r="AH75">
        <v>0</v>
      </c>
      <c r="AI75" t="s">
        <v>98</v>
      </c>
      <c r="AJ75" t="s">
        <v>96</v>
      </c>
      <c r="AK75" t="s">
        <v>99</v>
      </c>
      <c r="AL75">
        <v>410000</v>
      </c>
      <c r="AM75">
        <v>0</v>
      </c>
      <c r="AN75">
        <v>0</v>
      </c>
      <c r="AO75">
        <v>0</v>
      </c>
      <c r="AP75">
        <v>17</v>
      </c>
      <c r="AQ75">
        <v>0</v>
      </c>
      <c r="AR75" t="s">
        <v>100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">
        <v>101</v>
      </c>
      <c r="AZ75">
        <v>999</v>
      </c>
    </row>
    <row r="76" spans="1:52" x14ac:dyDescent="0.3">
      <c r="A76">
        <v>1</v>
      </c>
      <c r="B76">
        <v>1</v>
      </c>
      <c r="C76" s="9" t="s">
        <v>888</v>
      </c>
      <c r="D76" t="s">
        <v>90</v>
      </c>
      <c r="E76" t="s">
        <v>91</v>
      </c>
      <c r="F76">
        <v>1</v>
      </c>
      <c r="G76" s="24">
        <v>395000</v>
      </c>
      <c r="H76" s="24">
        <v>395000</v>
      </c>
      <c r="I76">
        <v>847</v>
      </c>
      <c r="J76">
        <v>6101</v>
      </c>
      <c r="K76" s="9" t="s">
        <v>228</v>
      </c>
      <c r="L76">
        <v>1</v>
      </c>
      <c r="M76" s="9" t="s">
        <v>826</v>
      </c>
      <c r="N76" s="9" t="s">
        <v>889</v>
      </c>
      <c r="O76">
        <v>1000</v>
      </c>
      <c r="P76">
        <v>20220621</v>
      </c>
      <c r="Q76" t="str">
        <f t="shared" si="2"/>
        <v>2022</v>
      </c>
      <c r="R76" t="str">
        <f t="shared" si="3"/>
        <v>06</v>
      </c>
      <c r="S76" s="24">
        <v>215216.07</v>
      </c>
      <c r="T76" s="24">
        <v>395000</v>
      </c>
      <c r="U76">
        <v>0</v>
      </c>
      <c r="V76" t="s">
        <v>229</v>
      </c>
      <c r="W76" t="s">
        <v>106</v>
      </c>
      <c r="X76">
        <v>0</v>
      </c>
      <c r="Y76" t="s">
        <v>95</v>
      </c>
      <c r="Z76" t="s">
        <v>96</v>
      </c>
      <c r="AA76" t="s">
        <v>97</v>
      </c>
      <c r="AB76">
        <v>0</v>
      </c>
      <c r="AC76">
        <v>0</v>
      </c>
      <c r="AD76" t="s">
        <v>90</v>
      </c>
      <c r="AE76">
        <v>0</v>
      </c>
      <c r="AF76">
        <v>0</v>
      </c>
      <c r="AG76">
        <v>312721.5</v>
      </c>
      <c r="AH76">
        <v>0</v>
      </c>
      <c r="AI76" t="s">
        <v>98</v>
      </c>
      <c r="AJ76" t="s">
        <v>96</v>
      </c>
      <c r="AK76" t="s">
        <v>99</v>
      </c>
      <c r="AL76">
        <v>395000</v>
      </c>
      <c r="AM76">
        <v>0</v>
      </c>
      <c r="AN76">
        <v>0</v>
      </c>
      <c r="AO76">
        <v>0</v>
      </c>
      <c r="AP76">
        <v>17</v>
      </c>
      <c r="AQ76">
        <v>0</v>
      </c>
      <c r="AR76" t="s">
        <v>100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">
        <v>101</v>
      </c>
      <c r="AZ76">
        <v>999</v>
      </c>
    </row>
    <row r="77" spans="1:52" x14ac:dyDescent="0.3">
      <c r="A77">
        <v>1</v>
      </c>
      <c r="B77">
        <v>1</v>
      </c>
      <c r="C77" s="9" t="s">
        <v>890</v>
      </c>
      <c r="D77" t="s">
        <v>90</v>
      </c>
      <c r="E77" t="s">
        <v>91</v>
      </c>
      <c r="F77">
        <v>1</v>
      </c>
      <c r="G77" s="24">
        <v>400000</v>
      </c>
      <c r="H77" s="24">
        <v>400000</v>
      </c>
      <c r="I77">
        <v>847</v>
      </c>
      <c r="J77">
        <v>6101</v>
      </c>
      <c r="K77" s="9" t="s">
        <v>230</v>
      </c>
      <c r="L77">
        <v>1</v>
      </c>
      <c r="M77" s="9" t="s">
        <v>891</v>
      </c>
      <c r="N77" s="9" t="s">
        <v>892</v>
      </c>
      <c r="O77">
        <v>1000</v>
      </c>
      <c r="P77">
        <v>20220629</v>
      </c>
      <c r="Q77" t="str">
        <f t="shared" si="2"/>
        <v>2022</v>
      </c>
      <c r="R77" t="str">
        <f t="shared" si="3"/>
        <v>06</v>
      </c>
      <c r="S77" s="24">
        <v>205607.1</v>
      </c>
      <c r="T77" s="24">
        <v>400000</v>
      </c>
      <c r="U77">
        <v>0</v>
      </c>
      <c r="V77" t="s">
        <v>231</v>
      </c>
      <c r="W77" t="s">
        <v>106</v>
      </c>
      <c r="X77">
        <v>0</v>
      </c>
      <c r="Y77" t="s">
        <v>95</v>
      </c>
      <c r="Z77" t="s">
        <v>96</v>
      </c>
      <c r="AA77" t="s">
        <v>97</v>
      </c>
      <c r="AB77">
        <v>0</v>
      </c>
      <c r="AC77">
        <v>0</v>
      </c>
      <c r="AD77" t="s">
        <v>90</v>
      </c>
      <c r="AE77">
        <v>0</v>
      </c>
      <c r="AF77">
        <v>0</v>
      </c>
      <c r="AG77">
        <v>316680</v>
      </c>
      <c r="AH77">
        <v>0</v>
      </c>
      <c r="AI77" t="s">
        <v>98</v>
      </c>
      <c r="AJ77" t="s">
        <v>96</v>
      </c>
      <c r="AK77" t="s">
        <v>99</v>
      </c>
      <c r="AL77">
        <v>400000</v>
      </c>
      <c r="AM77">
        <v>0</v>
      </c>
      <c r="AN77">
        <v>0</v>
      </c>
      <c r="AO77">
        <v>0</v>
      </c>
      <c r="AP77">
        <v>17</v>
      </c>
      <c r="AQ77">
        <v>0</v>
      </c>
      <c r="AR77" t="s">
        <v>100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101</v>
      </c>
      <c r="AZ77">
        <v>999</v>
      </c>
    </row>
    <row r="78" spans="1:52" x14ac:dyDescent="0.3">
      <c r="A78">
        <v>1</v>
      </c>
      <c r="B78">
        <v>1</v>
      </c>
      <c r="C78" s="9" t="s">
        <v>893</v>
      </c>
      <c r="D78" t="s">
        <v>90</v>
      </c>
      <c r="E78" t="s">
        <v>91</v>
      </c>
      <c r="F78">
        <v>1</v>
      </c>
      <c r="G78" s="24">
        <v>535500</v>
      </c>
      <c r="H78" s="24">
        <v>535500</v>
      </c>
      <c r="I78">
        <v>847</v>
      </c>
      <c r="J78">
        <v>6101</v>
      </c>
      <c r="K78" s="9" t="s">
        <v>232</v>
      </c>
      <c r="L78">
        <v>1</v>
      </c>
      <c r="M78" s="9" t="s">
        <v>894</v>
      </c>
      <c r="N78" s="9" t="s">
        <v>895</v>
      </c>
      <c r="O78">
        <v>1000</v>
      </c>
      <c r="P78">
        <v>20220629</v>
      </c>
      <c r="Q78" t="str">
        <f t="shared" si="2"/>
        <v>2022</v>
      </c>
      <c r="R78" t="str">
        <f t="shared" si="3"/>
        <v>06</v>
      </c>
      <c r="S78" s="24">
        <v>145764.04</v>
      </c>
      <c r="T78" s="24">
        <v>535500</v>
      </c>
      <c r="U78">
        <v>0</v>
      </c>
      <c r="V78" t="s">
        <v>233</v>
      </c>
      <c r="W78" t="s">
        <v>106</v>
      </c>
      <c r="X78">
        <v>0</v>
      </c>
      <c r="Y78" t="s">
        <v>95</v>
      </c>
      <c r="Z78" t="s">
        <v>96</v>
      </c>
      <c r="AA78" t="s">
        <v>97</v>
      </c>
      <c r="AB78">
        <v>0</v>
      </c>
      <c r="AC78">
        <v>0</v>
      </c>
      <c r="AD78" t="s">
        <v>90</v>
      </c>
      <c r="AE78">
        <v>0</v>
      </c>
      <c r="AF78">
        <v>0</v>
      </c>
      <c r="AG78">
        <v>423955.35</v>
      </c>
      <c r="AH78">
        <v>0</v>
      </c>
      <c r="AI78" t="s">
        <v>98</v>
      </c>
      <c r="AJ78" t="s">
        <v>96</v>
      </c>
      <c r="AK78" t="s">
        <v>99</v>
      </c>
      <c r="AL78">
        <v>535500</v>
      </c>
      <c r="AM78">
        <v>0</v>
      </c>
      <c r="AN78">
        <v>0</v>
      </c>
      <c r="AO78">
        <v>0</v>
      </c>
      <c r="AP78">
        <v>17</v>
      </c>
      <c r="AQ78">
        <v>0</v>
      </c>
      <c r="AR78" t="s">
        <v>100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">
        <v>101</v>
      </c>
      <c r="AZ78">
        <v>999</v>
      </c>
    </row>
    <row r="79" spans="1:52" x14ac:dyDescent="0.3">
      <c r="A79">
        <v>1</v>
      </c>
      <c r="B79">
        <v>2</v>
      </c>
      <c r="C79" s="9" t="s">
        <v>896</v>
      </c>
      <c r="D79" t="s">
        <v>90</v>
      </c>
      <c r="E79" t="s">
        <v>91</v>
      </c>
      <c r="F79">
        <v>1</v>
      </c>
      <c r="G79" s="24">
        <v>535500</v>
      </c>
      <c r="H79" s="24">
        <v>535500</v>
      </c>
      <c r="I79">
        <v>847</v>
      </c>
      <c r="J79">
        <v>6101</v>
      </c>
      <c r="K79" s="9" t="s">
        <v>232</v>
      </c>
      <c r="L79">
        <v>2</v>
      </c>
      <c r="M79" s="9" t="s">
        <v>894</v>
      </c>
      <c r="N79" s="9" t="s">
        <v>895</v>
      </c>
      <c r="O79">
        <v>1000</v>
      </c>
      <c r="P79">
        <v>20220629</v>
      </c>
      <c r="Q79" t="str">
        <f t="shared" si="2"/>
        <v>2022</v>
      </c>
      <c r="R79" t="str">
        <f t="shared" si="3"/>
        <v>06</v>
      </c>
      <c r="S79" s="24">
        <v>145764.01</v>
      </c>
      <c r="T79" s="24">
        <v>535500</v>
      </c>
      <c r="U79">
        <v>0</v>
      </c>
      <c r="V79" t="s">
        <v>234</v>
      </c>
      <c r="W79" t="s">
        <v>106</v>
      </c>
      <c r="X79">
        <v>0</v>
      </c>
      <c r="Y79" t="s">
        <v>95</v>
      </c>
      <c r="Z79" t="s">
        <v>96</v>
      </c>
      <c r="AA79" t="s">
        <v>97</v>
      </c>
      <c r="AB79">
        <v>0</v>
      </c>
      <c r="AC79">
        <v>0</v>
      </c>
      <c r="AD79" t="s">
        <v>90</v>
      </c>
      <c r="AE79">
        <v>0</v>
      </c>
      <c r="AF79">
        <v>0</v>
      </c>
      <c r="AG79">
        <v>423955.35</v>
      </c>
      <c r="AH79">
        <v>0</v>
      </c>
      <c r="AI79" t="s">
        <v>98</v>
      </c>
      <c r="AJ79" t="s">
        <v>96</v>
      </c>
      <c r="AK79" t="s">
        <v>99</v>
      </c>
      <c r="AL79">
        <v>535500</v>
      </c>
      <c r="AM79">
        <v>0</v>
      </c>
      <c r="AN79">
        <v>0</v>
      </c>
      <c r="AO79">
        <v>0</v>
      </c>
      <c r="AP79">
        <v>17</v>
      </c>
      <c r="AQ79">
        <v>0</v>
      </c>
      <c r="AR79" t="s">
        <v>100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">
        <v>101</v>
      </c>
      <c r="AZ79">
        <v>999</v>
      </c>
    </row>
    <row r="80" spans="1:52" x14ac:dyDescent="0.3">
      <c r="A80">
        <v>1</v>
      </c>
      <c r="B80">
        <v>1</v>
      </c>
      <c r="C80" s="9" t="s">
        <v>897</v>
      </c>
      <c r="D80" t="s">
        <v>90</v>
      </c>
      <c r="E80" t="s">
        <v>91</v>
      </c>
      <c r="F80">
        <v>1</v>
      </c>
      <c r="G80" s="24">
        <v>275981.40000000002</v>
      </c>
      <c r="H80" s="24">
        <v>275981.40000000002</v>
      </c>
      <c r="I80">
        <v>711</v>
      </c>
      <c r="J80">
        <v>7101</v>
      </c>
      <c r="K80" s="9" t="s">
        <v>235</v>
      </c>
      <c r="L80">
        <v>1</v>
      </c>
      <c r="M80" s="9" t="s">
        <v>778</v>
      </c>
      <c r="N80" s="9" t="s">
        <v>898</v>
      </c>
      <c r="O80">
        <v>1000</v>
      </c>
      <c r="P80">
        <v>20220713</v>
      </c>
      <c r="Q80" t="str">
        <f t="shared" si="2"/>
        <v>2022</v>
      </c>
      <c r="R80" t="str">
        <f t="shared" si="3"/>
        <v>07</v>
      </c>
      <c r="S80" s="24">
        <v>165023.24</v>
      </c>
      <c r="T80" s="24">
        <v>275981.40000000002</v>
      </c>
      <c r="U80">
        <v>0</v>
      </c>
      <c r="V80" t="s">
        <v>236</v>
      </c>
      <c r="W80" t="s">
        <v>118</v>
      </c>
      <c r="X80">
        <v>0</v>
      </c>
      <c r="Y80" t="s">
        <v>95</v>
      </c>
      <c r="Z80" t="s">
        <v>96</v>
      </c>
      <c r="AA80" t="s">
        <v>97</v>
      </c>
      <c r="AB80">
        <v>0</v>
      </c>
      <c r="AC80">
        <v>0</v>
      </c>
      <c r="AD80" t="s">
        <v>90</v>
      </c>
      <c r="AE80">
        <v>0</v>
      </c>
      <c r="AF80">
        <v>0</v>
      </c>
      <c r="AG80">
        <v>0</v>
      </c>
      <c r="AH80">
        <v>0</v>
      </c>
      <c r="AI80" t="s">
        <v>98</v>
      </c>
      <c r="AJ80" t="s">
        <v>96</v>
      </c>
      <c r="AK80" t="s">
        <v>99</v>
      </c>
      <c r="AL80">
        <v>275981.40000000002</v>
      </c>
      <c r="AM80">
        <v>8279.44</v>
      </c>
      <c r="AN80">
        <v>275981.40000000002</v>
      </c>
      <c r="AO80">
        <v>0</v>
      </c>
      <c r="AP80">
        <v>0</v>
      </c>
      <c r="AQ80">
        <v>0</v>
      </c>
      <c r="AR80" t="s">
        <v>100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">
        <v>101</v>
      </c>
      <c r="AZ80">
        <v>2</v>
      </c>
    </row>
    <row r="81" spans="1:52" x14ac:dyDescent="0.3">
      <c r="A81">
        <v>1</v>
      </c>
      <c r="B81">
        <v>1</v>
      </c>
      <c r="C81" s="9" t="s">
        <v>899</v>
      </c>
      <c r="D81" t="s">
        <v>90</v>
      </c>
      <c r="E81" t="s">
        <v>91</v>
      </c>
      <c r="F81">
        <v>1</v>
      </c>
      <c r="G81" s="24">
        <v>284098.5</v>
      </c>
      <c r="H81" s="24">
        <v>284098.5</v>
      </c>
      <c r="I81">
        <v>711</v>
      </c>
      <c r="J81">
        <v>7101</v>
      </c>
      <c r="K81" s="9" t="s">
        <v>237</v>
      </c>
      <c r="L81">
        <v>1</v>
      </c>
      <c r="M81" s="9" t="s">
        <v>778</v>
      </c>
      <c r="N81" s="9" t="s">
        <v>900</v>
      </c>
      <c r="O81">
        <v>1000</v>
      </c>
      <c r="P81">
        <v>20220713</v>
      </c>
      <c r="Q81" t="str">
        <f t="shared" si="2"/>
        <v>2022</v>
      </c>
      <c r="R81" t="str">
        <f t="shared" si="3"/>
        <v>07</v>
      </c>
      <c r="S81" s="24">
        <v>160120.32000000001</v>
      </c>
      <c r="T81" s="24">
        <v>284098.5</v>
      </c>
      <c r="U81">
        <v>0</v>
      </c>
      <c r="V81" t="s">
        <v>238</v>
      </c>
      <c r="W81" t="s">
        <v>118</v>
      </c>
      <c r="X81">
        <v>0</v>
      </c>
      <c r="Y81" t="s">
        <v>95</v>
      </c>
      <c r="Z81" t="s">
        <v>96</v>
      </c>
      <c r="AA81" t="s">
        <v>97</v>
      </c>
      <c r="AB81">
        <v>0</v>
      </c>
      <c r="AC81">
        <v>0</v>
      </c>
      <c r="AD81" t="s">
        <v>90</v>
      </c>
      <c r="AE81">
        <v>0</v>
      </c>
      <c r="AF81">
        <v>0</v>
      </c>
      <c r="AG81">
        <v>0</v>
      </c>
      <c r="AH81">
        <v>0</v>
      </c>
      <c r="AI81" t="s">
        <v>98</v>
      </c>
      <c r="AJ81" t="s">
        <v>96</v>
      </c>
      <c r="AK81" t="s">
        <v>99</v>
      </c>
      <c r="AL81">
        <v>284098.5</v>
      </c>
      <c r="AM81">
        <v>8522.9599999999991</v>
      </c>
      <c r="AN81">
        <v>284098.5</v>
      </c>
      <c r="AO81">
        <v>0</v>
      </c>
      <c r="AP81">
        <v>0</v>
      </c>
      <c r="AQ81">
        <v>0</v>
      </c>
      <c r="AR81" t="s">
        <v>100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">
        <v>101</v>
      </c>
      <c r="AZ81">
        <v>2</v>
      </c>
    </row>
    <row r="82" spans="1:52" x14ac:dyDescent="0.3">
      <c r="A82">
        <v>1</v>
      </c>
      <c r="B82">
        <v>1</v>
      </c>
      <c r="C82" s="9" t="s">
        <v>901</v>
      </c>
      <c r="D82" t="s">
        <v>90</v>
      </c>
      <c r="E82" t="s">
        <v>91</v>
      </c>
      <c r="F82">
        <v>1</v>
      </c>
      <c r="G82" s="24">
        <v>266240.88</v>
      </c>
      <c r="H82" s="24">
        <v>266240.88</v>
      </c>
      <c r="I82">
        <v>711</v>
      </c>
      <c r="J82">
        <v>7101</v>
      </c>
      <c r="K82" s="9" t="s">
        <v>239</v>
      </c>
      <c r="L82">
        <v>1</v>
      </c>
      <c r="M82" s="9" t="s">
        <v>778</v>
      </c>
      <c r="N82" s="9" t="s">
        <v>902</v>
      </c>
      <c r="O82">
        <v>1000</v>
      </c>
      <c r="P82">
        <v>20220713</v>
      </c>
      <c r="Q82" t="str">
        <f t="shared" si="2"/>
        <v>2022</v>
      </c>
      <c r="R82" t="str">
        <f t="shared" si="3"/>
        <v>07</v>
      </c>
      <c r="S82" s="24">
        <v>159439.29</v>
      </c>
      <c r="T82" s="24">
        <v>266240.88</v>
      </c>
      <c r="U82">
        <v>0</v>
      </c>
      <c r="V82" t="s">
        <v>240</v>
      </c>
      <c r="W82" t="s">
        <v>118</v>
      </c>
      <c r="X82">
        <v>0</v>
      </c>
      <c r="Y82" t="s">
        <v>95</v>
      </c>
      <c r="Z82" t="s">
        <v>96</v>
      </c>
      <c r="AA82" t="s">
        <v>97</v>
      </c>
      <c r="AB82">
        <v>0</v>
      </c>
      <c r="AC82">
        <v>0</v>
      </c>
      <c r="AD82" t="s">
        <v>90</v>
      </c>
      <c r="AE82">
        <v>0</v>
      </c>
      <c r="AF82">
        <v>0</v>
      </c>
      <c r="AG82">
        <v>0</v>
      </c>
      <c r="AH82">
        <v>0</v>
      </c>
      <c r="AI82" t="s">
        <v>98</v>
      </c>
      <c r="AJ82" t="s">
        <v>96</v>
      </c>
      <c r="AK82" t="s">
        <v>99</v>
      </c>
      <c r="AL82">
        <v>266240.88</v>
      </c>
      <c r="AM82">
        <v>7987.23</v>
      </c>
      <c r="AN82">
        <v>266240.88</v>
      </c>
      <c r="AO82">
        <v>0</v>
      </c>
      <c r="AP82">
        <v>0</v>
      </c>
      <c r="AQ82">
        <v>0</v>
      </c>
      <c r="AR82" t="s">
        <v>100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101</v>
      </c>
      <c r="AZ82">
        <v>2</v>
      </c>
    </row>
    <row r="83" spans="1:52" x14ac:dyDescent="0.3">
      <c r="A83">
        <v>1</v>
      </c>
      <c r="B83">
        <v>1</v>
      </c>
      <c r="C83" s="9" t="s">
        <v>903</v>
      </c>
      <c r="D83" t="s">
        <v>90</v>
      </c>
      <c r="E83" t="s">
        <v>91</v>
      </c>
      <c r="F83">
        <v>1</v>
      </c>
      <c r="G83" s="24">
        <v>376200</v>
      </c>
      <c r="H83" s="24">
        <v>376200</v>
      </c>
      <c r="I83">
        <v>831</v>
      </c>
      <c r="J83">
        <v>5101</v>
      </c>
      <c r="K83" s="9" t="s">
        <v>241</v>
      </c>
      <c r="L83">
        <v>1</v>
      </c>
      <c r="M83" s="9" t="s">
        <v>904</v>
      </c>
      <c r="N83" s="9" t="s">
        <v>905</v>
      </c>
      <c r="O83">
        <v>1000</v>
      </c>
      <c r="P83">
        <v>20220714</v>
      </c>
      <c r="Q83" t="str">
        <f t="shared" si="2"/>
        <v>2022</v>
      </c>
      <c r="R83" t="str">
        <f t="shared" si="3"/>
        <v>07</v>
      </c>
      <c r="S83" s="24">
        <v>197465.52</v>
      </c>
      <c r="T83" s="24">
        <v>376200</v>
      </c>
      <c r="U83">
        <v>0</v>
      </c>
      <c r="V83" t="s">
        <v>242</v>
      </c>
      <c r="W83" t="s">
        <v>132</v>
      </c>
      <c r="X83">
        <v>0</v>
      </c>
      <c r="Y83" t="s">
        <v>95</v>
      </c>
      <c r="Z83" t="s">
        <v>96</v>
      </c>
      <c r="AA83" t="s">
        <v>97</v>
      </c>
      <c r="AB83">
        <v>0</v>
      </c>
      <c r="AC83">
        <v>0</v>
      </c>
      <c r="AD83" t="s">
        <v>90</v>
      </c>
      <c r="AE83">
        <v>0</v>
      </c>
      <c r="AF83">
        <v>0</v>
      </c>
      <c r="AG83">
        <v>183924.18</v>
      </c>
      <c r="AH83">
        <v>0</v>
      </c>
      <c r="AI83" t="s">
        <v>98</v>
      </c>
      <c r="AJ83" t="s">
        <v>96</v>
      </c>
      <c r="AK83" t="s">
        <v>99</v>
      </c>
      <c r="AL83">
        <v>376200</v>
      </c>
      <c r="AM83">
        <v>0</v>
      </c>
      <c r="AN83">
        <v>0</v>
      </c>
      <c r="AO83">
        <v>0</v>
      </c>
      <c r="AP83">
        <v>18</v>
      </c>
      <c r="AQ83">
        <v>0</v>
      </c>
      <c r="AR83" t="s">
        <v>100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t="s">
        <v>101</v>
      </c>
      <c r="AZ83">
        <v>999</v>
      </c>
    </row>
    <row r="84" spans="1:52" x14ac:dyDescent="0.3">
      <c r="A84">
        <v>1</v>
      </c>
      <c r="B84">
        <v>2</v>
      </c>
      <c r="C84" s="9" t="s">
        <v>906</v>
      </c>
      <c r="D84" t="s">
        <v>90</v>
      </c>
      <c r="E84" t="s">
        <v>91</v>
      </c>
      <c r="F84">
        <v>1</v>
      </c>
      <c r="G84" s="24">
        <v>376200</v>
      </c>
      <c r="H84" s="24">
        <v>376200</v>
      </c>
      <c r="I84">
        <v>831</v>
      </c>
      <c r="J84">
        <v>5101</v>
      </c>
      <c r="K84" s="9" t="s">
        <v>241</v>
      </c>
      <c r="L84">
        <v>2</v>
      </c>
      <c r="M84" s="9" t="s">
        <v>904</v>
      </c>
      <c r="N84" s="9" t="s">
        <v>905</v>
      </c>
      <c r="O84">
        <v>1000</v>
      </c>
      <c r="P84">
        <v>20220714</v>
      </c>
      <c r="Q84" t="str">
        <f t="shared" si="2"/>
        <v>2022</v>
      </c>
      <c r="R84" t="str">
        <f t="shared" si="3"/>
        <v>07</v>
      </c>
      <c r="S84" s="24">
        <v>197465.53</v>
      </c>
      <c r="T84" s="24">
        <v>376200</v>
      </c>
      <c r="U84">
        <v>0</v>
      </c>
      <c r="V84" t="s">
        <v>243</v>
      </c>
      <c r="W84" t="s">
        <v>132</v>
      </c>
      <c r="X84">
        <v>0</v>
      </c>
      <c r="Y84" t="s">
        <v>95</v>
      </c>
      <c r="Z84" t="s">
        <v>96</v>
      </c>
      <c r="AA84" t="s">
        <v>97</v>
      </c>
      <c r="AB84">
        <v>0</v>
      </c>
      <c r="AC84">
        <v>0</v>
      </c>
      <c r="AD84" t="s">
        <v>90</v>
      </c>
      <c r="AE84">
        <v>0</v>
      </c>
      <c r="AF84">
        <v>0</v>
      </c>
      <c r="AG84">
        <v>183924.18</v>
      </c>
      <c r="AH84">
        <v>0</v>
      </c>
      <c r="AI84" t="s">
        <v>98</v>
      </c>
      <c r="AJ84" t="s">
        <v>96</v>
      </c>
      <c r="AK84" t="s">
        <v>99</v>
      </c>
      <c r="AL84">
        <v>376200</v>
      </c>
      <c r="AM84">
        <v>0</v>
      </c>
      <c r="AN84">
        <v>0</v>
      </c>
      <c r="AO84">
        <v>0</v>
      </c>
      <c r="AP84">
        <v>18</v>
      </c>
      <c r="AQ84">
        <v>0</v>
      </c>
      <c r="AR84" t="s">
        <v>100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t="s">
        <v>101</v>
      </c>
      <c r="AZ84">
        <v>999</v>
      </c>
    </row>
    <row r="85" spans="1:52" x14ac:dyDescent="0.3">
      <c r="A85">
        <v>1</v>
      </c>
      <c r="B85">
        <v>1</v>
      </c>
      <c r="C85" s="9" t="s">
        <v>907</v>
      </c>
      <c r="D85" t="s">
        <v>90</v>
      </c>
      <c r="E85" t="s">
        <v>91</v>
      </c>
      <c r="F85">
        <v>1</v>
      </c>
      <c r="G85" s="24">
        <v>376200</v>
      </c>
      <c r="H85" s="24">
        <v>376200</v>
      </c>
      <c r="I85">
        <v>831</v>
      </c>
      <c r="J85">
        <v>5101</v>
      </c>
      <c r="K85" s="9" t="s">
        <v>244</v>
      </c>
      <c r="L85">
        <v>1</v>
      </c>
      <c r="M85" s="9" t="s">
        <v>904</v>
      </c>
      <c r="N85" s="9" t="s">
        <v>908</v>
      </c>
      <c r="O85">
        <v>1000</v>
      </c>
      <c r="P85">
        <v>20220714</v>
      </c>
      <c r="Q85" t="str">
        <f t="shared" si="2"/>
        <v>2022</v>
      </c>
      <c r="R85" t="str">
        <f t="shared" si="3"/>
        <v>07</v>
      </c>
      <c r="S85" s="24">
        <v>197465.52</v>
      </c>
      <c r="T85" s="24">
        <v>376200</v>
      </c>
      <c r="U85">
        <v>0</v>
      </c>
      <c r="V85" t="s">
        <v>245</v>
      </c>
      <c r="W85" t="s">
        <v>132</v>
      </c>
      <c r="X85">
        <v>0</v>
      </c>
      <c r="Y85" t="s">
        <v>95</v>
      </c>
      <c r="Z85" t="s">
        <v>96</v>
      </c>
      <c r="AA85" t="s">
        <v>97</v>
      </c>
      <c r="AB85">
        <v>0</v>
      </c>
      <c r="AC85">
        <v>0</v>
      </c>
      <c r="AD85" t="s">
        <v>90</v>
      </c>
      <c r="AE85">
        <v>0</v>
      </c>
      <c r="AF85">
        <v>0</v>
      </c>
      <c r="AG85">
        <v>183924.18</v>
      </c>
      <c r="AH85">
        <v>0</v>
      </c>
      <c r="AI85" t="s">
        <v>98</v>
      </c>
      <c r="AJ85" t="s">
        <v>96</v>
      </c>
      <c r="AK85" t="s">
        <v>99</v>
      </c>
      <c r="AL85">
        <v>376200</v>
      </c>
      <c r="AM85">
        <v>0</v>
      </c>
      <c r="AN85">
        <v>0</v>
      </c>
      <c r="AO85">
        <v>0</v>
      </c>
      <c r="AP85">
        <v>18</v>
      </c>
      <c r="AQ85">
        <v>0</v>
      </c>
      <c r="AR85" t="s">
        <v>100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 t="s">
        <v>101</v>
      </c>
      <c r="AZ85">
        <v>999</v>
      </c>
    </row>
    <row r="86" spans="1:52" x14ac:dyDescent="0.3">
      <c r="A86">
        <v>1</v>
      </c>
      <c r="B86">
        <v>1</v>
      </c>
      <c r="C86" s="9" t="s">
        <v>909</v>
      </c>
      <c r="D86" t="s">
        <v>90</v>
      </c>
      <c r="E86" t="s">
        <v>91</v>
      </c>
      <c r="F86">
        <v>1</v>
      </c>
      <c r="G86" s="24">
        <v>425000</v>
      </c>
      <c r="H86" s="24">
        <v>425000</v>
      </c>
      <c r="I86">
        <v>505</v>
      </c>
      <c r="J86">
        <v>6922</v>
      </c>
      <c r="K86" s="9" t="s">
        <v>246</v>
      </c>
      <c r="L86">
        <v>1</v>
      </c>
      <c r="M86" s="9" t="s">
        <v>910</v>
      </c>
      <c r="N86" s="9" t="s">
        <v>911</v>
      </c>
      <c r="O86">
        <v>1000</v>
      </c>
      <c r="P86">
        <v>20220715</v>
      </c>
      <c r="Q86" t="str">
        <f t="shared" si="2"/>
        <v>2022</v>
      </c>
      <c r="R86" t="str">
        <f t="shared" si="3"/>
        <v>07</v>
      </c>
      <c r="S86" s="24">
        <v>0</v>
      </c>
      <c r="T86" s="24">
        <v>425000</v>
      </c>
      <c r="U86">
        <v>0</v>
      </c>
      <c r="V86" t="s">
        <v>247</v>
      </c>
      <c r="W86" t="s">
        <v>106</v>
      </c>
      <c r="X86">
        <v>0</v>
      </c>
      <c r="Y86" t="s">
        <v>95</v>
      </c>
      <c r="Z86" t="s">
        <v>96</v>
      </c>
      <c r="AA86" t="s">
        <v>97</v>
      </c>
      <c r="AB86">
        <v>0</v>
      </c>
      <c r="AC86">
        <v>0</v>
      </c>
      <c r="AD86" t="s">
        <v>90</v>
      </c>
      <c r="AE86">
        <v>0</v>
      </c>
      <c r="AF86">
        <v>0</v>
      </c>
      <c r="AG86">
        <v>0</v>
      </c>
      <c r="AH86">
        <v>0</v>
      </c>
      <c r="AI86" t="s">
        <v>98</v>
      </c>
      <c r="AJ86" t="s">
        <v>96</v>
      </c>
      <c r="AK86" t="s">
        <v>99</v>
      </c>
      <c r="AL86">
        <v>425000</v>
      </c>
      <c r="AM86">
        <v>0</v>
      </c>
      <c r="AN86">
        <v>0</v>
      </c>
      <c r="AO86">
        <v>0</v>
      </c>
      <c r="AP86">
        <v>17</v>
      </c>
      <c r="AQ86">
        <v>0</v>
      </c>
      <c r="AR86" t="s">
        <v>100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t="s">
        <v>95</v>
      </c>
      <c r="AZ86">
        <v>999</v>
      </c>
    </row>
    <row r="87" spans="1:52" x14ac:dyDescent="0.3">
      <c r="A87">
        <v>1</v>
      </c>
      <c r="B87">
        <v>1</v>
      </c>
      <c r="C87" s="9" t="s">
        <v>912</v>
      </c>
      <c r="D87" t="s">
        <v>90</v>
      </c>
      <c r="E87" t="s">
        <v>91</v>
      </c>
      <c r="F87">
        <v>1</v>
      </c>
      <c r="G87" s="24">
        <v>425000</v>
      </c>
      <c r="H87" s="24">
        <v>425000</v>
      </c>
      <c r="I87">
        <v>505</v>
      </c>
      <c r="J87">
        <v>6922</v>
      </c>
      <c r="K87" s="9" t="s">
        <v>248</v>
      </c>
      <c r="L87">
        <v>1</v>
      </c>
      <c r="M87" s="9" t="s">
        <v>910</v>
      </c>
      <c r="N87" s="9" t="s">
        <v>913</v>
      </c>
      <c r="O87">
        <v>1000</v>
      </c>
      <c r="P87">
        <v>20220715</v>
      </c>
      <c r="Q87" t="str">
        <f t="shared" si="2"/>
        <v>2022</v>
      </c>
      <c r="R87" t="str">
        <f t="shared" si="3"/>
        <v>07</v>
      </c>
      <c r="S87" s="24">
        <v>0</v>
      </c>
      <c r="T87" s="24">
        <v>425000</v>
      </c>
      <c r="U87">
        <v>0</v>
      </c>
      <c r="V87" t="s">
        <v>249</v>
      </c>
      <c r="W87" t="s">
        <v>106</v>
      </c>
      <c r="X87">
        <v>0</v>
      </c>
      <c r="Y87" t="s">
        <v>95</v>
      </c>
      <c r="Z87" t="s">
        <v>96</v>
      </c>
      <c r="AA87" t="s">
        <v>97</v>
      </c>
      <c r="AB87">
        <v>0</v>
      </c>
      <c r="AC87">
        <v>0</v>
      </c>
      <c r="AD87" t="s">
        <v>90</v>
      </c>
      <c r="AE87">
        <v>0</v>
      </c>
      <c r="AF87">
        <v>0</v>
      </c>
      <c r="AG87">
        <v>0</v>
      </c>
      <c r="AH87">
        <v>0</v>
      </c>
      <c r="AI87" t="s">
        <v>98</v>
      </c>
      <c r="AJ87" t="s">
        <v>96</v>
      </c>
      <c r="AK87" t="s">
        <v>99</v>
      </c>
      <c r="AL87">
        <v>425000</v>
      </c>
      <c r="AM87">
        <v>0</v>
      </c>
      <c r="AN87">
        <v>0</v>
      </c>
      <c r="AO87">
        <v>0</v>
      </c>
      <c r="AP87">
        <v>17</v>
      </c>
      <c r="AQ87">
        <v>0</v>
      </c>
      <c r="AR87" t="s">
        <v>100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 t="s">
        <v>95</v>
      </c>
      <c r="AZ87">
        <v>999</v>
      </c>
    </row>
    <row r="88" spans="1:52" x14ac:dyDescent="0.3">
      <c r="A88">
        <v>1</v>
      </c>
      <c r="B88">
        <v>1</v>
      </c>
      <c r="C88" s="9" t="s">
        <v>914</v>
      </c>
      <c r="D88" t="s">
        <v>90</v>
      </c>
      <c r="E88" t="s">
        <v>91</v>
      </c>
      <c r="F88">
        <v>1</v>
      </c>
      <c r="G88" s="24">
        <v>350000</v>
      </c>
      <c r="H88" s="24">
        <v>350000</v>
      </c>
      <c r="I88">
        <v>831</v>
      </c>
      <c r="J88">
        <v>5101</v>
      </c>
      <c r="K88" s="9" t="s">
        <v>250</v>
      </c>
      <c r="L88">
        <v>1</v>
      </c>
      <c r="M88" s="9" t="s">
        <v>915</v>
      </c>
      <c r="N88" s="9" t="s">
        <v>916</v>
      </c>
      <c r="O88">
        <v>1000</v>
      </c>
      <c r="P88">
        <v>20220715</v>
      </c>
      <c r="Q88" t="str">
        <f t="shared" si="2"/>
        <v>2022</v>
      </c>
      <c r="R88" t="str">
        <f t="shared" si="3"/>
        <v>07</v>
      </c>
      <c r="S88" s="24">
        <v>240748.43</v>
      </c>
      <c r="T88" s="24">
        <v>350000</v>
      </c>
      <c r="U88">
        <v>0</v>
      </c>
      <c r="V88" t="s">
        <v>251</v>
      </c>
      <c r="W88" t="s">
        <v>132</v>
      </c>
      <c r="X88">
        <v>0</v>
      </c>
      <c r="Y88" t="s">
        <v>95</v>
      </c>
      <c r="Z88" t="s">
        <v>96</v>
      </c>
      <c r="AA88" t="s">
        <v>97</v>
      </c>
      <c r="AB88">
        <v>0</v>
      </c>
      <c r="AC88">
        <v>0</v>
      </c>
      <c r="AD88" t="s">
        <v>90</v>
      </c>
      <c r="AE88">
        <v>0</v>
      </c>
      <c r="AF88">
        <v>0</v>
      </c>
      <c r="AG88">
        <v>171115</v>
      </c>
      <c r="AH88">
        <v>0</v>
      </c>
      <c r="AI88" t="s">
        <v>98</v>
      </c>
      <c r="AJ88" t="s">
        <v>96</v>
      </c>
      <c r="AK88" t="s">
        <v>99</v>
      </c>
      <c r="AL88">
        <v>350000</v>
      </c>
      <c r="AM88">
        <v>0</v>
      </c>
      <c r="AN88">
        <v>0</v>
      </c>
      <c r="AO88">
        <v>0</v>
      </c>
      <c r="AP88">
        <v>18</v>
      </c>
      <c r="AQ88">
        <v>0</v>
      </c>
      <c r="AR88" t="s">
        <v>100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t="s">
        <v>101</v>
      </c>
      <c r="AZ88">
        <v>999</v>
      </c>
    </row>
    <row r="89" spans="1:52" x14ac:dyDescent="0.3">
      <c r="A89">
        <v>1</v>
      </c>
      <c r="B89">
        <v>1</v>
      </c>
      <c r="C89" s="9" t="s">
        <v>917</v>
      </c>
      <c r="D89" t="s">
        <v>90</v>
      </c>
      <c r="E89" t="s">
        <v>91</v>
      </c>
      <c r="F89">
        <v>1</v>
      </c>
      <c r="G89" s="24">
        <v>390000</v>
      </c>
      <c r="H89" s="24">
        <v>390000</v>
      </c>
      <c r="I89">
        <v>831</v>
      </c>
      <c r="J89">
        <v>5101</v>
      </c>
      <c r="K89" s="9" t="s">
        <v>252</v>
      </c>
      <c r="L89">
        <v>1</v>
      </c>
      <c r="M89" s="9" t="s">
        <v>918</v>
      </c>
      <c r="N89" s="9" t="s">
        <v>919</v>
      </c>
      <c r="O89">
        <v>1000</v>
      </c>
      <c r="P89">
        <v>20220719</v>
      </c>
      <c r="Q89" t="str">
        <f t="shared" si="2"/>
        <v>2022</v>
      </c>
      <c r="R89" t="str">
        <f t="shared" si="3"/>
        <v>07</v>
      </c>
      <c r="S89" s="24">
        <v>218022.19</v>
      </c>
      <c r="T89" s="24">
        <v>390000</v>
      </c>
      <c r="U89">
        <v>0</v>
      </c>
      <c r="V89" t="s">
        <v>253</v>
      </c>
      <c r="W89" t="s">
        <v>132</v>
      </c>
      <c r="X89">
        <v>0</v>
      </c>
      <c r="Y89" t="s">
        <v>95</v>
      </c>
      <c r="Z89" t="s">
        <v>96</v>
      </c>
      <c r="AA89" t="s">
        <v>97</v>
      </c>
      <c r="AB89">
        <v>0</v>
      </c>
      <c r="AC89">
        <v>0</v>
      </c>
      <c r="AD89" t="s">
        <v>90</v>
      </c>
      <c r="AE89">
        <v>0</v>
      </c>
      <c r="AF89">
        <v>0</v>
      </c>
      <c r="AG89">
        <v>190671</v>
      </c>
      <c r="AH89">
        <v>0</v>
      </c>
      <c r="AI89" t="s">
        <v>98</v>
      </c>
      <c r="AJ89" t="s">
        <v>96</v>
      </c>
      <c r="AK89" t="s">
        <v>99</v>
      </c>
      <c r="AL89">
        <v>390000</v>
      </c>
      <c r="AM89">
        <v>0</v>
      </c>
      <c r="AN89">
        <v>0</v>
      </c>
      <c r="AO89">
        <v>0</v>
      </c>
      <c r="AP89">
        <v>18</v>
      </c>
      <c r="AQ89">
        <v>0</v>
      </c>
      <c r="AR89" t="s">
        <v>100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t="s">
        <v>101</v>
      </c>
      <c r="AZ89">
        <v>999</v>
      </c>
    </row>
    <row r="90" spans="1:52" x14ac:dyDescent="0.3">
      <c r="A90">
        <v>1</v>
      </c>
      <c r="B90">
        <v>2</v>
      </c>
      <c r="C90" s="9" t="s">
        <v>920</v>
      </c>
      <c r="D90" t="s">
        <v>90</v>
      </c>
      <c r="E90" t="s">
        <v>91</v>
      </c>
      <c r="F90">
        <v>1</v>
      </c>
      <c r="G90" s="24">
        <v>390000</v>
      </c>
      <c r="H90" s="24">
        <v>390000</v>
      </c>
      <c r="I90">
        <v>831</v>
      </c>
      <c r="J90">
        <v>5101</v>
      </c>
      <c r="K90" s="9" t="s">
        <v>252</v>
      </c>
      <c r="L90">
        <v>2</v>
      </c>
      <c r="M90" s="9" t="s">
        <v>918</v>
      </c>
      <c r="N90" s="9" t="s">
        <v>919</v>
      </c>
      <c r="O90">
        <v>1000</v>
      </c>
      <c r="P90">
        <v>20220719</v>
      </c>
      <c r="Q90" t="str">
        <f t="shared" si="2"/>
        <v>2022</v>
      </c>
      <c r="R90" t="str">
        <f t="shared" si="3"/>
        <v>07</v>
      </c>
      <c r="S90" s="24">
        <v>218022.18</v>
      </c>
      <c r="T90" s="24">
        <v>390000</v>
      </c>
      <c r="U90">
        <v>0</v>
      </c>
      <c r="V90" t="s">
        <v>254</v>
      </c>
      <c r="W90" t="s">
        <v>132</v>
      </c>
      <c r="X90">
        <v>0</v>
      </c>
      <c r="Y90" t="s">
        <v>95</v>
      </c>
      <c r="Z90" t="s">
        <v>96</v>
      </c>
      <c r="AA90" t="s">
        <v>97</v>
      </c>
      <c r="AB90">
        <v>0</v>
      </c>
      <c r="AC90">
        <v>0</v>
      </c>
      <c r="AD90" t="s">
        <v>90</v>
      </c>
      <c r="AE90">
        <v>0</v>
      </c>
      <c r="AF90">
        <v>0</v>
      </c>
      <c r="AG90">
        <v>190671</v>
      </c>
      <c r="AH90">
        <v>0</v>
      </c>
      <c r="AI90" t="s">
        <v>98</v>
      </c>
      <c r="AJ90" t="s">
        <v>96</v>
      </c>
      <c r="AK90" t="s">
        <v>99</v>
      </c>
      <c r="AL90">
        <v>390000</v>
      </c>
      <c r="AM90">
        <v>0</v>
      </c>
      <c r="AN90">
        <v>0</v>
      </c>
      <c r="AO90">
        <v>0</v>
      </c>
      <c r="AP90">
        <v>18</v>
      </c>
      <c r="AQ90">
        <v>0</v>
      </c>
      <c r="AR90" t="s">
        <v>100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t="s">
        <v>101</v>
      </c>
      <c r="AZ90">
        <v>999</v>
      </c>
    </row>
    <row r="91" spans="1:52" x14ac:dyDescent="0.3">
      <c r="A91">
        <v>1</v>
      </c>
      <c r="B91">
        <v>1</v>
      </c>
      <c r="C91" s="9" t="s">
        <v>921</v>
      </c>
      <c r="D91" t="s">
        <v>90</v>
      </c>
      <c r="E91" t="s">
        <v>91</v>
      </c>
      <c r="F91">
        <v>1</v>
      </c>
      <c r="G91" s="24">
        <v>380000</v>
      </c>
      <c r="H91" s="24">
        <v>380000</v>
      </c>
      <c r="I91">
        <v>847</v>
      </c>
      <c r="J91">
        <v>6101</v>
      </c>
      <c r="K91" s="9" t="s">
        <v>255</v>
      </c>
      <c r="L91">
        <v>1</v>
      </c>
      <c r="M91" s="9" t="s">
        <v>922</v>
      </c>
      <c r="N91" s="9" t="s">
        <v>923</v>
      </c>
      <c r="O91">
        <v>1000</v>
      </c>
      <c r="P91">
        <v>20220725</v>
      </c>
      <c r="Q91" t="str">
        <f t="shared" si="2"/>
        <v>2022</v>
      </c>
      <c r="R91" t="str">
        <f t="shared" si="3"/>
        <v>07</v>
      </c>
      <c r="S91" s="24">
        <v>218500.63</v>
      </c>
      <c r="T91" s="24">
        <v>380000</v>
      </c>
      <c r="U91">
        <v>0</v>
      </c>
      <c r="V91" t="s">
        <v>256</v>
      </c>
      <c r="W91" t="s">
        <v>106</v>
      </c>
      <c r="X91">
        <v>0</v>
      </c>
      <c r="Y91" t="s">
        <v>95</v>
      </c>
      <c r="Z91" t="s">
        <v>96</v>
      </c>
      <c r="AA91" t="s">
        <v>97</v>
      </c>
      <c r="AB91">
        <v>0</v>
      </c>
      <c r="AC91">
        <v>0</v>
      </c>
      <c r="AD91" t="s">
        <v>90</v>
      </c>
      <c r="AE91">
        <v>0</v>
      </c>
      <c r="AF91">
        <v>0</v>
      </c>
      <c r="AG91">
        <v>300846</v>
      </c>
      <c r="AH91">
        <v>0</v>
      </c>
      <c r="AI91" t="s">
        <v>98</v>
      </c>
      <c r="AJ91" t="s">
        <v>96</v>
      </c>
      <c r="AK91" t="s">
        <v>99</v>
      </c>
      <c r="AL91">
        <v>380000</v>
      </c>
      <c r="AM91">
        <v>0</v>
      </c>
      <c r="AN91">
        <v>0</v>
      </c>
      <c r="AO91">
        <v>0</v>
      </c>
      <c r="AP91">
        <v>17</v>
      </c>
      <c r="AQ91">
        <v>0</v>
      </c>
      <c r="AR91" t="s">
        <v>100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t="s">
        <v>101</v>
      </c>
      <c r="AZ91">
        <v>999</v>
      </c>
    </row>
    <row r="92" spans="1:52" x14ac:dyDescent="0.3">
      <c r="A92">
        <v>1</v>
      </c>
      <c r="B92">
        <v>1</v>
      </c>
      <c r="C92" s="9" t="s">
        <v>924</v>
      </c>
      <c r="D92" t="s">
        <v>90</v>
      </c>
      <c r="E92" t="s">
        <v>91</v>
      </c>
      <c r="F92">
        <v>1</v>
      </c>
      <c r="G92" s="24">
        <v>398000</v>
      </c>
      <c r="H92" s="24">
        <v>398000</v>
      </c>
      <c r="I92">
        <v>847</v>
      </c>
      <c r="J92">
        <v>6101</v>
      </c>
      <c r="K92" s="9" t="s">
        <v>257</v>
      </c>
      <c r="L92">
        <v>1</v>
      </c>
      <c r="M92" s="9" t="s">
        <v>891</v>
      </c>
      <c r="N92" s="9" t="s">
        <v>925</v>
      </c>
      <c r="O92">
        <v>1000</v>
      </c>
      <c r="P92">
        <v>20220726</v>
      </c>
      <c r="Q92" t="str">
        <f t="shared" si="2"/>
        <v>2022</v>
      </c>
      <c r="R92" t="str">
        <f t="shared" si="3"/>
        <v>07</v>
      </c>
      <c r="S92" s="24">
        <v>217332.25</v>
      </c>
      <c r="T92" s="24">
        <v>398000</v>
      </c>
      <c r="U92">
        <v>0</v>
      </c>
      <c r="V92" t="s">
        <v>258</v>
      </c>
      <c r="W92" t="s">
        <v>106</v>
      </c>
      <c r="X92">
        <v>0</v>
      </c>
      <c r="Y92" t="s">
        <v>95</v>
      </c>
      <c r="Z92" t="s">
        <v>96</v>
      </c>
      <c r="AA92" t="s">
        <v>97</v>
      </c>
      <c r="AB92">
        <v>0</v>
      </c>
      <c r="AC92">
        <v>0</v>
      </c>
      <c r="AD92" t="s">
        <v>90</v>
      </c>
      <c r="AE92">
        <v>0</v>
      </c>
      <c r="AF92">
        <v>0</v>
      </c>
      <c r="AG92">
        <v>315096.59999999998</v>
      </c>
      <c r="AH92">
        <v>0</v>
      </c>
      <c r="AI92" t="s">
        <v>98</v>
      </c>
      <c r="AJ92" t="s">
        <v>96</v>
      </c>
      <c r="AK92" t="s">
        <v>99</v>
      </c>
      <c r="AL92">
        <v>398000</v>
      </c>
      <c r="AM92">
        <v>0</v>
      </c>
      <c r="AN92">
        <v>0</v>
      </c>
      <c r="AO92">
        <v>0</v>
      </c>
      <c r="AP92">
        <v>17</v>
      </c>
      <c r="AQ92">
        <v>0</v>
      </c>
      <c r="AR92" t="s">
        <v>100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t="s">
        <v>101</v>
      </c>
      <c r="AZ92">
        <v>999</v>
      </c>
    </row>
    <row r="93" spans="1:52" x14ac:dyDescent="0.3">
      <c r="A93">
        <v>1</v>
      </c>
      <c r="B93">
        <v>1</v>
      </c>
      <c r="C93" s="9" t="s">
        <v>926</v>
      </c>
      <c r="D93" t="s">
        <v>90</v>
      </c>
      <c r="E93" t="s">
        <v>91</v>
      </c>
      <c r="F93">
        <v>1</v>
      </c>
      <c r="G93" s="24">
        <v>337692.6</v>
      </c>
      <c r="H93" s="24">
        <v>337692.6</v>
      </c>
      <c r="I93">
        <v>711</v>
      </c>
      <c r="J93">
        <v>7101</v>
      </c>
      <c r="K93" s="9" t="s">
        <v>259</v>
      </c>
      <c r="L93">
        <v>1</v>
      </c>
      <c r="M93" s="9" t="s">
        <v>927</v>
      </c>
      <c r="N93" s="9" t="s">
        <v>928</v>
      </c>
      <c r="O93">
        <v>1000</v>
      </c>
      <c r="P93">
        <v>20220727</v>
      </c>
      <c r="Q93" t="str">
        <f t="shared" si="2"/>
        <v>2022</v>
      </c>
      <c r="R93" t="str">
        <f t="shared" si="3"/>
        <v>07</v>
      </c>
      <c r="S93" s="24">
        <v>214831.51</v>
      </c>
      <c r="T93" s="24">
        <v>337692.6</v>
      </c>
      <c r="U93">
        <v>0</v>
      </c>
      <c r="V93" t="s">
        <v>260</v>
      </c>
      <c r="W93" t="s">
        <v>118</v>
      </c>
      <c r="X93">
        <v>0</v>
      </c>
      <c r="Y93" t="s">
        <v>95</v>
      </c>
      <c r="Z93" t="s">
        <v>96</v>
      </c>
      <c r="AA93" t="s">
        <v>97</v>
      </c>
      <c r="AB93">
        <v>0</v>
      </c>
      <c r="AC93">
        <v>0</v>
      </c>
      <c r="AD93" t="s">
        <v>90</v>
      </c>
      <c r="AE93">
        <v>0</v>
      </c>
      <c r="AF93">
        <v>0</v>
      </c>
      <c r="AG93">
        <v>0</v>
      </c>
      <c r="AH93">
        <v>0</v>
      </c>
      <c r="AI93" t="s">
        <v>98</v>
      </c>
      <c r="AJ93" t="s">
        <v>96</v>
      </c>
      <c r="AK93" t="s">
        <v>99</v>
      </c>
      <c r="AL93">
        <v>381413.34</v>
      </c>
      <c r="AM93">
        <v>10130.780000000001</v>
      </c>
      <c r="AN93">
        <v>337692.6</v>
      </c>
      <c r="AO93">
        <v>0</v>
      </c>
      <c r="AP93">
        <v>0</v>
      </c>
      <c r="AQ93">
        <v>0</v>
      </c>
      <c r="AR93" t="s">
        <v>100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 t="s">
        <v>101</v>
      </c>
      <c r="AZ93">
        <v>2</v>
      </c>
    </row>
    <row r="94" spans="1:52" x14ac:dyDescent="0.3">
      <c r="A94">
        <v>1</v>
      </c>
      <c r="B94">
        <v>1</v>
      </c>
      <c r="C94" s="9" t="s">
        <v>929</v>
      </c>
      <c r="D94" t="s">
        <v>90</v>
      </c>
      <c r="E94" t="s">
        <v>91</v>
      </c>
      <c r="F94">
        <v>1</v>
      </c>
      <c r="G94" s="24">
        <v>430000</v>
      </c>
      <c r="H94" s="24">
        <v>430000</v>
      </c>
      <c r="I94">
        <v>831</v>
      </c>
      <c r="J94">
        <v>5101</v>
      </c>
      <c r="K94" s="9" t="s">
        <v>261</v>
      </c>
      <c r="L94">
        <v>1</v>
      </c>
      <c r="M94" s="9" t="s">
        <v>823</v>
      </c>
      <c r="N94" s="9" t="s">
        <v>930</v>
      </c>
      <c r="O94">
        <v>1000</v>
      </c>
      <c r="P94">
        <v>20220729</v>
      </c>
      <c r="Q94" t="str">
        <f t="shared" si="2"/>
        <v>2022</v>
      </c>
      <c r="R94" t="str">
        <f t="shared" si="3"/>
        <v>07</v>
      </c>
      <c r="S94" s="24">
        <v>246729.08</v>
      </c>
      <c r="T94" s="24">
        <v>430000</v>
      </c>
      <c r="U94">
        <v>0</v>
      </c>
      <c r="V94" t="s">
        <v>262</v>
      </c>
      <c r="W94" t="s">
        <v>132</v>
      </c>
      <c r="X94">
        <v>0</v>
      </c>
      <c r="Y94" t="s">
        <v>95</v>
      </c>
      <c r="Z94" t="s">
        <v>96</v>
      </c>
      <c r="AA94" t="s">
        <v>97</v>
      </c>
      <c r="AB94">
        <v>0</v>
      </c>
      <c r="AC94">
        <v>0</v>
      </c>
      <c r="AD94" t="s">
        <v>90</v>
      </c>
      <c r="AE94">
        <v>0</v>
      </c>
      <c r="AF94">
        <v>0</v>
      </c>
      <c r="AG94">
        <v>210227</v>
      </c>
      <c r="AH94">
        <v>0</v>
      </c>
      <c r="AI94" t="s">
        <v>98</v>
      </c>
      <c r="AJ94" t="s">
        <v>96</v>
      </c>
      <c r="AK94" t="s">
        <v>99</v>
      </c>
      <c r="AL94">
        <v>430000</v>
      </c>
      <c r="AM94">
        <v>0</v>
      </c>
      <c r="AN94">
        <v>0</v>
      </c>
      <c r="AO94">
        <v>0</v>
      </c>
      <c r="AP94">
        <v>18</v>
      </c>
      <c r="AQ94">
        <v>0</v>
      </c>
      <c r="AR94" t="s">
        <v>100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t="s">
        <v>101</v>
      </c>
      <c r="AZ94">
        <v>999</v>
      </c>
    </row>
    <row r="95" spans="1:52" x14ac:dyDescent="0.3">
      <c r="A95">
        <v>1</v>
      </c>
      <c r="B95">
        <v>1</v>
      </c>
      <c r="C95" s="9" t="s">
        <v>931</v>
      </c>
      <c r="D95" t="s">
        <v>90</v>
      </c>
      <c r="E95" t="s">
        <v>91</v>
      </c>
      <c r="F95">
        <v>1</v>
      </c>
      <c r="G95" s="24">
        <v>455000</v>
      </c>
      <c r="H95" s="24">
        <v>455000</v>
      </c>
      <c r="I95">
        <v>847</v>
      </c>
      <c r="J95">
        <v>6101</v>
      </c>
      <c r="K95" s="9" t="s">
        <v>263</v>
      </c>
      <c r="L95">
        <v>1</v>
      </c>
      <c r="M95" s="9" t="s">
        <v>894</v>
      </c>
      <c r="N95" s="9" t="s">
        <v>932</v>
      </c>
      <c r="O95">
        <v>1000</v>
      </c>
      <c r="P95">
        <v>20220729</v>
      </c>
      <c r="Q95" t="str">
        <f t="shared" si="2"/>
        <v>2022</v>
      </c>
      <c r="R95" t="str">
        <f t="shared" si="3"/>
        <v>07</v>
      </c>
      <c r="S95" s="24">
        <v>208552.6</v>
      </c>
      <c r="T95" s="24">
        <v>455000</v>
      </c>
      <c r="U95">
        <v>0</v>
      </c>
      <c r="V95" t="s">
        <v>264</v>
      </c>
      <c r="W95" t="s">
        <v>106</v>
      </c>
      <c r="X95">
        <v>0</v>
      </c>
      <c r="Y95" t="s">
        <v>95</v>
      </c>
      <c r="Z95" t="s">
        <v>96</v>
      </c>
      <c r="AA95" t="s">
        <v>97</v>
      </c>
      <c r="AB95">
        <v>0</v>
      </c>
      <c r="AC95">
        <v>0</v>
      </c>
      <c r="AD95" t="s">
        <v>90</v>
      </c>
      <c r="AE95">
        <v>0</v>
      </c>
      <c r="AF95">
        <v>0</v>
      </c>
      <c r="AG95">
        <v>360223.5</v>
      </c>
      <c r="AH95">
        <v>0</v>
      </c>
      <c r="AI95" t="s">
        <v>98</v>
      </c>
      <c r="AJ95" t="s">
        <v>96</v>
      </c>
      <c r="AK95" t="s">
        <v>99</v>
      </c>
      <c r="AL95">
        <v>455000</v>
      </c>
      <c r="AM95">
        <v>0</v>
      </c>
      <c r="AN95">
        <v>0</v>
      </c>
      <c r="AO95">
        <v>0</v>
      </c>
      <c r="AP95">
        <v>17</v>
      </c>
      <c r="AQ95">
        <v>0</v>
      </c>
      <c r="AR95" t="s">
        <v>100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t="s">
        <v>101</v>
      </c>
      <c r="AZ95">
        <v>999</v>
      </c>
    </row>
    <row r="96" spans="1:52" x14ac:dyDescent="0.3">
      <c r="A96">
        <v>1</v>
      </c>
      <c r="B96">
        <v>1</v>
      </c>
      <c r="C96" s="9" t="s">
        <v>933</v>
      </c>
      <c r="D96" t="s">
        <v>90</v>
      </c>
      <c r="E96" t="s">
        <v>91</v>
      </c>
      <c r="F96">
        <v>1</v>
      </c>
      <c r="G96" s="24">
        <v>420000</v>
      </c>
      <c r="H96" s="24">
        <v>420000</v>
      </c>
      <c r="I96">
        <v>847</v>
      </c>
      <c r="J96">
        <v>6101</v>
      </c>
      <c r="K96" s="9" t="s">
        <v>265</v>
      </c>
      <c r="L96">
        <v>1</v>
      </c>
      <c r="M96" s="9" t="s">
        <v>820</v>
      </c>
      <c r="N96" s="9" t="s">
        <v>934</v>
      </c>
      <c r="O96">
        <v>1000</v>
      </c>
      <c r="P96">
        <v>20220803</v>
      </c>
      <c r="Q96" t="str">
        <f t="shared" si="2"/>
        <v>2022</v>
      </c>
      <c r="R96" t="str">
        <f t="shared" si="3"/>
        <v>08</v>
      </c>
      <c r="S96" s="24">
        <v>222432.14</v>
      </c>
      <c r="T96" s="24">
        <v>420000</v>
      </c>
      <c r="U96">
        <v>0</v>
      </c>
      <c r="V96" t="s">
        <v>266</v>
      </c>
      <c r="W96" t="s">
        <v>106</v>
      </c>
      <c r="X96">
        <v>0</v>
      </c>
      <c r="Y96" t="s">
        <v>95</v>
      </c>
      <c r="Z96" t="s">
        <v>96</v>
      </c>
      <c r="AA96" t="s">
        <v>97</v>
      </c>
      <c r="AB96">
        <v>0</v>
      </c>
      <c r="AC96">
        <v>0</v>
      </c>
      <c r="AD96" t="s">
        <v>90</v>
      </c>
      <c r="AE96">
        <v>0</v>
      </c>
      <c r="AF96">
        <v>0</v>
      </c>
      <c r="AG96">
        <v>332514</v>
      </c>
      <c r="AH96">
        <v>0</v>
      </c>
      <c r="AI96" t="s">
        <v>98</v>
      </c>
      <c r="AJ96" t="s">
        <v>96</v>
      </c>
      <c r="AK96" t="s">
        <v>99</v>
      </c>
      <c r="AL96">
        <v>420000</v>
      </c>
      <c r="AM96">
        <v>0</v>
      </c>
      <c r="AN96">
        <v>0</v>
      </c>
      <c r="AO96">
        <v>0</v>
      </c>
      <c r="AP96">
        <v>17</v>
      </c>
      <c r="AQ96">
        <v>0</v>
      </c>
      <c r="AR96" t="s">
        <v>100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t="s">
        <v>101</v>
      </c>
      <c r="AZ96">
        <v>999</v>
      </c>
    </row>
    <row r="97" spans="1:52" x14ac:dyDescent="0.3">
      <c r="A97">
        <v>1</v>
      </c>
      <c r="B97">
        <v>1</v>
      </c>
      <c r="C97" s="9" t="s">
        <v>909</v>
      </c>
      <c r="D97" t="s">
        <v>90</v>
      </c>
      <c r="E97" t="s">
        <v>91</v>
      </c>
      <c r="F97">
        <v>1</v>
      </c>
      <c r="G97" s="24">
        <v>425000</v>
      </c>
      <c r="H97" s="24">
        <v>425000</v>
      </c>
      <c r="I97">
        <v>549</v>
      </c>
      <c r="J97">
        <v>6116</v>
      </c>
      <c r="K97" s="9" t="s">
        <v>267</v>
      </c>
      <c r="L97">
        <v>1</v>
      </c>
      <c r="M97" s="9" t="s">
        <v>910</v>
      </c>
      <c r="N97" s="9" t="s">
        <v>935</v>
      </c>
      <c r="O97">
        <v>1000</v>
      </c>
      <c r="P97">
        <v>20220808</v>
      </c>
      <c r="Q97" t="str">
        <f t="shared" si="2"/>
        <v>2022</v>
      </c>
      <c r="R97" t="str">
        <f t="shared" si="3"/>
        <v>08</v>
      </c>
      <c r="S97" s="24">
        <v>236531.31</v>
      </c>
      <c r="T97" s="24">
        <v>425000</v>
      </c>
      <c r="U97">
        <v>0</v>
      </c>
      <c r="V97" t="s">
        <v>268</v>
      </c>
      <c r="W97" t="s">
        <v>106</v>
      </c>
      <c r="X97">
        <v>0</v>
      </c>
      <c r="Y97" t="s">
        <v>95</v>
      </c>
      <c r="Z97" t="s">
        <v>96</v>
      </c>
      <c r="AA97" t="s">
        <v>97</v>
      </c>
      <c r="AB97">
        <v>0</v>
      </c>
      <c r="AC97">
        <v>0</v>
      </c>
      <c r="AD97" t="s">
        <v>90</v>
      </c>
      <c r="AE97">
        <v>0</v>
      </c>
      <c r="AF97">
        <v>0</v>
      </c>
      <c r="AG97">
        <v>336472.5</v>
      </c>
      <c r="AH97">
        <v>0</v>
      </c>
      <c r="AI97" t="s">
        <v>98</v>
      </c>
      <c r="AJ97" t="s">
        <v>96</v>
      </c>
      <c r="AK97" t="s">
        <v>99</v>
      </c>
      <c r="AL97">
        <v>425000</v>
      </c>
      <c r="AM97">
        <v>0</v>
      </c>
      <c r="AN97">
        <v>0</v>
      </c>
      <c r="AO97">
        <v>0</v>
      </c>
      <c r="AP97">
        <v>17</v>
      </c>
      <c r="AQ97">
        <v>0</v>
      </c>
      <c r="AR97" t="s">
        <v>100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 t="s">
        <v>101</v>
      </c>
      <c r="AZ97">
        <v>999</v>
      </c>
    </row>
    <row r="98" spans="1:52" x14ac:dyDescent="0.3">
      <c r="A98">
        <v>1</v>
      </c>
      <c r="B98">
        <v>1</v>
      </c>
      <c r="C98" s="9" t="s">
        <v>912</v>
      </c>
      <c r="D98" t="s">
        <v>90</v>
      </c>
      <c r="E98" t="s">
        <v>91</v>
      </c>
      <c r="F98">
        <v>1</v>
      </c>
      <c r="G98" s="24">
        <v>425000</v>
      </c>
      <c r="H98" s="24">
        <v>425000</v>
      </c>
      <c r="I98">
        <v>549</v>
      </c>
      <c r="J98">
        <v>6116</v>
      </c>
      <c r="K98" s="9" t="s">
        <v>269</v>
      </c>
      <c r="L98">
        <v>1</v>
      </c>
      <c r="M98" s="9" t="s">
        <v>910</v>
      </c>
      <c r="N98" s="9" t="s">
        <v>936</v>
      </c>
      <c r="O98">
        <v>1000</v>
      </c>
      <c r="P98">
        <v>20220808</v>
      </c>
      <c r="Q98" t="str">
        <f t="shared" si="2"/>
        <v>2022</v>
      </c>
      <c r="R98" t="str">
        <f t="shared" si="3"/>
        <v>08</v>
      </c>
      <c r="S98" s="24">
        <v>220976.83</v>
      </c>
      <c r="T98" s="24">
        <v>425000</v>
      </c>
      <c r="U98">
        <v>0</v>
      </c>
      <c r="V98" t="s">
        <v>270</v>
      </c>
      <c r="W98" t="s">
        <v>106</v>
      </c>
      <c r="X98">
        <v>0</v>
      </c>
      <c r="Y98" t="s">
        <v>95</v>
      </c>
      <c r="Z98" t="s">
        <v>96</v>
      </c>
      <c r="AA98" t="s">
        <v>97</v>
      </c>
      <c r="AB98">
        <v>0</v>
      </c>
      <c r="AC98">
        <v>0</v>
      </c>
      <c r="AD98" t="s">
        <v>90</v>
      </c>
      <c r="AE98">
        <v>0</v>
      </c>
      <c r="AF98">
        <v>0</v>
      </c>
      <c r="AG98">
        <v>336472.5</v>
      </c>
      <c r="AH98">
        <v>0</v>
      </c>
      <c r="AI98" t="s">
        <v>98</v>
      </c>
      <c r="AJ98" t="s">
        <v>96</v>
      </c>
      <c r="AK98" t="s">
        <v>99</v>
      </c>
      <c r="AL98">
        <v>425000</v>
      </c>
      <c r="AM98">
        <v>0</v>
      </c>
      <c r="AN98">
        <v>0</v>
      </c>
      <c r="AO98">
        <v>0</v>
      </c>
      <c r="AP98">
        <v>17</v>
      </c>
      <c r="AQ98">
        <v>0</v>
      </c>
      <c r="AR98" t="s">
        <v>100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t="s">
        <v>101</v>
      </c>
      <c r="AZ98">
        <v>999</v>
      </c>
    </row>
    <row r="99" spans="1:52" x14ac:dyDescent="0.3">
      <c r="A99">
        <v>1</v>
      </c>
      <c r="B99">
        <v>1</v>
      </c>
      <c r="C99" s="9" t="s">
        <v>937</v>
      </c>
      <c r="D99" t="s">
        <v>90</v>
      </c>
      <c r="E99" t="s">
        <v>91</v>
      </c>
      <c r="F99">
        <v>1</v>
      </c>
      <c r="G99" s="24">
        <v>410000</v>
      </c>
      <c r="H99" s="24">
        <v>410000</v>
      </c>
      <c r="I99">
        <v>847</v>
      </c>
      <c r="J99">
        <v>6101</v>
      </c>
      <c r="K99" s="9" t="s">
        <v>271</v>
      </c>
      <c r="L99">
        <v>1</v>
      </c>
      <c r="M99" s="9" t="s">
        <v>938</v>
      </c>
      <c r="N99" s="9" t="s">
        <v>939</v>
      </c>
      <c r="O99">
        <v>1000</v>
      </c>
      <c r="P99">
        <v>20220809</v>
      </c>
      <c r="Q99" t="str">
        <f t="shared" si="2"/>
        <v>2022</v>
      </c>
      <c r="R99" t="str">
        <f t="shared" si="3"/>
        <v>08</v>
      </c>
      <c r="S99" s="24">
        <v>208616.98</v>
      </c>
      <c r="T99" s="24">
        <v>410000</v>
      </c>
      <c r="U99">
        <v>0</v>
      </c>
      <c r="V99" t="s">
        <v>272</v>
      </c>
      <c r="W99" t="s">
        <v>273</v>
      </c>
      <c r="X99">
        <v>0</v>
      </c>
      <c r="Y99" t="s">
        <v>95</v>
      </c>
      <c r="Z99" t="s">
        <v>96</v>
      </c>
      <c r="AA99" t="s">
        <v>97</v>
      </c>
      <c r="AB99">
        <v>0</v>
      </c>
      <c r="AC99">
        <v>0</v>
      </c>
      <c r="AD99" t="s">
        <v>90</v>
      </c>
      <c r="AE99">
        <v>0</v>
      </c>
      <c r="AF99">
        <v>0</v>
      </c>
      <c r="AG99">
        <v>324597</v>
      </c>
      <c r="AH99">
        <v>0</v>
      </c>
      <c r="AI99" t="s">
        <v>98</v>
      </c>
      <c r="AJ99" t="s">
        <v>96</v>
      </c>
      <c r="AK99" t="s">
        <v>99</v>
      </c>
      <c r="AL99">
        <v>410000</v>
      </c>
      <c r="AM99">
        <v>0</v>
      </c>
      <c r="AN99">
        <v>0</v>
      </c>
      <c r="AO99">
        <v>0</v>
      </c>
      <c r="AP99">
        <v>17</v>
      </c>
      <c r="AQ99">
        <v>0</v>
      </c>
      <c r="AR99" t="s">
        <v>100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 t="s">
        <v>101</v>
      </c>
      <c r="AZ99">
        <v>999</v>
      </c>
    </row>
    <row r="100" spans="1:52" x14ac:dyDescent="0.3">
      <c r="A100">
        <v>1</v>
      </c>
      <c r="B100">
        <v>1</v>
      </c>
      <c r="C100" s="9" t="s">
        <v>940</v>
      </c>
      <c r="D100" t="s">
        <v>90</v>
      </c>
      <c r="E100" t="s">
        <v>91</v>
      </c>
      <c r="F100">
        <v>1</v>
      </c>
      <c r="G100" s="24">
        <v>400000</v>
      </c>
      <c r="H100" s="24">
        <v>400000</v>
      </c>
      <c r="I100">
        <v>584</v>
      </c>
      <c r="J100">
        <v>5914</v>
      </c>
      <c r="K100" s="9" t="s">
        <v>274</v>
      </c>
      <c r="L100">
        <v>1</v>
      </c>
      <c r="M100" s="9" t="s">
        <v>941</v>
      </c>
      <c r="N100" s="9" t="s">
        <v>942</v>
      </c>
      <c r="O100">
        <v>1000</v>
      </c>
      <c r="P100">
        <v>20220816</v>
      </c>
      <c r="Q100" t="str">
        <f t="shared" si="2"/>
        <v>2022</v>
      </c>
      <c r="R100" t="str">
        <f t="shared" si="3"/>
        <v>08</v>
      </c>
      <c r="S100" s="24">
        <v>0</v>
      </c>
      <c r="T100" s="24">
        <v>400000</v>
      </c>
      <c r="U100">
        <v>0</v>
      </c>
      <c r="V100" t="s">
        <v>275</v>
      </c>
      <c r="W100" t="s">
        <v>132</v>
      </c>
      <c r="X100">
        <v>0</v>
      </c>
      <c r="Y100" t="s">
        <v>95</v>
      </c>
      <c r="Z100" t="s">
        <v>96</v>
      </c>
      <c r="AA100" t="s">
        <v>97</v>
      </c>
      <c r="AB100">
        <v>0</v>
      </c>
      <c r="AC100">
        <v>0</v>
      </c>
      <c r="AD100" t="s">
        <v>90</v>
      </c>
      <c r="AE100">
        <v>0</v>
      </c>
      <c r="AF100">
        <v>0</v>
      </c>
      <c r="AG100">
        <v>0</v>
      </c>
      <c r="AH100">
        <v>0</v>
      </c>
      <c r="AI100" t="s">
        <v>275</v>
      </c>
      <c r="AJ100" t="s">
        <v>96</v>
      </c>
      <c r="AK100" t="s">
        <v>99</v>
      </c>
      <c r="AL100">
        <v>400000</v>
      </c>
      <c r="AM100">
        <v>0</v>
      </c>
      <c r="AN100">
        <v>0</v>
      </c>
      <c r="AO100">
        <v>0</v>
      </c>
      <c r="AP100">
        <v>18</v>
      </c>
      <c r="AQ100">
        <v>0</v>
      </c>
      <c r="AR100" t="s">
        <v>100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 t="s">
        <v>95</v>
      </c>
      <c r="AZ100">
        <v>102</v>
      </c>
    </row>
    <row r="101" spans="1:52" x14ac:dyDescent="0.3">
      <c r="A101">
        <v>1</v>
      </c>
      <c r="B101">
        <v>1</v>
      </c>
      <c r="C101" s="9" t="s">
        <v>943</v>
      </c>
      <c r="D101" t="s">
        <v>90</v>
      </c>
      <c r="E101" t="s">
        <v>91</v>
      </c>
      <c r="F101">
        <v>1</v>
      </c>
      <c r="G101" s="24">
        <v>400000</v>
      </c>
      <c r="H101" s="24">
        <v>400000</v>
      </c>
      <c r="I101">
        <v>584</v>
      </c>
      <c r="J101">
        <v>5914</v>
      </c>
      <c r="K101" s="9" t="s">
        <v>276</v>
      </c>
      <c r="L101">
        <v>1</v>
      </c>
      <c r="M101" s="9" t="s">
        <v>941</v>
      </c>
      <c r="N101" s="9" t="s">
        <v>944</v>
      </c>
      <c r="O101">
        <v>1000</v>
      </c>
      <c r="P101">
        <v>20220816</v>
      </c>
      <c r="Q101" t="str">
        <f t="shared" si="2"/>
        <v>2022</v>
      </c>
      <c r="R101" t="str">
        <f t="shared" si="3"/>
        <v>08</v>
      </c>
      <c r="S101" s="24">
        <v>0</v>
      </c>
      <c r="T101" s="24">
        <v>400000</v>
      </c>
      <c r="U101">
        <v>0</v>
      </c>
      <c r="V101" t="s">
        <v>277</v>
      </c>
      <c r="W101" t="s">
        <v>132</v>
      </c>
      <c r="X101">
        <v>0</v>
      </c>
      <c r="Y101" t="s">
        <v>95</v>
      </c>
      <c r="Z101" t="s">
        <v>96</v>
      </c>
      <c r="AA101" t="s">
        <v>97</v>
      </c>
      <c r="AB101">
        <v>0</v>
      </c>
      <c r="AC101">
        <v>0</v>
      </c>
      <c r="AD101" t="s">
        <v>90</v>
      </c>
      <c r="AE101">
        <v>0</v>
      </c>
      <c r="AF101">
        <v>0</v>
      </c>
      <c r="AG101">
        <v>0</v>
      </c>
      <c r="AH101">
        <v>0</v>
      </c>
      <c r="AI101" t="s">
        <v>277</v>
      </c>
      <c r="AJ101" t="s">
        <v>96</v>
      </c>
      <c r="AK101" t="s">
        <v>99</v>
      </c>
      <c r="AL101">
        <v>400000</v>
      </c>
      <c r="AM101">
        <v>0</v>
      </c>
      <c r="AN101">
        <v>0</v>
      </c>
      <c r="AO101">
        <v>0</v>
      </c>
      <c r="AP101">
        <v>18</v>
      </c>
      <c r="AQ101">
        <v>0</v>
      </c>
      <c r="AR101" t="s">
        <v>100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 t="s">
        <v>95</v>
      </c>
      <c r="AZ101">
        <v>102</v>
      </c>
    </row>
    <row r="102" spans="1:52" x14ac:dyDescent="0.3">
      <c r="A102">
        <v>1</v>
      </c>
      <c r="B102">
        <v>1</v>
      </c>
      <c r="C102" s="9" t="s">
        <v>945</v>
      </c>
      <c r="D102" t="s">
        <v>90</v>
      </c>
      <c r="E102" t="s">
        <v>91</v>
      </c>
      <c r="F102">
        <v>1</v>
      </c>
      <c r="G102" s="24">
        <v>600000</v>
      </c>
      <c r="H102" s="24">
        <v>600000</v>
      </c>
      <c r="I102">
        <v>584</v>
      </c>
      <c r="J102">
        <v>5914</v>
      </c>
      <c r="K102" s="9" t="s">
        <v>278</v>
      </c>
      <c r="L102">
        <v>1</v>
      </c>
      <c r="M102" s="9" t="s">
        <v>941</v>
      </c>
      <c r="N102" s="9" t="s">
        <v>946</v>
      </c>
      <c r="O102">
        <v>1000</v>
      </c>
      <c r="P102">
        <v>20220816</v>
      </c>
      <c r="Q102" t="str">
        <f t="shared" si="2"/>
        <v>2022</v>
      </c>
      <c r="R102" t="str">
        <f t="shared" si="3"/>
        <v>08</v>
      </c>
      <c r="S102" s="24">
        <v>0</v>
      </c>
      <c r="T102" s="24">
        <v>600000</v>
      </c>
      <c r="U102">
        <v>0</v>
      </c>
      <c r="V102" t="s">
        <v>279</v>
      </c>
      <c r="W102" t="s">
        <v>132</v>
      </c>
      <c r="X102">
        <v>0</v>
      </c>
      <c r="Y102" t="s">
        <v>95</v>
      </c>
      <c r="Z102" t="s">
        <v>96</v>
      </c>
      <c r="AA102" t="s">
        <v>97</v>
      </c>
      <c r="AB102">
        <v>0</v>
      </c>
      <c r="AC102">
        <v>0</v>
      </c>
      <c r="AD102" t="s">
        <v>90</v>
      </c>
      <c r="AE102">
        <v>0</v>
      </c>
      <c r="AF102">
        <v>0</v>
      </c>
      <c r="AG102">
        <v>0</v>
      </c>
      <c r="AH102">
        <v>0</v>
      </c>
      <c r="AI102" t="s">
        <v>279</v>
      </c>
      <c r="AJ102" t="s">
        <v>96</v>
      </c>
      <c r="AK102" t="s">
        <v>99</v>
      </c>
      <c r="AL102">
        <v>600000</v>
      </c>
      <c r="AM102">
        <v>0</v>
      </c>
      <c r="AN102">
        <v>0</v>
      </c>
      <c r="AO102">
        <v>0</v>
      </c>
      <c r="AP102">
        <v>18</v>
      </c>
      <c r="AQ102">
        <v>0</v>
      </c>
      <c r="AR102" t="s">
        <v>100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t="s">
        <v>95</v>
      </c>
      <c r="AZ102">
        <v>102</v>
      </c>
    </row>
    <row r="103" spans="1:52" x14ac:dyDescent="0.3">
      <c r="A103">
        <v>1</v>
      </c>
      <c r="B103">
        <v>1</v>
      </c>
      <c r="C103" s="9" t="s">
        <v>947</v>
      </c>
      <c r="D103" t="s">
        <v>90</v>
      </c>
      <c r="E103" t="s">
        <v>91</v>
      </c>
      <c r="F103">
        <v>1</v>
      </c>
      <c r="G103" s="24">
        <v>400000</v>
      </c>
      <c r="H103" s="24">
        <v>400000</v>
      </c>
      <c r="I103">
        <v>831</v>
      </c>
      <c r="J103">
        <v>5101</v>
      </c>
      <c r="K103" s="9" t="s">
        <v>280</v>
      </c>
      <c r="L103">
        <v>1</v>
      </c>
      <c r="M103" s="9" t="s">
        <v>948</v>
      </c>
      <c r="N103" s="9" t="s">
        <v>949</v>
      </c>
      <c r="O103">
        <v>1000</v>
      </c>
      <c r="P103">
        <v>20220819</v>
      </c>
      <c r="Q103" t="str">
        <f t="shared" si="2"/>
        <v>2022</v>
      </c>
      <c r="R103" t="str">
        <f t="shared" si="3"/>
        <v>08</v>
      </c>
      <c r="S103" s="24">
        <v>197009.36</v>
      </c>
      <c r="T103" s="24">
        <v>400000</v>
      </c>
      <c r="U103">
        <v>0</v>
      </c>
      <c r="V103" t="s">
        <v>281</v>
      </c>
      <c r="W103" t="s">
        <v>132</v>
      </c>
      <c r="X103">
        <v>0</v>
      </c>
      <c r="Y103" t="s">
        <v>95</v>
      </c>
      <c r="Z103" t="s">
        <v>96</v>
      </c>
      <c r="AA103" t="s">
        <v>97</v>
      </c>
      <c r="AB103">
        <v>0</v>
      </c>
      <c r="AC103">
        <v>0</v>
      </c>
      <c r="AD103" t="s">
        <v>90</v>
      </c>
      <c r="AE103">
        <v>0</v>
      </c>
      <c r="AF103">
        <v>0</v>
      </c>
      <c r="AG103">
        <v>195560</v>
      </c>
      <c r="AH103">
        <v>0</v>
      </c>
      <c r="AI103" t="s">
        <v>98</v>
      </c>
      <c r="AJ103" t="s">
        <v>96</v>
      </c>
      <c r="AK103" t="s">
        <v>99</v>
      </c>
      <c r="AL103">
        <v>400000</v>
      </c>
      <c r="AM103">
        <v>0</v>
      </c>
      <c r="AN103">
        <v>0</v>
      </c>
      <c r="AO103">
        <v>0</v>
      </c>
      <c r="AP103">
        <v>18</v>
      </c>
      <c r="AQ103">
        <v>0</v>
      </c>
      <c r="AR103" t="s">
        <v>100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 t="s">
        <v>101</v>
      </c>
      <c r="AZ103">
        <v>999</v>
      </c>
    </row>
    <row r="104" spans="1:52" x14ac:dyDescent="0.3">
      <c r="A104">
        <v>1</v>
      </c>
      <c r="B104">
        <v>1</v>
      </c>
      <c r="C104" s="9" t="s">
        <v>950</v>
      </c>
      <c r="D104" t="s">
        <v>90</v>
      </c>
      <c r="E104" t="s">
        <v>91</v>
      </c>
      <c r="F104">
        <v>1</v>
      </c>
      <c r="G104" s="24">
        <v>376200</v>
      </c>
      <c r="H104" s="24">
        <v>376200</v>
      </c>
      <c r="I104">
        <v>831</v>
      </c>
      <c r="J104">
        <v>5101</v>
      </c>
      <c r="K104" s="9" t="s">
        <v>282</v>
      </c>
      <c r="L104">
        <v>1</v>
      </c>
      <c r="M104" s="9" t="s">
        <v>904</v>
      </c>
      <c r="N104" s="9" t="s">
        <v>951</v>
      </c>
      <c r="O104">
        <v>1000</v>
      </c>
      <c r="P104">
        <v>20220823</v>
      </c>
      <c r="Q104" t="str">
        <f t="shared" si="2"/>
        <v>2022</v>
      </c>
      <c r="R104" t="str">
        <f t="shared" si="3"/>
        <v>08</v>
      </c>
      <c r="S104" s="24">
        <v>198134.19</v>
      </c>
      <c r="T104" s="24">
        <v>376200</v>
      </c>
      <c r="U104">
        <v>0</v>
      </c>
      <c r="V104" t="s">
        <v>283</v>
      </c>
      <c r="W104" t="s">
        <v>132</v>
      </c>
      <c r="X104">
        <v>0</v>
      </c>
      <c r="Y104" t="s">
        <v>95</v>
      </c>
      <c r="Z104" t="s">
        <v>96</v>
      </c>
      <c r="AA104" t="s">
        <v>97</v>
      </c>
      <c r="AB104">
        <v>0</v>
      </c>
      <c r="AC104">
        <v>0</v>
      </c>
      <c r="AD104" t="s">
        <v>90</v>
      </c>
      <c r="AE104">
        <v>0</v>
      </c>
      <c r="AF104">
        <v>0</v>
      </c>
      <c r="AG104">
        <v>183924.18</v>
      </c>
      <c r="AH104">
        <v>0</v>
      </c>
      <c r="AI104" t="s">
        <v>98</v>
      </c>
      <c r="AJ104" t="s">
        <v>96</v>
      </c>
      <c r="AK104" t="s">
        <v>99</v>
      </c>
      <c r="AL104">
        <v>376200</v>
      </c>
      <c r="AM104">
        <v>0</v>
      </c>
      <c r="AN104">
        <v>0</v>
      </c>
      <c r="AO104">
        <v>0</v>
      </c>
      <c r="AP104">
        <v>18</v>
      </c>
      <c r="AQ104">
        <v>0</v>
      </c>
      <c r="AR104" t="s">
        <v>100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 t="s">
        <v>101</v>
      </c>
      <c r="AZ104">
        <v>999</v>
      </c>
    </row>
    <row r="105" spans="1:52" x14ac:dyDescent="0.3">
      <c r="A105">
        <v>1</v>
      </c>
      <c r="B105">
        <v>2</v>
      </c>
      <c r="C105" s="9" t="s">
        <v>952</v>
      </c>
      <c r="D105" t="s">
        <v>90</v>
      </c>
      <c r="E105" t="s">
        <v>91</v>
      </c>
      <c r="F105">
        <v>1</v>
      </c>
      <c r="G105" s="24">
        <v>376200</v>
      </c>
      <c r="H105" s="24">
        <v>376200</v>
      </c>
      <c r="I105">
        <v>831</v>
      </c>
      <c r="J105">
        <v>5101</v>
      </c>
      <c r="K105" s="9" t="s">
        <v>282</v>
      </c>
      <c r="L105">
        <v>2</v>
      </c>
      <c r="M105" s="9" t="s">
        <v>904</v>
      </c>
      <c r="N105" s="9" t="s">
        <v>951</v>
      </c>
      <c r="O105">
        <v>1000</v>
      </c>
      <c r="P105">
        <v>20220823</v>
      </c>
      <c r="Q105" t="str">
        <f t="shared" si="2"/>
        <v>2022</v>
      </c>
      <c r="R105" t="str">
        <f t="shared" si="3"/>
        <v>08</v>
      </c>
      <c r="S105" s="24">
        <v>198134.19</v>
      </c>
      <c r="T105" s="24">
        <v>376200</v>
      </c>
      <c r="U105">
        <v>0</v>
      </c>
      <c r="V105" t="s">
        <v>284</v>
      </c>
      <c r="W105" t="s">
        <v>132</v>
      </c>
      <c r="X105">
        <v>0</v>
      </c>
      <c r="Y105" t="s">
        <v>95</v>
      </c>
      <c r="Z105" t="s">
        <v>96</v>
      </c>
      <c r="AA105" t="s">
        <v>97</v>
      </c>
      <c r="AB105">
        <v>0</v>
      </c>
      <c r="AC105">
        <v>0</v>
      </c>
      <c r="AD105" t="s">
        <v>90</v>
      </c>
      <c r="AE105">
        <v>0</v>
      </c>
      <c r="AF105">
        <v>0</v>
      </c>
      <c r="AG105">
        <v>183924.18</v>
      </c>
      <c r="AH105">
        <v>0</v>
      </c>
      <c r="AI105" t="s">
        <v>98</v>
      </c>
      <c r="AJ105" t="s">
        <v>96</v>
      </c>
      <c r="AK105" t="s">
        <v>99</v>
      </c>
      <c r="AL105">
        <v>376200</v>
      </c>
      <c r="AM105">
        <v>0</v>
      </c>
      <c r="AN105">
        <v>0</v>
      </c>
      <c r="AO105">
        <v>0</v>
      </c>
      <c r="AP105">
        <v>18</v>
      </c>
      <c r="AQ105">
        <v>0</v>
      </c>
      <c r="AR105" t="s">
        <v>100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t="s">
        <v>101</v>
      </c>
      <c r="AZ105">
        <v>999</v>
      </c>
    </row>
    <row r="106" spans="1:52" x14ac:dyDescent="0.3">
      <c r="A106">
        <v>1</v>
      </c>
      <c r="B106">
        <v>1</v>
      </c>
      <c r="C106" s="9" t="s">
        <v>953</v>
      </c>
      <c r="D106" t="s">
        <v>90</v>
      </c>
      <c r="E106" t="s">
        <v>91</v>
      </c>
      <c r="F106">
        <v>1</v>
      </c>
      <c r="G106" s="24">
        <v>376200</v>
      </c>
      <c r="H106" s="24">
        <v>376200</v>
      </c>
      <c r="I106">
        <v>831</v>
      </c>
      <c r="J106">
        <v>5101</v>
      </c>
      <c r="K106" s="9" t="s">
        <v>285</v>
      </c>
      <c r="L106">
        <v>1</v>
      </c>
      <c r="M106" s="9" t="s">
        <v>904</v>
      </c>
      <c r="N106" s="9" t="s">
        <v>954</v>
      </c>
      <c r="O106">
        <v>1000</v>
      </c>
      <c r="P106">
        <v>20220823</v>
      </c>
      <c r="Q106" t="str">
        <f t="shared" si="2"/>
        <v>2022</v>
      </c>
      <c r="R106" t="str">
        <f t="shared" si="3"/>
        <v>08</v>
      </c>
      <c r="S106" s="24">
        <v>198134.2</v>
      </c>
      <c r="T106" s="24">
        <v>376200</v>
      </c>
      <c r="U106">
        <v>0</v>
      </c>
      <c r="V106" t="s">
        <v>286</v>
      </c>
      <c r="W106" t="s">
        <v>132</v>
      </c>
      <c r="X106">
        <v>0</v>
      </c>
      <c r="Y106" t="s">
        <v>95</v>
      </c>
      <c r="Z106" t="s">
        <v>96</v>
      </c>
      <c r="AA106" t="s">
        <v>97</v>
      </c>
      <c r="AB106">
        <v>0</v>
      </c>
      <c r="AC106">
        <v>0</v>
      </c>
      <c r="AD106" t="s">
        <v>90</v>
      </c>
      <c r="AE106">
        <v>0</v>
      </c>
      <c r="AF106">
        <v>0</v>
      </c>
      <c r="AG106">
        <v>183924.18</v>
      </c>
      <c r="AH106">
        <v>0</v>
      </c>
      <c r="AI106" t="s">
        <v>98</v>
      </c>
      <c r="AJ106" t="s">
        <v>96</v>
      </c>
      <c r="AK106" t="s">
        <v>99</v>
      </c>
      <c r="AL106">
        <v>376200</v>
      </c>
      <c r="AM106">
        <v>0</v>
      </c>
      <c r="AN106">
        <v>0</v>
      </c>
      <c r="AO106">
        <v>0</v>
      </c>
      <c r="AP106">
        <v>18</v>
      </c>
      <c r="AQ106">
        <v>0</v>
      </c>
      <c r="AR106" t="s">
        <v>100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 t="s">
        <v>101</v>
      </c>
      <c r="AZ106">
        <v>999</v>
      </c>
    </row>
    <row r="107" spans="1:52" x14ac:dyDescent="0.3">
      <c r="A107">
        <v>1</v>
      </c>
      <c r="B107">
        <v>1</v>
      </c>
      <c r="C107" s="9" t="s">
        <v>940</v>
      </c>
      <c r="D107" t="s">
        <v>90</v>
      </c>
      <c r="E107" t="s">
        <v>91</v>
      </c>
      <c r="F107">
        <v>1</v>
      </c>
      <c r="G107" s="24">
        <v>455000</v>
      </c>
      <c r="H107" s="24">
        <v>455000</v>
      </c>
      <c r="I107">
        <v>847</v>
      </c>
      <c r="J107">
        <v>6101</v>
      </c>
      <c r="K107" s="9" t="s">
        <v>287</v>
      </c>
      <c r="L107">
        <v>1</v>
      </c>
      <c r="M107" s="9" t="s">
        <v>739</v>
      </c>
      <c r="N107" s="9" t="s">
        <v>955</v>
      </c>
      <c r="O107">
        <v>1000</v>
      </c>
      <c r="P107">
        <v>20220826</v>
      </c>
      <c r="Q107" t="str">
        <f t="shared" si="2"/>
        <v>2022</v>
      </c>
      <c r="R107" t="str">
        <f t="shared" si="3"/>
        <v>08</v>
      </c>
      <c r="S107" s="24">
        <v>211744.73</v>
      </c>
      <c r="T107" s="24">
        <v>455000</v>
      </c>
      <c r="U107">
        <v>0</v>
      </c>
      <c r="V107" t="s">
        <v>288</v>
      </c>
      <c r="W107" t="s">
        <v>106</v>
      </c>
      <c r="X107">
        <v>0</v>
      </c>
      <c r="Y107" t="s">
        <v>95</v>
      </c>
      <c r="Z107" t="s">
        <v>96</v>
      </c>
      <c r="AA107" t="s">
        <v>97</v>
      </c>
      <c r="AB107">
        <v>0</v>
      </c>
      <c r="AC107">
        <v>0</v>
      </c>
      <c r="AD107" t="s">
        <v>90</v>
      </c>
      <c r="AE107">
        <v>0</v>
      </c>
      <c r="AF107">
        <v>0</v>
      </c>
      <c r="AG107">
        <v>360223.5</v>
      </c>
      <c r="AH107">
        <v>0</v>
      </c>
      <c r="AI107" t="s">
        <v>98</v>
      </c>
      <c r="AJ107" t="s">
        <v>96</v>
      </c>
      <c r="AK107" t="s">
        <v>99</v>
      </c>
      <c r="AL107">
        <v>455000</v>
      </c>
      <c r="AM107">
        <v>0</v>
      </c>
      <c r="AN107">
        <v>0</v>
      </c>
      <c r="AO107">
        <v>0</v>
      </c>
      <c r="AP107">
        <v>17</v>
      </c>
      <c r="AQ107">
        <v>0</v>
      </c>
      <c r="AR107" t="s">
        <v>100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t="s">
        <v>101</v>
      </c>
      <c r="AZ107">
        <v>999</v>
      </c>
    </row>
    <row r="108" spans="1:52" x14ac:dyDescent="0.3">
      <c r="A108">
        <v>1</v>
      </c>
      <c r="B108">
        <v>1</v>
      </c>
      <c r="C108" s="9" t="s">
        <v>956</v>
      </c>
      <c r="D108" t="s">
        <v>90</v>
      </c>
      <c r="E108" t="s">
        <v>91</v>
      </c>
      <c r="F108">
        <v>1</v>
      </c>
      <c r="G108" s="24">
        <v>420000</v>
      </c>
      <c r="H108" s="24">
        <v>420000</v>
      </c>
      <c r="I108">
        <v>847</v>
      </c>
      <c r="J108">
        <v>6101</v>
      </c>
      <c r="K108" s="9" t="s">
        <v>289</v>
      </c>
      <c r="L108">
        <v>1</v>
      </c>
      <c r="M108" s="9" t="s">
        <v>784</v>
      </c>
      <c r="N108" s="9" t="s">
        <v>957</v>
      </c>
      <c r="O108">
        <v>1000</v>
      </c>
      <c r="P108">
        <v>20220830</v>
      </c>
      <c r="Q108" t="str">
        <f t="shared" si="2"/>
        <v>2022</v>
      </c>
      <c r="R108" t="str">
        <f t="shared" si="3"/>
        <v>08</v>
      </c>
      <c r="S108" s="24">
        <v>234990.58</v>
      </c>
      <c r="T108" s="24">
        <v>420000</v>
      </c>
      <c r="U108">
        <v>0</v>
      </c>
      <c r="V108" t="s">
        <v>290</v>
      </c>
      <c r="W108" t="s">
        <v>106</v>
      </c>
      <c r="X108">
        <v>0</v>
      </c>
      <c r="Y108" t="s">
        <v>95</v>
      </c>
      <c r="Z108" t="s">
        <v>96</v>
      </c>
      <c r="AA108" t="s">
        <v>97</v>
      </c>
      <c r="AB108">
        <v>0</v>
      </c>
      <c r="AC108">
        <v>0</v>
      </c>
      <c r="AD108" t="s">
        <v>90</v>
      </c>
      <c r="AE108">
        <v>0</v>
      </c>
      <c r="AF108">
        <v>0</v>
      </c>
      <c r="AG108">
        <v>332514</v>
      </c>
      <c r="AH108">
        <v>0</v>
      </c>
      <c r="AI108" t="s">
        <v>98</v>
      </c>
      <c r="AJ108" t="s">
        <v>96</v>
      </c>
      <c r="AK108" t="s">
        <v>99</v>
      </c>
      <c r="AL108">
        <v>420000</v>
      </c>
      <c r="AM108">
        <v>0</v>
      </c>
      <c r="AN108">
        <v>0</v>
      </c>
      <c r="AO108">
        <v>0</v>
      </c>
      <c r="AP108">
        <v>17</v>
      </c>
      <c r="AQ108">
        <v>0</v>
      </c>
      <c r="AR108" t="s">
        <v>100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 t="s">
        <v>101</v>
      </c>
      <c r="AZ108">
        <v>999</v>
      </c>
    </row>
    <row r="109" spans="1:52" x14ac:dyDescent="0.3">
      <c r="A109">
        <v>1</v>
      </c>
      <c r="B109">
        <v>2</v>
      </c>
      <c r="C109" s="9" t="s">
        <v>958</v>
      </c>
      <c r="D109" t="s">
        <v>90</v>
      </c>
      <c r="E109" t="s">
        <v>91</v>
      </c>
      <c r="F109">
        <v>1</v>
      </c>
      <c r="G109" s="24">
        <v>420000</v>
      </c>
      <c r="H109" s="24">
        <v>420000</v>
      </c>
      <c r="I109">
        <v>847</v>
      </c>
      <c r="J109">
        <v>6101</v>
      </c>
      <c r="K109" s="9" t="s">
        <v>289</v>
      </c>
      <c r="L109">
        <v>2</v>
      </c>
      <c r="M109" s="9" t="s">
        <v>784</v>
      </c>
      <c r="N109" s="9" t="s">
        <v>957</v>
      </c>
      <c r="O109">
        <v>1000</v>
      </c>
      <c r="P109">
        <v>20220830</v>
      </c>
      <c r="Q109" t="str">
        <f t="shared" si="2"/>
        <v>2022</v>
      </c>
      <c r="R109" t="str">
        <f t="shared" si="3"/>
        <v>08</v>
      </c>
      <c r="S109" s="24">
        <v>234990.55</v>
      </c>
      <c r="T109" s="24">
        <v>420000</v>
      </c>
      <c r="U109">
        <v>0</v>
      </c>
      <c r="V109" t="s">
        <v>291</v>
      </c>
      <c r="W109" t="s">
        <v>106</v>
      </c>
      <c r="X109">
        <v>0</v>
      </c>
      <c r="Y109" t="s">
        <v>95</v>
      </c>
      <c r="Z109" t="s">
        <v>96</v>
      </c>
      <c r="AA109" t="s">
        <v>97</v>
      </c>
      <c r="AB109">
        <v>0</v>
      </c>
      <c r="AC109">
        <v>0</v>
      </c>
      <c r="AD109" t="s">
        <v>90</v>
      </c>
      <c r="AE109">
        <v>0</v>
      </c>
      <c r="AF109">
        <v>0</v>
      </c>
      <c r="AG109">
        <v>332514</v>
      </c>
      <c r="AH109">
        <v>0</v>
      </c>
      <c r="AI109" t="s">
        <v>98</v>
      </c>
      <c r="AJ109" t="s">
        <v>96</v>
      </c>
      <c r="AK109" t="s">
        <v>99</v>
      </c>
      <c r="AL109">
        <v>420000</v>
      </c>
      <c r="AM109">
        <v>0</v>
      </c>
      <c r="AN109">
        <v>0</v>
      </c>
      <c r="AO109">
        <v>0</v>
      </c>
      <c r="AP109">
        <v>17</v>
      </c>
      <c r="AQ109">
        <v>0</v>
      </c>
      <c r="AR109" t="s">
        <v>100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t="s">
        <v>101</v>
      </c>
      <c r="AZ109">
        <v>999</v>
      </c>
    </row>
    <row r="110" spans="1:52" x14ac:dyDescent="0.3">
      <c r="A110">
        <v>1</v>
      </c>
      <c r="B110">
        <v>1</v>
      </c>
      <c r="C110" s="9" t="s">
        <v>959</v>
      </c>
      <c r="D110" t="s">
        <v>90</v>
      </c>
      <c r="E110" t="s">
        <v>91</v>
      </c>
      <c r="F110">
        <v>1</v>
      </c>
      <c r="G110" s="24">
        <v>261509.2</v>
      </c>
      <c r="H110" s="24">
        <v>261509.2</v>
      </c>
      <c r="I110">
        <v>711</v>
      </c>
      <c r="J110">
        <v>7101</v>
      </c>
      <c r="K110" s="9" t="s">
        <v>292</v>
      </c>
      <c r="L110">
        <v>1</v>
      </c>
      <c r="M110" s="9" t="s">
        <v>960</v>
      </c>
      <c r="N110" s="9" t="s">
        <v>961</v>
      </c>
      <c r="O110">
        <v>1000</v>
      </c>
      <c r="P110">
        <v>20220901</v>
      </c>
      <c r="Q110" t="str">
        <f t="shared" si="2"/>
        <v>2022</v>
      </c>
      <c r="R110" t="str">
        <f t="shared" si="3"/>
        <v>09</v>
      </c>
      <c r="S110" s="24">
        <v>170544.39</v>
      </c>
      <c r="T110" s="24">
        <v>261509.2</v>
      </c>
      <c r="U110">
        <v>0</v>
      </c>
      <c r="V110" t="s">
        <v>293</v>
      </c>
      <c r="W110" t="s">
        <v>118</v>
      </c>
      <c r="X110">
        <v>0</v>
      </c>
      <c r="Y110" t="s">
        <v>95</v>
      </c>
      <c r="Z110" t="s">
        <v>96</v>
      </c>
      <c r="AA110" t="s">
        <v>97</v>
      </c>
      <c r="AB110">
        <v>0</v>
      </c>
      <c r="AC110">
        <v>0</v>
      </c>
      <c r="AD110" t="s">
        <v>90</v>
      </c>
      <c r="AE110">
        <v>0</v>
      </c>
      <c r="AF110">
        <v>0</v>
      </c>
      <c r="AG110">
        <v>0</v>
      </c>
      <c r="AH110">
        <v>0</v>
      </c>
      <c r="AI110" t="s">
        <v>98</v>
      </c>
      <c r="AJ110" t="s">
        <v>96</v>
      </c>
      <c r="AK110" t="s">
        <v>99</v>
      </c>
      <c r="AL110">
        <v>261509.2</v>
      </c>
      <c r="AM110">
        <v>7845.28</v>
      </c>
      <c r="AN110">
        <v>261509.2</v>
      </c>
      <c r="AO110">
        <v>0</v>
      </c>
      <c r="AP110">
        <v>0</v>
      </c>
      <c r="AQ110">
        <v>0</v>
      </c>
      <c r="AR110" t="s">
        <v>100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t="s">
        <v>101</v>
      </c>
      <c r="AZ110">
        <v>2</v>
      </c>
    </row>
    <row r="111" spans="1:52" x14ac:dyDescent="0.3">
      <c r="A111">
        <v>1</v>
      </c>
      <c r="B111">
        <v>2</v>
      </c>
      <c r="C111" s="9" t="s">
        <v>962</v>
      </c>
      <c r="D111" t="s">
        <v>90</v>
      </c>
      <c r="E111" t="s">
        <v>91</v>
      </c>
      <c r="F111">
        <v>1</v>
      </c>
      <c r="G111" s="24">
        <v>261509.2</v>
      </c>
      <c r="H111" s="24">
        <v>261509.2</v>
      </c>
      <c r="I111">
        <v>711</v>
      </c>
      <c r="J111">
        <v>7101</v>
      </c>
      <c r="K111" s="9" t="s">
        <v>292</v>
      </c>
      <c r="L111">
        <v>2</v>
      </c>
      <c r="M111" s="9" t="s">
        <v>960</v>
      </c>
      <c r="N111" s="9" t="s">
        <v>961</v>
      </c>
      <c r="O111">
        <v>1000</v>
      </c>
      <c r="P111">
        <v>20220901</v>
      </c>
      <c r="Q111" t="str">
        <f t="shared" si="2"/>
        <v>2022</v>
      </c>
      <c r="R111" t="str">
        <f t="shared" si="3"/>
        <v>09</v>
      </c>
      <c r="S111" s="24">
        <v>170544.3</v>
      </c>
      <c r="T111" s="24">
        <v>261509.2</v>
      </c>
      <c r="U111">
        <v>0</v>
      </c>
      <c r="V111" t="s">
        <v>294</v>
      </c>
      <c r="W111" t="s">
        <v>118</v>
      </c>
      <c r="X111">
        <v>0</v>
      </c>
      <c r="Y111" t="s">
        <v>95</v>
      </c>
      <c r="Z111" t="s">
        <v>96</v>
      </c>
      <c r="AA111" t="s">
        <v>97</v>
      </c>
      <c r="AB111">
        <v>0</v>
      </c>
      <c r="AC111">
        <v>0</v>
      </c>
      <c r="AD111" t="s">
        <v>90</v>
      </c>
      <c r="AE111">
        <v>0</v>
      </c>
      <c r="AF111">
        <v>0</v>
      </c>
      <c r="AG111">
        <v>0</v>
      </c>
      <c r="AH111">
        <v>0</v>
      </c>
      <c r="AI111" t="s">
        <v>98</v>
      </c>
      <c r="AJ111" t="s">
        <v>96</v>
      </c>
      <c r="AK111" t="s">
        <v>99</v>
      </c>
      <c r="AL111">
        <v>261509.2</v>
      </c>
      <c r="AM111">
        <v>7845.28</v>
      </c>
      <c r="AN111">
        <v>261509.2</v>
      </c>
      <c r="AO111">
        <v>0</v>
      </c>
      <c r="AP111">
        <v>0</v>
      </c>
      <c r="AQ111">
        <v>0</v>
      </c>
      <c r="AR111" t="s">
        <v>100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t="s">
        <v>101</v>
      </c>
      <c r="AZ111">
        <v>2</v>
      </c>
    </row>
    <row r="112" spans="1:52" x14ac:dyDescent="0.3">
      <c r="A112">
        <v>1</v>
      </c>
      <c r="B112">
        <v>3</v>
      </c>
      <c r="C112" s="9" t="s">
        <v>963</v>
      </c>
      <c r="D112" t="s">
        <v>90</v>
      </c>
      <c r="E112" t="s">
        <v>91</v>
      </c>
      <c r="F112">
        <v>1</v>
      </c>
      <c r="G112" s="24">
        <v>261509.2</v>
      </c>
      <c r="H112" s="24">
        <v>261509.2</v>
      </c>
      <c r="I112">
        <v>711</v>
      </c>
      <c r="J112">
        <v>7101</v>
      </c>
      <c r="K112" s="9" t="s">
        <v>292</v>
      </c>
      <c r="L112">
        <v>3</v>
      </c>
      <c r="M112" s="9" t="s">
        <v>960</v>
      </c>
      <c r="N112" s="9" t="s">
        <v>961</v>
      </c>
      <c r="O112">
        <v>1000</v>
      </c>
      <c r="P112">
        <v>20220901</v>
      </c>
      <c r="Q112" t="str">
        <f t="shared" si="2"/>
        <v>2022</v>
      </c>
      <c r="R112" t="str">
        <f t="shared" si="3"/>
        <v>09</v>
      </c>
      <c r="S112" s="24">
        <v>170544.37</v>
      </c>
      <c r="T112" s="24">
        <v>261509.2</v>
      </c>
      <c r="U112">
        <v>0</v>
      </c>
      <c r="V112" t="s">
        <v>295</v>
      </c>
      <c r="W112" t="s">
        <v>118</v>
      </c>
      <c r="X112">
        <v>0</v>
      </c>
      <c r="Y112" t="s">
        <v>95</v>
      </c>
      <c r="Z112" t="s">
        <v>96</v>
      </c>
      <c r="AA112" t="s">
        <v>97</v>
      </c>
      <c r="AB112">
        <v>0</v>
      </c>
      <c r="AC112">
        <v>0</v>
      </c>
      <c r="AD112" t="s">
        <v>90</v>
      </c>
      <c r="AE112">
        <v>0</v>
      </c>
      <c r="AF112">
        <v>0</v>
      </c>
      <c r="AG112">
        <v>0</v>
      </c>
      <c r="AH112">
        <v>0</v>
      </c>
      <c r="AI112" t="s">
        <v>98</v>
      </c>
      <c r="AJ112" t="s">
        <v>96</v>
      </c>
      <c r="AK112" t="s">
        <v>99</v>
      </c>
      <c r="AL112">
        <v>261509.2</v>
      </c>
      <c r="AM112">
        <v>7845.28</v>
      </c>
      <c r="AN112">
        <v>261509.2</v>
      </c>
      <c r="AO112">
        <v>0</v>
      </c>
      <c r="AP112">
        <v>0</v>
      </c>
      <c r="AQ112">
        <v>0</v>
      </c>
      <c r="AR112" t="s">
        <v>100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t="s">
        <v>101</v>
      </c>
      <c r="AZ112">
        <v>2</v>
      </c>
    </row>
    <row r="113" spans="1:52" x14ac:dyDescent="0.3">
      <c r="A113">
        <v>1</v>
      </c>
      <c r="B113">
        <v>1</v>
      </c>
      <c r="C113" s="9" t="s">
        <v>964</v>
      </c>
      <c r="D113" t="s">
        <v>90</v>
      </c>
      <c r="E113" t="s">
        <v>91</v>
      </c>
      <c r="F113">
        <v>1</v>
      </c>
      <c r="G113" s="24">
        <v>261509.2</v>
      </c>
      <c r="H113" s="24">
        <v>261509.2</v>
      </c>
      <c r="I113">
        <v>711</v>
      </c>
      <c r="J113">
        <v>7101</v>
      </c>
      <c r="K113" s="9" t="s">
        <v>296</v>
      </c>
      <c r="L113">
        <v>1</v>
      </c>
      <c r="M113" s="9" t="s">
        <v>960</v>
      </c>
      <c r="N113" s="9" t="s">
        <v>965</v>
      </c>
      <c r="O113">
        <v>1000</v>
      </c>
      <c r="P113">
        <v>20220901</v>
      </c>
      <c r="Q113" t="str">
        <f t="shared" si="2"/>
        <v>2022</v>
      </c>
      <c r="R113" t="str">
        <f t="shared" si="3"/>
        <v>09</v>
      </c>
      <c r="S113" s="24">
        <v>170544.34</v>
      </c>
      <c r="T113" s="24">
        <v>261509.2</v>
      </c>
      <c r="U113">
        <v>0</v>
      </c>
      <c r="V113" t="s">
        <v>297</v>
      </c>
      <c r="W113" t="s">
        <v>118</v>
      </c>
      <c r="X113">
        <v>0</v>
      </c>
      <c r="Y113" t="s">
        <v>95</v>
      </c>
      <c r="Z113" t="s">
        <v>96</v>
      </c>
      <c r="AA113" t="s">
        <v>97</v>
      </c>
      <c r="AB113">
        <v>0</v>
      </c>
      <c r="AC113">
        <v>0</v>
      </c>
      <c r="AD113" t="s">
        <v>90</v>
      </c>
      <c r="AE113">
        <v>0</v>
      </c>
      <c r="AF113">
        <v>0</v>
      </c>
      <c r="AG113">
        <v>0</v>
      </c>
      <c r="AH113">
        <v>0</v>
      </c>
      <c r="AI113" t="s">
        <v>98</v>
      </c>
      <c r="AJ113" t="s">
        <v>96</v>
      </c>
      <c r="AK113" t="s">
        <v>99</v>
      </c>
      <c r="AL113">
        <v>261509.2</v>
      </c>
      <c r="AM113">
        <v>7845.28</v>
      </c>
      <c r="AN113">
        <v>261509.2</v>
      </c>
      <c r="AO113">
        <v>0</v>
      </c>
      <c r="AP113">
        <v>0</v>
      </c>
      <c r="AQ113">
        <v>0</v>
      </c>
      <c r="AR113" t="s">
        <v>100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 t="s">
        <v>101</v>
      </c>
      <c r="AZ113">
        <v>2</v>
      </c>
    </row>
    <row r="114" spans="1:52" x14ac:dyDescent="0.3">
      <c r="A114">
        <v>1</v>
      </c>
      <c r="B114">
        <v>2</v>
      </c>
      <c r="C114" s="9" t="s">
        <v>966</v>
      </c>
      <c r="D114" t="s">
        <v>90</v>
      </c>
      <c r="E114" t="s">
        <v>91</v>
      </c>
      <c r="F114">
        <v>1</v>
      </c>
      <c r="G114" s="24">
        <v>261509.2</v>
      </c>
      <c r="H114" s="24">
        <v>261509.2</v>
      </c>
      <c r="I114">
        <v>711</v>
      </c>
      <c r="J114">
        <v>7101</v>
      </c>
      <c r="K114" s="9" t="s">
        <v>296</v>
      </c>
      <c r="L114">
        <v>2</v>
      </c>
      <c r="M114" s="9" t="s">
        <v>960</v>
      </c>
      <c r="N114" s="9" t="s">
        <v>965</v>
      </c>
      <c r="O114">
        <v>1000</v>
      </c>
      <c r="P114">
        <v>20220901</v>
      </c>
      <c r="Q114" t="str">
        <f t="shared" si="2"/>
        <v>2022</v>
      </c>
      <c r="R114" t="str">
        <f t="shared" si="3"/>
        <v>09</v>
      </c>
      <c r="S114" s="24">
        <v>170544.4</v>
      </c>
      <c r="T114" s="24">
        <v>261509.2</v>
      </c>
      <c r="U114">
        <v>0</v>
      </c>
      <c r="V114" t="s">
        <v>298</v>
      </c>
      <c r="W114" t="s">
        <v>118</v>
      </c>
      <c r="X114">
        <v>0</v>
      </c>
      <c r="Y114" t="s">
        <v>95</v>
      </c>
      <c r="Z114" t="s">
        <v>96</v>
      </c>
      <c r="AA114" t="s">
        <v>97</v>
      </c>
      <c r="AB114">
        <v>0</v>
      </c>
      <c r="AC114">
        <v>0</v>
      </c>
      <c r="AD114" t="s">
        <v>90</v>
      </c>
      <c r="AE114">
        <v>0</v>
      </c>
      <c r="AF114">
        <v>0</v>
      </c>
      <c r="AG114">
        <v>0</v>
      </c>
      <c r="AH114">
        <v>0</v>
      </c>
      <c r="AI114" t="s">
        <v>98</v>
      </c>
      <c r="AJ114" t="s">
        <v>96</v>
      </c>
      <c r="AK114" t="s">
        <v>99</v>
      </c>
      <c r="AL114">
        <v>261509.2</v>
      </c>
      <c r="AM114">
        <v>7845.28</v>
      </c>
      <c r="AN114">
        <v>261509.2</v>
      </c>
      <c r="AO114">
        <v>0</v>
      </c>
      <c r="AP114">
        <v>0</v>
      </c>
      <c r="AQ114">
        <v>0</v>
      </c>
      <c r="AR114" t="s">
        <v>100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 t="s">
        <v>101</v>
      </c>
      <c r="AZ114">
        <v>2</v>
      </c>
    </row>
    <row r="115" spans="1:52" x14ac:dyDescent="0.3">
      <c r="A115">
        <v>1</v>
      </c>
      <c r="B115">
        <v>3</v>
      </c>
      <c r="C115" s="9" t="s">
        <v>967</v>
      </c>
      <c r="D115" t="s">
        <v>90</v>
      </c>
      <c r="E115" t="s">
        <v>91</v>
      </c>
      <c r="F115">
        <v>1</v>
      </c>
      <c r="G115" s="24">
        <v>261509.2</v>
      </c>
      <c r="H115" s="24">
        <v>261509.2</v>
      </c>
      <c r="I115">
        <v>711</v>
      </c>
      <c r="J115">
        <v>7101</v>
      </c>
      <c r="K115" s="9" t="s">
        <v>296</v>
      </c>
      <c r="L115">
        <v>3</v>
      </c>
      <c r="M115" s="9" t="s">
        <v>960</v>
      </c>
      <c r="N115" s="9" t="s">
        <v>965</v>
      </c>
      <c r="O115">
        <v>1000</v>
      </c>
      <c r="P115">
        <v>20220901</v>
      </c>
      <c r="Q115" t="str">
        <f t="shared" si="2"/>
        <v>2022</v>
      </c>
      <c r="R115" t="str">
        <f t="shared" si="3"/>
        <v>09</v>
      </c>
      <c r="S115" s="24">
        <v>170544.33</v>
      </c>
      <c r="T115" s="24">
        <v>261509.2</v>
      </c>
      <c r="U115">
        <v>0</v>
      </c>
      <c r="V115" t="s">
        <v>299</v>
      </c>
      <c r="W115" t="s">
        <v>118</v>
      </c>
      <c r="X115">
        <v>0</v>
      </c>
      <c r="Y115" t="s">
        <v>95</v>
      </c>
      <c r="Z115" t="s">
        <v>96</v>
      </c>
      <c r="AA115" t="s">
        <v>97</v>
      </c>
      <c r="AB115">
        <v>0</v>
      </c>
      <c r="AC115">
        <v>0</v>
      </c>
      <c r="AD115" t="s">
        <v>90</v>
      </c>
      <c r="AE115">
        <v>0</v>
      </c>
      <c r="AF115">
        <v>0</v>
      </c>
      <c r="AG115">
        <v>0</v>
      </c>
      <c r="AH115">
        <v>0</v>
      </c>
      <c r="AI115" t="s">
        <v>98</v>
      </c>
      <c r="AJ115" t="s">
        <v>96</v>
      </c>
      <c r="AK115" t="s">
        <v>99</v>
      </c>
      <c r="AL115">
        <v>261509.2</v>
      </c>
      <c r="AM115">
        <v>7845.28</v>
      </c>
      <c r="AN115">
        <v>261509.2</v>
      </c>
      <c r="AO115">
        <v>0</v>
      </c>
      <c r="AP115">
        <v>0</v>
      </c>
      <c r="AQ115">
        <v>0</v>
      </c>
      <c r="AR115" t="s">
        <v>100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 t="s">
        <v>101</v>
      </c>
      <c r="AZ115">
        <v>2</v>
      </c>
    </row>
    <row r="116" spans="1:52" x14ac:dyDescent="0.3">
      <c r="A116">
        <v>1</v>
      </c>
      <c r="B116">
        <v>1</v>
      </c>
      <c r="C116" s="9" t="s">
        <v>968</v>
      </c>
      <c r="D116" t="s">
        <v>90</v>
      </c>
      <c r="E116" t="s">
        <v>91</v>
      </c>
      <c r="F116">
        <v>1</v>
      </c>
      <c r="G116" s="24">
        <v>271866</v>
      </c>
      <c r="H116" s="24">
        <v>271866</v>
      </c>
      <c r="I116">
        <v>711</v>
      </c>
      <c r="J116">
        <v>7101</v>
      </c>
      <c r="K116" s="9" t="s">
        <v>300</v>
      </c>
      <c r="L116">
        <v>1</v>
      </c>
      <c r="M116" s="9" t="s">
        <v>960</v>
      </c>
      <c r="N116" s="9" t="s">
        <v>969</v>
      </c>
      <c r="O116">
        <v>1000</v>
      </c>
      <c r="P116">
        <v>20220901</v>
      </c>
      <c r="Q116" t="str">
        <f t="shared" si="2"/>
        <v>2022</v>
      </c>
      <c r="R116" t="str">
        <f t="shared" si="3"/>
        <v>09</v>
      </c>
      <c r="S116" s="24">
        <v>166234.71</v>
      </c>
      <c r="T116" s="24">
        <v>271866</v>
      </c>
      <c r="U116">
        <v>0</v>
      </c>
      <c r="V116" t="s">
        <v>301</v>
      </c>
      <c r="W116" t="s">
        <v>118</v>
      </c>
      <c r="X116">
        <v>0</v>
      </c>
      <c r="Y116" t="s">
        <v>95</v>
      </c>
      <c r="Z116" t="s">
        <v>96</v>
      </c>
      <c r="AA116" t="s">
        <v>97</v>
      </c>
      <c r="AB116">
        <v>0</v>
      </c>
      <c r="AC116">
        <v>0</v>
      </c>
      <c r="AD116" t="s">
        <v>90</v>
      </c>
      <c r="AE116">
        <v>0</v>
      </c>
      <c r="AF116">
        <v>0</v>
      </c>
      <c r="AG116">
        <v>0</v>
      </c>
      <c r="AH116">
        <v>0</v>
      </c>
      <c r="AI116" t="s">
        <v>98</v>
      </c>
      <c r="AJ116" t="s">
        <v>96</v>
      </c>
      <c r="AK116" t="s">
        <v>99</v>
      </c>
      <c r="AL116">
        <v>271866</v>
      </c>
      <c r="AM116">
        <v>8155.98</v>
      </c>
      <c r="AN116">
        <v>271866</v>
      </c>
      <c r="AO116">
        <v>0</v>
      </c>
      <c r="AP116">
        <v>0</v>
      </c>
      <c r="AQ116">
        <v>0</v>
      </c>
      <c r="AR116" t="s">
        <v>100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t="s">
        <v>101</v>
      </c>
      <c r="AZ116">
        <v>2</v>
      </c>
    </row>
    <row r="117" spans="1:52" x14ac:dyDescent="0.3">
      <c r="A117">
        <v>1</v>
      </c>
      <c r="B117">
        <v>1</v>
      </c>
      <c r="C117" s="9" t="s">
        <v>970</v>
      </c>
      <c r="D117" t="s">
        <v>90</v>
      </c>
      <c r="E117" t="s">
        <v>91</v>
      </c>
      <c r="F117">
        <v>1</v>
      </c>
      <c r="G117" s="24">
        <v>300000</v>
      </c>
      <c r="H117" s="24">
        <v>300000</v>
      </c>
      <c r="I117">
        <v>575</v>
      </c>
      <c r="J117">
        <v>6912</v>
      </c>
      <c r="K117" s="9" t="s">
        <v>302</v>
      </c>
      <c r="L117">
        <v>1</v>
      </c>
      <c r="M117" s="9" t="s">
        <v>971</v>
      </c>
      <c r="N117" s="9" t="s">
        <v>972</v>
      </c>
      <c r="O117">
        <v>1000</v>
      </c>
      <c r="P117">
        <v>20220912</v>
      </c>
      <c r="Q117" t="str">
        <f t="shared" ref="Q117:Q176" si="4">LEFT(P117,4)</f>
        <v>2022</v>
      </c>
      <c r="R117" t="str">
        <f t="shared" ref="R117:R176" si="5">MID(P117,5,2)</f>
        <v>09</v>
      </c>
      <c r="S117" s="24">
        <v>208510.86</v>
      </c>
      <c r="T117" s="24">
        <v>300000</v>
      </c>
      <c r="U117">
        <v>0</v>
      </c>
      <c r="V117" t="s">
        <v>303</v>
      </c>
      <c r="W117" t="s">
        <v>172</v>
      </c>
      <c r="X117">
        <v>0</v>
      </c>
      <c r="Y117" t="s">
        <v>95</v>
      </c>
      <c r="Z117" t="s">
        <v>96</v>
      </c>
      <c r="AA117" t="s">
        <v>97</v>
      </c>
      <c r="AB117">
        <v>0</v>
      </c>
      <c r="AC117">
        <v>0</v>
      </c>
      <c r="AD117" t="s">
        <v>90</v>
      </c>
      <c r="AE117">
        <v>0</v>
      </c>
      <c r="AF117">
        <v>0</v>
      </c>
      <c r="AG117">
        <v>237510</v>
      </c>
      <c r="AH117">
        <v>0</v>
      </c>
      <c r="AI117" t="s">
        <v>303</v>
      </c>
      <c r="AJ117" t="s">
        <v>96</v>
      </c>
      <c r="AK117" t="s">
        <v>99</v>
      </c>
      <c r="AL117">
        <v>300000</v>
      </c>
      <c r="AM117">
        <v>0</v>
      </c>
      <c r="AN117">
        <v>0</v>
      </c>
      <c r="AO117">
        <v>0</v>
      </c>
      <c r="AP117">
        <v>18</v>
      </c>
      <c r="AQ117">
        <v>0</v>
      </c>
      <c r="AR117" t="s">
        <v>100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t="s">
        <v>101</v>
      </c>
      <c r="AZ117">
        <v>999</v>
      </c>
    </row>
    <row r="118" spans="1:52" x14ac:dyDescent="0.3">
      <c r="A118">
        <v>1</v>
      </c>
      <c r="B118">
        <v>2</v>
      </c>
      <c r="C118" s="9" t="s">
        <v>973</v>
      </c>
      <c r="D118" t="s">
        <v>90</v>
      </c>
      <c r="E118" t="s">
        <v>91</v>
      </c>
      <c r="F118">
        <v>1</v>
      </c>
      <c r="G118" s="24">
        <v>300000</v>
      </c>
      <c r="H118" s="24">
        <v>300000</v>
      </c>
      <c r="I118">
        <v>575</v>
      </c>
      <c r="J118">
        <v>6912</v>
      </c>
      <c r="K118" s="9" t="s">
        <v>302</v>
      </c>
      <c r="L118">
        <v>2</v>
      </c>
      <c r="M118" s="9" t="s">
        <v>971</v>
      </c>
      <c r="N118" s="9" t="s">
        <v>972</v>
      </c>
      <c r="O118">
        <v>1000</v>
      </c>
      <c r="P118">
        <v>20220912</v>
      </c>
      <c r="Q118" t="str">
        <f t="shared" si="4"/>
        <v>2022</v>
      </c>
      <c r="R118" t="str">
        <f t="shared" si="5"/>
        <v>09</v>
      </c>
      <c r="S118" s="24">
        <v>208510.9</v>
      </c>
      <c r="T118" s="24">
        <v>300000</v>
      </c>
      <c r="U118">
        <v>0</v>
      </c>
      <c r="V118" t="s">
        <v>304</v>
      </c>
      <c r="W118" t="s">
        <v>172</v>
      </c>
      <c r="X118">
        <v>0</v>
      </c>
      <c r="Y118" t="s">
        <v>95</v>
      </c>
      <c r="Z118" t="s">
        <v>96</v>
      </c>
      <c r="AA118" t="s">
        <v>97</v>
      </c>
      <c r="AB118">
        <v>0</v>
      </c>
      <c r="AC118">
        <v>0</v>
      </c>
      <c r="AD118" t="s">
        <v>90</v>
      </c>
      <c r="AE118">
        <v>0</v>
      </c>
      <c r="AF118">
        <v>0</v>
      </c>
      <c r="AG118">
        <v>237510</v>
      </c>
      <c r="AH118">
        <v>0</v>
      </c>
      <c r="AI118" t="s">
        <v>304</v>
      </c>
      <c r="AJ118" t="s">
        <v>96</v>
      </c>
      <c r="AK118" t="s">
        <v>99</v>
      </c>
      <c r="AL118">
        <v>300000</v>
      </c>
      <c r="AM118">
        <v>0</v>
      </c>
      <c r="AN118">
        <v>0</v>
      </c>
      <c r="AO118">
        <v>0</v>
      </c>
      <c r="AP118">
        <v>18</v>
      </c>
      <c r="AQ118">
        <v>0</v>
      </c>
      <c r="AR118" t="s">
        <v>100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 t="s">
        <v>101</v>
      </c>
      <c r="AZ118">
        <v>999</v>
      </c>
    </row>
    <row r="119" spans="1:52" x14ac:dyDescent="0.3">
      <c r="A119">
        <v>1</v>
      </c>
      <c r="B119">
        <v>1</v>
      </c>
      <c r="C119" s="9" t="s">
        <v>945</v>
      </c>
      <c r="D119" t="s">
        <v>90</v>
      </c>
      <c r="E119" t="s">
        <v>91</v>
      </c>
      <c r="F119">
        <v>1</v>
      </c>
      <c r="G119" s="24">
        <v>500000</v>
      </c>
      <c r="H119" s="24">
        <v>500000</v>
      </c>
      <c r="I119">
        <v>831</v>
      </c>
      <c r="J119">
        <v>5101</v>
      </c>
      <c r="K119" s="9" t="s">
        <v>305</v>
      </c>
      <c r="L119">
        <v>1</v>
      </c>
      <c r="M119" s="9" t="s">
        <v>974</v>
      </c>
      <c r="N119" s="9" t="s">
        <v>975</v>
      </c>
      <c r="O119">
        <v>1000</v>
      </c>
      <c r="P119">
        <v>20220913</v>
      </c>
      <c r="Q119" t="str">
        <f t="shared" si="4"/>
        <v>2022</v>
      </c>
      <c r="R119" t="str">
        <f t="shared" si="5"/>
        <v>09</v>
      </c>
      <c r="S119" s="24">
        <v>116235.91</v>
      </c>
      <c r="T119" s="24">
        <v>500000</v>
      </c>
      <c r="U119">
        <v>0</v>
      </c>
      <c r="V119" t="s">
        <v>306</v>
      </c>
      <c r="W119" t="s">
        <v>132</v>
      </c>
      <c r="X119">
        <v>0</v>
      </c>
      <c r="Y119" t="s">
        <v>95</v>
      </c>
      <c r="Z119" t="s">
        <v>96</v>
      </c>
      <c r="AA119" t="s">
        <v>97</v>
      </c>
      <c r="AB119">
        <v>0</v>
      </c>
      <c r="AC119">
        <v>0</v>
      </c>
      <c r="AD119" t="s">
        <v>90</v>
      </c>
      <c r="AE119">
        <v>0</v>
      </c>
      <c r="AF119">
        <v>0</v>
      </c>
      <c r="AG119">
        <v>244450</v>
      </c>
      <c r="AH119">
        <v>0</v>
      </c>
      <c r="AI119" t="s">
        <v>98</v>
      </c>
      <c r="AJ119" t="s">
        <v>96</v>
      </c>
      <c r="AK119" t="s">
        <v>99</v>
      </c>
      <c r="AL119">
        <v>500000</v>
      </c>
      <c r="AM119">
        <v>0</v>
      </c>
      <c r="AN119">
        <v>0</v>
      </c>
      <c r="AO119">
        <v>0</v>
      </c>
      <c r="AP119">
        <v>18</v>
      </c>
      <c r="AQ119">
        <v>0</v>
      </c>
      <c r="AR119" t="s">
        <v>100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t="s">
        <v>101</v>
      </c>
      <c r="AZ119">
        <v>999</v>
      </c>
    </row>
    <row r="120" spans="1:52" x14ac:dyDescent="0.3">
      <c r="A120">
        <v>1</v>
      </c>
      <c r="B120">
        <v>1</v>
      </c>
      <c r="C120" s="9" t="s">
        <v>976</v>
      </c>
      <c r="D120" t="s">
        <v>90</v>
      </c>
      <c r="E120" t="s">
        <v>91</v>
      </c>
      <c r="F120">
        <v>1</v>
      </c>
      <c r="G120" s="24">
        <v>350000</v>
      </c>
      <c r="H120" s="24">
        <v>350000</v>
      </c>
      <c r="I120">
        <v>847</v>
      </c>
      <c r="J120">
        <v>6101</v>
      </c>
      <c r="K120" s="9" t="s">
        <v>307</v>
      </c>
      <c r="L120">
        <v>1</v>
      </c>
      <c r="M120" s="9" t="s">
        <v>771</v>
      </c>
      <c r="N120" s="9" t="s">
        <v>977</v>
      </c>
      <c r="O120">
        <v>1000</v>
      </c>
      <c r="P120">
        <v>20220914</v>
      </c>
      <c r="Q120" t="str">
        <f t="shared" si="4"/>
        <v>2022</v>
      </c>
      <c r="R120" t="str">
        <f t="shared" si="5"/>
        <v>09</v>
      </c>
      <c r="S120" s="24">
        <v>203811.02</v>
      </c>
      <c r="T120" s="24">
        <v>350000</v>
      </c>
      <c r="U120">
        <v>0</v>
      </c>
      <c r="V120" t="s">
        <v>308</v>
      </c>
      <c r="W120" t="s">
        <v>106</v>
      </c>
      <c r="X120">
        <v>0</v>
      </c>
      <c r="Y120" t="s">
        <v>95</v>
      </c>
      <c r="Z120" t="s">
        <v>96</v>
      </c>
      <c r="AA120" t="s">
        <v>97</v>
      </c>
      <c r="AB120">
        <v>0</v>
      </c>
      <c r="AC120">
        <v>0</v>
      </c>
      <c r="AD120" t="s">
        <v>90</v>
      </c>
      <c r="AE120">
        <v>0</v>
      </c>
      <c r="AF120">
        <v>0</v>
      </c>
      <c r="AG120">
        <v>277095</v>
      </c>
      <c r="AH120">
        <v>0</v>
      </c>
      <c r="AI120" t="s">
        <v>98</v>
      </c>
      <c r="AJ120" t="s">
        <v>96</v>
      </c>
      <c r="AK120" t="s">
        <v>99</v>
      </c>
      <c r="AL120">
        <v>350000</v>
      </c>
      <c r="AM120">
        <v>0</v>
      </c>
      <c r="AN120">
        <v>0</v>
      </c>
      <c r="AO120">
        <v>0</v>
      </c>
      <c r="AP120">
        <v>17</v>
      </c>
      <c r="AQ120">
        <v>0</v>
      </c>
      <c r="AR120" t="s">
        <v>100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 t="s">
        <v>101</v>
      </c>
      <c r="AZ120">
        <v>999</v>
      </c>
    </row>
    <row r="121" spans="1:52" x14ac:dyDescent="0.3">
      <c r="A121">
        <v>1</v>
      </c>
      <c r="B121">
        <v>2</v>
      </c>
      <c r="C121" s="9" t="s">
        <v>978</v>
      </c>
      <c r="D121" t="s">
        <v>90</v>
      </c>
      <c r="E121" t="s">
        <v>91</v>
      </c>
      <c r="F121">
        <v>1</v>
      </c>
      <c r="G121" s="24">
        <v>350000</v>
      </c>
      <c r="H121" s="24">
        <v>350000</v>
      </c>
      <c r="I121">
        <v>847</v>
      </c>
      <c r="J121">
        <v>6101</v>
      </c>
      <c r="K121" s="9" t="s">
        <v>307</v>
      </c>
      <c r="L121">
        <v>2</v>
      </c>
      <c r="M121" s="9" t="s">
        <v>771</v>
      </c>
      <c r="N121" s="9" t="s">
        <v>977</v>
      </c>
      <c r="O121">
        <v>1000</v>
      </c>
      <c r="P121">
        <v>20220914</v>
      </c>
      <c r="Q121" t="str">
        <f t="shared" si="4"/>
        <v>2022</v>
      </c>
      <c r="R121" t="str">
        <f t="shared" si="5"/>
        <v>09</v>
      </c>
      <c r="S121" s="24">
        <v>203811.03</v>
      </c>
      <c r="T121" s="24">
        <v>350000</v>
      </c>
      <c r="U121">
        <v>0</v>
      </c>
      <c r="V121" t="s">
        <v>309</v>
      </c>
      <c r="W121" t="s">
        <v>106</v>
      </c>
      <c r="X121">
        <v>0</v>
      </c>
      <c r="Y121" t="s">
        <v>95</v>
      </c>
      <c r="Z121" t="s">
        <v>96</v>
      </c>
      <c r="AA121" t="s">
        <v>97</v>
      </c>
      <c r="AB121">
        <v>0</v>
      </c>
      <c r="AC121">
        <v>0</v>
      </c>
      <c r="AD121" t="s">
        <v>90</v>
      </c>
      <c r="AE121">
        <v>0</v>
      </c>
      <c r="AF121">
        <v>0</v>
      </c>
      <c r="AG121">
        <v>277095</v>
      </c>
      <c r="AH121">
        <v>0</v>
      </c>
      <c r="AI121" t="s">
        <v>98</v>
      </c>
      <c r="AJ121" t="s">
        <v>96</v>
      </c>
      <c r="AK121" t="s">
        <v>99</v>
      </c>
      <c r="AL121">
        <v>350000</v>
      </c>
      <c r="AM121">
        <v>0</v>
      </c>
      <c r="AN121">
        <v>0</v>
      </c>
      <c r="AO121">
        <v>0</v>
      </c>
      <c r="AP121">
        <v>17</v>
      </c>
      <c r="AQ121">
        <v>0</v>
      </c>
      <c r="AR121" t="s">
        <v>100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 t="s">
        <v>101</v>
      </c>
      <c r="AZ121">
        <v>999</v>
      </c>
    </row>
    <row r="122" spans="1:52" x14ac:dyDescent="0.3">
      <c r="A122">
        <v>1</v>
      </c>
      <c r="B122">
        <v>1</v>
      </c>
      <c r="C122" s="9" t="s">
        <v>979</v>
      </c>
      <c r="D122" t="s">
        <v>90</v>
      </c>
      <c r="E122" t="s">
        <v>91</v>
      </c>
      <c r="F122">
        <v>1</v>
      </c>
      <c r="G122" s="24">
        <v>350000</v>
      </c>
      <c r="H122" s="24">
        <v>350000</v>
      </c>
      <c r="I122">
        <v>847</v>
      </c>
      <c r="J122">
        <v>6101</v>
      </c>
      <c r="K122" s="9" t="s">
        <v>310</v>
      </c>
      <c r="L122">
        <v>1</v>
      </c>
      <c r="M122" s="9" t="s">
        <v>771</v>
      </c>
      <c r="N122" s="9" t="s">
        <v>980</v>
      </c>
      <c r="O122">
        <v>1000</v>
      </c>
      <c r="P122">
        <v>20220914</v>
      </c>
      <c r="Q122" t="str">
        <f t="shared" si="4"/>
        <v>2022</v>
      </c>
      <c r="R122" t="str">
        <f t="shared" si="5"/>
        <v>09</v>
      </c>
      <c r="S122" s="24">
        <v>203811.02</v>
      </c>
      <c r="T122" s="24">
        <v>350000</v>
      </c>
      <c r="U122">
        <v>0</v>
      </c>
      <c r="V122" t="s">
        <v>311</v>
      </c>
      <c r="W122" t="s">
        <v>106</v>
      </c>
      <c r="X122">
        <v>0</v>
      </c>
      <c r="Y122" t="s">
        <v>95</v>
      </c>
      <c r="Z122" t="s">
        <v>96</v>
      </c>
      <c r="AA122" t="s">
        <v>97</v>
      </c>
      <c r="AB122">
        <v>0</v>
      </c>
      <c r="AC122">
        <v>0</v>
      </c>
      <c r="AD122" t="s">
        <v>90</v>
      </c>
      <c r="AE122">
        <v>0</v>
      </c>
      <c r="AF122">
        <v>0</v>
      </c>
      <c r="AG122">
        <v>277095</v>
      </c>
      <c r="AH122">
        <v>0</v>
      </c>
      <c r="AI122" t="s">
        <v>98</v>
      </c>
      <c r="AJ122" t="s">
        <v>96</v>
      </c>
      <c r="AK122" t="s">
        <v>99</v>
      </c>
      <c r="AL122">
        <v>350000</v>
      </c>
      <c r="AM122">
        <v>0</v>
      </c>
      <c r="AN122">
        <v>0</v>
      </c>
      <c r="AO122">
        <v>0</v>
      </c>
      <c r="AP122">
        <v>17</v>
      </c>
      <c r="AQ122">
        <v>0</v>
      </c>
      <c r="AR122" t="s">
        <v>100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t="s">
        <v>101</v>
      </c>
      <c r="AZ122">
        <v>999</v>
      </c>
    </row>
    <row r="123" spans="1:52" x14ac:dyDescent="0.3">
      <c r="A123">
        <v>1</v>
      </c>
      <c r="B123">
        <v>2</v>
      </c>
      <c r="C123" s="9" t="s">
        <v>981</v>
      </c>
      <c r="D123" t="s">
        <v>90</v>
      </c>
      <c r="E123" t="s">
        <v>91</v>
      </c>
      <c r="F123">
        <v>1</v>
      </c>
      <c r="G123" s="24">
        <v>350000</v>
      </c>
      <c r="H123" s="24">
        <v>350000</v>
      </c>
      <c r="I123">
        <v>847</v>
      </c>
      <c r="J123">
        <v>6101</v>
      </c>
      <c r="K123" s="9" t="s">
        <v>310</v>
      </c>
      <c r="L123">
        <v>2</v>
      </c>
      <c r="M123" s="9" t="s">
        <v>771</v>
      </c>
      <c r="N123" s="9" t="s">
        <v>980</v>
      </c>
      <c r="O123">
        <v>1000</v>
      </c>
      <c r="P123">
        <v>20220914</v>
      </c>
      <c r="Q123" t="str">
        <f t="shared" si="4"/>
        <v>2022</v>
      </c>
      <c r="R123" t="str">
        <f t="shared" si="5"/>
        <v>09</v>
      </c>
      <c r="S123" s="24">
        <v>203811.02</v>
      </c>
      <c r="T123" s="24">
        <v>350000</v>
      </c>
      <c r="U123">
        <v>0</v>
      </c>
      <c r="V123" t="s">
        <v>312</v>
      </c>
      <c r="W123" t="s">
        <v>106</v>
      </c>
      <c r="X123">
        <v>0</v>
      </c>
      <c r="Y123" t="s">
        <v>95</v>
      </c>
      <c r="Z123" t="s">
        <v>96</v>
      </c>
      <c r="AA123" t="s">
        <v>97</v>
      </c>
      <c r="AB123">
        <v>0</v>
      </c>
      <c r="AC123">
        <v>0</v>
      </c>
      <c r="AD123" t="s">
        <v>90</v>
      </c>
      <c r="AE123">
        <v>0</v>
      </c>
      <c r="AF123">
        <v>0</v>
      </c>
      <c r="AG123">
        <v>277095</v>
      </c>
      <c r="AH123">
        <v>0</v>
      </c>
      <c r="AI123" t="s">
        <v>98</v>
      </c>
      <c r="AJ123" t="s">
        <v>96</v>
      </c>
      <c r="AK123" t="s">
        <v>99</v>
      </c>
      <c r="AL123">
        <v>350000</v>
      </c>
      <c r="AM123">
        <v>0</v>
      </c>
      <c r="AN123">
        <v>0</v>
      </c>
      <c r="AO123">
        <v>0</v>
      </c>
      <c r="AP123">
        <v>17</v>
      </c>
      <c r="AQ123">
        <v>0</v>
      </c>
      <c r="AR123" t="s">
        <v>100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t="s">
        <v>101</v>
      </c>
      <c r="AZ123">
        <v>999</v>
      </c>
    </row>
    <row r="124" spans="1:52" x14ac:dyDescent="0.3">
      <c r="A124">
        <v>1</v>
      </c>
      <c r="B124">
        <v>1</v>
      </c>
      <c r="C124" s="9" t="s">
        <v>982</v>
      </c>
      <c r="D124" t="s">
        <v>90</v>
      </c>
      <c r="E124" t="s">
        <v>91</v>
      </c>
      <c r="F124">
        <v>1</v>
      </c>
      <c r="G124" s="24">
        <v>430000</v>
      </c>
      <c r="H124" s="24">
        <v>430000</v>
      </c>
      <c r="I124">
        <v>847</v>
      </c>
      <c r="J124">
        <v>6107</v>
      </c>
      <c r="K124" s="9" t="s">
        <v>313</v>
      </c>
      <c r="L124">
        <v>1</v>
      </c>
      <c r="M124" s="9" t="s">
        <v>983</v>
      </c>
      <c r="N124" s="9" t="s">
        <v>984</v>
      </c>
      <c r="O124">
        <v>1000</v>
      </c>
      <c r="P124">
        <v>20220914</v>
      </c>
      <c r="Q124" t="str">
        <f t="shared" si="4"/>
        <v>2022</v>
      </c>
      <c r="R124" t="str">
        <f t="shared" si="5"/>
        <v>09</v>
      </c>
      <c r="S124" s="24">
        <v>207871.99</v>
      </c>
      <c r="T124" s="24">
        <v>430000</v>
      </c>
      <c r="U124">
        <v>0</v>
      </c>
      <c r="V124" t="s">
        <v>314</v>
      </c>
      <c r="W124" t="s">
        <v>106</v>
      </c>
      <c r="X124">
        <v>0</v>
      </c>
      <c r="Y124" t="s">
        <v>95</v>
      </c>
      <c r="Z124" t="s">
        <v>96</v>
      </c>
      <c r="AA124" t="s">
        <v>97</v>
      </c>
      <c r="AB124">
        <v>0</v>
      </c>
      <c r="AC124">
        <v>0</v>
      </c>
      <c r="AD124" t="s">
        <v>90</v>
      </c>
      <c r="AE124">
        <v>0</v>
      </c>
      <c r="AF124">
        <v>0</v>
      </c>
      <c r="AG124">
        <v>340431</v>
      </c>
      <c r="AH124">
        <v>0</v>
      </c>
      <c r="AI124" t="s">
        <v>98</v>
      </c>
      <c r="AJ124" t="s">
        <v>96</v>
      </c>
      <c r="AK124" t="s">
        <v>99</v>
      </c>
      <c r="AL124">
        <v>430000</v>
      </c>
      <c r="AM124">
        <v>0</v>
      </c>
      <c r="AN124">
        <v>0</v>
      </c>
      <c r="AO124">
        <v>0</v>
      </c>
      <c r="AP124">
        <v>17</v>
      </c>
      <c r="AQ124">
        <v>0</v>
      </c>
      <c r="AR124" t="s">
        <v>100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t="s">
        <v>101</v>
      </c>
      <c r="AZ124">
        <v>999</v>
      </c>
    </row>
    <row r="125" spans="1:52" x14ac:dyDescent="0.3">
      <c r="A125">
        <v>1</v>
      </c>
      <c r="B125">
        <v>1</v>
      </c>
      <c r="C125" s="9" t="s">
        <v>985</v>
      </c>
      <c r="D125" t="s">
        <v>90</v>
      </c>
      <c r="E125" t="s">
        <v>91</v>
      </c>
      <c r="F125">
        <v>1</v>
      </c>
      <c r="G125" s="24">
        <v>330000</v>
      </c>
      <c r="H125" s="24">
        <v>330000</v>
      </c>
      <c r="I125">
        <v>849</v>
      </c>
      <c r="J125">
        <v>6101</v>
      </c>
      <c r="K125" s="9" t="s">
        <v>315</v>
      </c>
      <c r="L125">
        <v>1</v>
      </c>
      <c r="M125" s="9" t="s">
        <v>730</v>
      </c>
      <c r="N125" s="9" t="s">
        <v>986</v>
      </c>
      <c r="O125">
        <v>1000</v>
      </c>
      <c r="P125">
        <v>20220922</v>
      </c>
      <c r="Q125" t="str">
        <f t="shared" si="4"/>
        <v>2022</v>
      </c>
      <c r="R125" t="str">
        <f t="shared" si="5"/>
        <v>09</v>
      </c>
      <c r="S125" s="24">
        <v>156448.48000000001</v>
      </c>
      <c r="T125" s="24">
        <v>330000</v>
      </c>
      <c r="U125">
        <v>0</v>
      </c>
      <c r="V125" t="s">
        <v>316</v>
      </c>
      <c r="W125" t="s">
        <v>94</v>
      </c>
      <c r="X125">
        <v>0</v>
      </c>
      <c r="Y125" t="s">
        <v>95</v>
      </c>
      <c r="Z125" t="s">
        <v>96</v>
      </c>
      <c r="AA125" t="s">
        <v>97</v>
      </c>
      <c r="AB125">
        <v>0</v>
      </c>
      <c r="AC125">
        <v>0</v>
      </c>
      <c r="AD125" t="s">
        <v>90</v>
      </c>
      <c r="AE125">
        <v>0</v>
      </c>
      <c r="AF125">
        <v>0</v>
      </c>
      <c r="AG125">
        <v>259281</v>
      </c>
      <c r="AH125">
        <v>0</v>
      </c>
      <c r="AI125" t="s">
        <v>98</v>
      </c>
      <c r="AJ125" t="s">
        <v>96</v>
      </c>
      <c r="AK125" t="s">
        <v>99</v>
      </c>
      <c r="AL125">
        <v>330000</v>
      </c>
      <c r="AM125">
        <v>0</v>
      </c>
      <c r="AN125">
        <v>0</v>
      </c>
      <c r="AO125">
        <v>0</v>
      </c>
      <c r="AP125">
        <v>17</v>
      </c>
      <c r="AQ125">
        <v>0</v>
      </c>
      <c r="AR125" t="s">
        <v>100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t="s">
        <v>101</v>
      </c>
      <c r="AZ125">
        <v>999</v>
      </c>
    </row>
    <row r="126" spans="1:52" x14ac:dyDescent="0.3">
      <c r="A126">
        <v>1</v>
      </c>
      <c r="B126">
        <v>1</v>
      </c>
      <c r="C126" s="9" t="s">
        <v>987</v>
      </c>
      <c r="D126" t="s">
        <v>90</v>
      </c>
      <c r="E126" t="s">
        <v>91</v>
      </c>
      <c r="F126">
        <v>1</v>
      </c>
      <c r="G126" s="24">
        <v>395000</v>
      </c>
      <c r="H126" s="24">
        <v>395000</v>
      </c>
      <c r="I126">
        <v>849</v>
      </c>
      <c r="J126">
        <v>6101</v>
      </c>
      <c r="K126" s="9" t="s">
        <v>317</v>
      </c>
      <c r="L126">
        <v>1</v>
      </c>
      <c r="M126" s="9" t="s">
        <v>730</v>
      </c>
      <c r="N126" s="9" t="s">
        <v>988</v>
      </c>
      <c r="O126">
        <v>1000</v>
      </c>
      <c r="P126">
        <v>20220922</v>
      </c>
      <c r="Q126" t="str">
        <f t="shared" si="4"/>
        <v>2022</v>
      </c>
      <c r="R126" t="str">
        <f t="shared" si="5"/>
        <v>09</v>
      </c>
      <c r="S126" s="24">
        <v>204560.67</v>
      </c>
      <c r="T126" s="24">
        <v>395000</v>
      </c>
      <c r="U126">
        <v>0</v>
      </c>
      <c r="V126" t="s">
        <v>318</v>
      </c>
      <c r="W126" t="s">
        <v>94</v>
      </c>
      <c r="X126">
        <v>0</v>
      </c>
      <c r="Y126" t="s">
        <v>95</v>
      </c>
      <c r="Z126" t="s">
        <v>96</v>
      </c>
      <c r="AA126" t="s">
        <v>97</v>
      </c>
      <c r="AB126">
        <v>0</v>
      </c>
      <c r="AC126">
        <v>0</v>
      </c>
      <c r="AD126" t="s">
        <v>90</v>
      </c>
      <c r="AE126">
        <v>0</v>
      </c>
      <c r="AF126">
        <v>0</v>
      </c>
      <c r="AG126">
        <v>310351.5</v>
      </c>
      <c r="AH126">
        <v>0</v>
      </c>
      <c r="AI126" t="s">
        <v>98</v>
      </c>
      <c r="AJ126" t="s">
        <v>96</v>
      </c>
      <c r="AK126" t="s">
        <v>99</v>
      </c>
      <c r="AL126">
        <v>395000</v>
      </c>
      <c r="AM126">
        <v>0</v>
      </c>
      <c r="AN126">
        <v>0</v>
      </c>
      <c r="AO126">
        <v>0</v>
      </c>
      <c r="AP126">
        <v>17</v>
      </c>
      <c r="AQ126">
        <v>0</v>
      </c>
      <c r="AR126" t="s">
        <v>100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t="s">
        <v>101</v>
      </c>
      <c r="AZ126">
        <v>999</v>
      </c>
    </row>
    <row r="127" spans="1:52" x14ac:dyDescent="0.3">
      <c r="A127">
        <v>1</v>
      </c>
      <c r="B127">
        <v>2</v>
      </c>
      <c r="C127" s="9" t="s">
        <v>989</v>
      </c>
      <c r="D127" t="s">
        <v>90</v>
      </c>
      <c r="E127" t="s">
        <v>91</v>
      </c>
      <c r="F127">
        <v>1</v>
      </c>
      <c r="G127" s="24">
        <v>395000</v>
      </c>
      <c r="H127" s="24">
        <v>395000</v>
      </c>
      <c r="I127">
        <v>849</v>
      </c>
      <c r="J127">
        <v>6101</v>
      </c>
      <c r="K127" s="9" t="s">
        <v>317</v>
      </c>
      <c r="L127">
        <v>2</v>
      </c>
      <c r="M127" s="9" t="s">
        <v>730</v>
      </c>
      <c r="N127" s="9" t="s">
        <v>988</v>
      </c>
      <c r="O127">
        <v>1000</v>
      </c>
      <c r="P127">
        <v>20220922</v>
      </c>
      <c r="Q127" t="str">
        <f t="shared" si="4"/>
        <v>2022</v>
      </c>
      <c r="R127" t="str">
        <f t="shared" si="5"/>
        <v>09</v>
      </c>
      <c r="S127" s="24">
        <v>204560.68</v>
      </c>
      <c r="T127" s="24">
        <v>395000</v>
      </c>
      <c r="U127">
        <v>0</v>
      </c>
      <c r="V127" t="s">
        <v>319</v>
      </c>
      <c r="W127" t="s">
        <v>94</v>
      </c>
      <c r="X127">
        <v>0</v>
      </c>
      <c r="Y127" t="s">
        <v>95</v>
      </c>
      <c r="Z127" t="s">
        <v>96</v>
      </c>
      <c r="AA127" t="s">
        <v>97</v>
      </c>
      <c r="AB127">
        <v>0</v>
      </c>
      <c r="AC127">
        <v>0</v>
      </c>
      <c r="AD127" t="s">
        <v>90</v>
      </c>
      <c r="AE127">
        <v>0</v>
      </c>
      <c r="AF127">
        <v>0</v>
      </c>
      <c r="AG127">
        <v>310351.5</v>
      </c>
      <c r="AH127">
        <v>0</v>
      </c>
      <c r="AI127" t="s">
        <v>98</v>
      </c>
      <c r="AJ127" t="s">
        <v>96</v>
      </c>
      <c r="AK127" t="s">
        <v>99</v>
      </c>
      <c r="AL127">
        <v>395000</v>
      </c>
      <c r="AM127">
        <v>0</v>
      </c>
      <c r="AN127">
        <v>0</v>
      </c>
      <c r="AO127">
        <v>0</v>
      </c>
      <c r="AP127">
        <v>17</v>
      </c>
      <c r="AQ127">
        <v>0</v>
      </c>
      <c r="AR127" t="s">
        <v>100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 t="s">
        <v>101</v>
      </c>
      <c r="AZ127">
        <v>999</v>
      </c>
    </row>
    <row r="128" spans="1:52" x14ac:dyDescent="0.3">
      <c r="A128">
        <v>1</v>
      </c>
      <c r="B128">
        <v>1</v>
      </c>
      <c r="C128" s="9" t="s">
        <v>990</v>
      </c>
      <c r="D128" t="s">
        <v>90</v>
      </c>
      <c r="E128" t="s">
        <v>91</v>
      </c>
      <c r="F128">
        <v>1</v>
      </c>
      <c r="G128" s="24">
        <v>300000</v>
      </c>
      <c r="H128" s="24">
        <v>300000</v>
      </c>
      <c r="I128">
        <v>831</v>
      </c>
      <c r="J128">
        <v>5101</v>
      </c>
      <c r="K128" s="9" t="s">
        <v>320</v>
      </c>
      <c r="L128">
        <v>1</v>
      </c>
      <c r="M128" s="9" t="s">
        <v>991</v>
      </c>
      <c r="N128" s="9" t="s">
        <v>992</v>
      </c>
      <c r="O128">
        <v>1000</v>
      </c>
      <c r="P128">
        <v>20220927</v>
      </c>
      <c r="Q128" t="str">
        <f t="shared" si="4"/>
        <v>2022</v>
      </c>
      <c r="R128" t="str">
        <f t="shared" si="5"/>
        <v>09</v>
      </c>
      <c r="S128" s="24">
        <v>221163.03</v>
      </c>
      <c r="T128" s="24">
        <v>300000</v>
      </c>
      <c r="U128">
        <v>0</v>
      </c>
      <c r="V128" t="s">
        <v>321</v>
      </c>
      <c r="W128" t="s">
        <v>132</v>
      </c>
      <c r="X128">
        <v>0</v>
      </c>
      <c r="Y128" t="s">
        <v>95</v>
      </c>
      <c r="Z128" t="s">
        <v>96</v>
      </c>
      <c r="AA128" t="s">
        <v>97</v>
      </c>
      <c r="AB128">
        <v>0</v>
      </c>
      <c r="AC128">
        <v>0</v>
      </c>
      <c r="AD128" t="s">
        <v>90</v>
      </c>
      <c r="AE128">
        <v>0</v>
      </c>
      <c r="AF128">
        <v>0</v>
      </c>
      <c r="AG128">
        <v>146670</v>
      </c>
      <c r="AH128">
        <v>0</v>
      </c>
      <c r="AI128" t="s">
        <v>98</v>
      </c>
      <c r="AJ128" t="s">
        <v>96</v>
      </c>
      <c r="AK128" t="s">
        <v>99</v>
      </c>
      <c r="AL128">
        <v>300000</v>
      </c>
      <c r="AM128">
        <v>0</v>
      </c>
      <c r="AN128">
        <v>0</v>
      </c>
      <c r="AO128">
        <v>0</v>
      </c>
      <c r="AP128">
        <v>18</v>
      </c>
      <c r="AQ128">
        <v>0</v>
      </c>
      <c r="AR128" t="s">
        <v>100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t="s">
        <v>101</v>
      </c>
      <c r="AZ128">
        <v>999</v>
      </c>
    </row>
    <row r="129" spans="1:52" x14ac:dyDescent="0.3">
      <c r="A129">
        <v>1</v>
      </c>
      <c r="B129">
        <v>1</v>
      </c>
      <c r="C129" s="9" t="s">
        <v>993</v>
      </c>
      <c r="D129" t="s">
        <v>90</v>
      </c>
      <c r="E129" t="s">
        <v>91</v>
      </c>
      <c r="F129">
        <v>1</v>
      </c>
      <c r="G129" s="24">
        <v>400000</v>
      </c>
      <c r="H129" s="24">
        <v>400000</v>
      </c>
      <c r="I129">
        <v>847</v>
      </c>
      <c r="J129">
        <v>6101</v>
      </c>
      <c r="K129" s="9" t="s">
        <v>322</v>
      </c>
      <c r="L129">
        <v>1</v>
      </c>
      <c r="M129" s="9" t="s">
        <v>809</v>
      </c>
      <c r="N129" s="9" t="s">
        <v>994</v>
      </c>
      <c r="O129">
        <v>1000</v>
      </c>
      <c r="P129">
        <v>20221003</v>
      </c>
      <c r="Q129" t="str">
        <f t="shared" si="4"/>
        <v>2022</v>
      </c>
      <c r="R129" t="str">
        <f t="shared" si="5"/>
        <v>10</v>
      </c>
      <c r="S129" s="24">
        <v>206035.26</v>
      </c>
      <c r="T129" s="24">
        <v>400000</v>
      </c>
      <c r="U129">
        <v>0</v>
      </c>
      <c r="V129" t="s">
        <v>323</v>
      </c>
      <c r="W129" t="s">
        <v>106</v>
      </c>
      <c r="X129">
        <v>0</v>
      </c>
      <c r="Y129" t="s">
        <v>95</v>
      </c>
      <c r="Z129" t="s">
        <v>96</v>
      </c>
      <c r="AA129" t="s">
        <v>97</v>
      </c>
      <c r="AB129">
        <v>0</v>
      </c>
      <c r="AC129">
        <v>0</v>
      </c>
      <c r="AD129" t="s">
        <v>90</v>
      </c>
      <c r="AE129">
        <v>0</v>
      </c>
      <c r="AF129">
        <v>0</v>
      </c>
      <c r="AG129">
        <v>316680</v>
      </c>
      <c r="AH129">
        <v>0</v>
      </c>
      <c r="AI129" t="s">
        <v>98</v>
      </c>
      <c r="AJ129" t="s">
        <v>96</v>
      </c>
      <c r="AK129" t="s">
        <v>99</v>
      </c>
      <c r="AL129">
        <v>400000</v>
      </c>
      <c r="AM129">
        <v>0</v>
      </c>
      <c r="AN129">
        <v>0</v>
      </c>
      <c r="AO129">
        <v>0</v>
      </c>
      <c r="AP129">
        <v>17</v>
      </c>
      <c r="AQ129">
        <v>0</v>
      </c>
      <c r="AR129" t="s">
        <v>100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t="s">
        <v>101</v>
      </c>
      <c r="AZ129">
        <v>999</v>
      </c>
    </row>
    <row r="130" spans="1:52" x14ac:dyDescent="0.3">
      <c r="A130">
        <v>1</v>
      </c>
      <c r="B130">
        <v>2</v>
      </c>
      <c r="C130" s="9" t="s">
        <v>995</v>
      </c>
      <c r="D130" t="s">
        <v>90</v>
      </c>
      <c r="E130" t="s">
        <v>91</v>
      </c>
      <c r="F130">
        <v>1</v>
      </c>
      <c r="G130" s="24">
        <v>400000</v>
      </c>
      <c r="H130" s="24">
        <v>400000</v>
      </c>
      <c r="I130">
        <v>847</v>
      </c>
      <c r="J130">
        <v>6101</v>
      </c>
      <c r="K130" s="9" t="s">
        <v>322</v>
      </c>
      <c r="L130">
        <v>2</v>
      </c>
      <c r="M130" s="9" t="s">
        <v>809</v>
      </c>
      <c r="N130" s="9" t="s">
        <v>994</v>
      </c>
      <c r="O130">
        <v>1000</v>
      </c>
      <c r="P130">
        <v>20221003</v>
      </c>
      <c r="Q130" t="str">
        <f t="shared" si="4"/>
        <v>2022</v>
      </c>
      <c r="R130" t="str">
        <f t="shared" si="5"/>
        <v>10</v>
      </c>
      <c r="S130" s="24">
        <v>206035.26</v>
      </c>
      <c r="T130" s="24">
        <v>400000</v>
      </c>
      <c r="U130">
        <v>0</v>
      </c>
      <c r="V130" t="s">
        <v>324</v>
      </c>
      <c r="W130" t="s">
        <v>106</v>
      </c>
      <c r="X130">
        <v>0</v>
      </c>
      <c r="Y130" t="s">
        <v>95</v>
      </c>
      <c r="Z130" t="s">
        <v>96</v>
      </c>
      <c r="AA130" t="s">
        <v>97</v>
      </c>
      <c r="AB130">
        <v>0</v>
      </c>
      <c r="AC130">
        <v>0</v>
      </c>
      <c r="AD130" t="s">
        <v>90</v>
      </c>
      <c r="AE130">
        <v>0</v>
      </c>
      <c r="AF130">
        <v>0</v>
      </c>
      <c r="AG130">
        <v>316680</v>
      </c>
      <c r="AH130">
        <v>0</v>
      </c>
      <c r="AI130" t="s">
        <v>98</v>
      </c>
      <c r="AJ130" t="s">
        <v>96</v>
      </c>
      <c r="AK130" t="s">
        <v>99</v>
      </c>
      <c r="AL130">
        <v>400000</v>
      </c>
      <c r="AM130">
        <v>0</v>
      </c>
      <c r="AN130">
        <v>0</v>
      </c>
      <c r="AO130">
        <v>0</v>
      </c>
      <c r="AP130">
        <v>17</v>
      </c>
      <c r="AQ130">
        <v>0</v>
      </c>
      <c r="AR130" t="s">
        <v>100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 t="s">
        <v>101</v>
      </c>
      <c r="AZ130">
        <v>999</v>
      </c>
    </row>
    <row r="131" spans="1:52" x14ac:dyDescent="0.3">
      <c r="A131">
        <v>1</v>
      </c>
      <c r="B131">
        <v>1</v>
      </c>
      <c r="C131" s="9" t="s">
        <v>996</v>
      </c>
      <c r="D131" t="s">
        <v>90</v>
      </c>
      <c r="E131" t="s">
        <v>91</v>
      </c>
      <c r="F131">
        <v>1</v>
      </c>
      <c r="G131" s="24">
        <v>410000</v>
      </c>
      <c r="H131" s="24">
        <v>410000</v>
      </c>
      <c r="I131">
        <v>847</v>
      </c>
      <c r="J131">
        <v>6101</v>
      </c>
      <c r="K131" s="9" t="s">
        <v>325</v>
      </c>
      <c r="L131">
        <v>1</v>
      </c>
      <c r="M131" s="9" t="s">
        <v>997</v>
      </c>
      <c r="N131" s="9" t="s">
        <v>998</v>
      </c>
      <c r="O131">
        <v>1000</v>
      </c>
      <c r="P131">
        <v>20221003</v>
      </c>
      <c r="Q131" t="str">
        <f t="shared" si="4"/>
        <v>2022</v>
      </c>
      <c r="R131" t="str">
        <f t="shared" si="5"/>
        <v>10</v>
      </c>
      <c r="S131" s="24">
        <v>224762.6</v>
      </c>
      <c r="T131" s="24">
        <v>410000</v>
      </c>
      <c r="U131">
        <v>0</v>
      </c>
      <c r="V131" t="s">
        <v>326</v>
      </c>
      <c r="W131" t="s">
        <v>106</v>
      </c>
      <c r="X131">
        <v>0</v>
      </c>
      <c r="Y131" t="s">
        <v>95</v>
      </c>
      <c r="Z131" t="s">
        <v>96</v>
      </c>
      <c r="AA131" t="s">
        <v>97</v>
      </c>
      <c r="AB131">
        <v>0</v>
      </c>
      <c r="AC131">
        <v>0</v>
      </c>
      <c r="AD131" t="s">
        <v>90</v>
      </c>
      <c r="AE131">
        <v>0</v>
      </c>
      <c r="AF131">
        <v>0</v>
      </c>
      <c r="AG131">
        <v>324597</v>
      </c>
      <c r="AH131">
        <v>0</v>
      </c>
      <c r="AI131" t="s">
        <v>98</v>
      </c>
      <c r="AJ131" t="s">
        <v>96</v>
      </c>
      <c r="AK131" t="s">
        <v>99</v>
      </c>
      <c r="AL131">
        <v>410000</v>
      </c>
      <c r="AM131">
        <v>0</v>
      </c>
      <c r="AN131">
        <v>0</v>
      </c>
      <c r="AO131">
        <v>0</v>
      </c>
      <c r="AP131">
        <v>17</v>
      </c>
      <c r="AQ131">
        <v>0</v>
      </c>
      <c r="AR131" t="s">
        <v>100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 t="s">
        <v>101</v>
      </c>
      <c r="AZ131">
        <v>999</v>
      </c>
    </row>
    <row r="132" spans="1:52" x14ac:dyDescent="0.3">
      <c r="A132">
        <v>1</v>
      </c>
      <c r="B132">
        <v>1</v>
      </c>
      <c r="C132" s="9" t="s">
        <v>999</v>
      </c>
      <c r="D132" t="s">
        <v>90</v>
      </c>
      <c r="E132" t="s">
        <v>91</v>
      </c>
      <c r="F132">
        <v>1</v>
      </c>
      <c r="G132" s="24">
        <v>330000</v>
      </c>
      <c r="H132" s="24">
        <v>330000</v>
      </c>
      <c r="I132">
        <v>831</v>
      </c>
      <c r="J132">
        <v>5101</v>
      </c>
      <c r="K132" s="9" t="s">
        <v>327</v>
      </c>
      <c r="L132">
        <v>1</v>
      </c>
      <c r="M132" s="9" t="s">
        <v>846</v>
      </c>
      <c r="N132" s="9" t="s">
        <v>1000</v>
      </c>
      <c r="O132">
        <v>1000</v>
      </c>
      <c r="P132">
        <v>20221004</v>
      </c>
      <c r="Q132" t="str">
        <f t="shared" si="4"/>
        <v>2022</v>
      </c>
      <c r="R132" t="str">
        <f t="shared" si="5"/>
        <v>10</v>
      </c>
      <c r="S132" s="24">
        <v>248822.89</v>
      </c>
      <c r="T132" s="24">
        <v>330000</v>
      </c>
      <c r="U132">
        <v>0</v>
      </c>
      <c r="V132" t="s">
        <v>328</v>
      </c>
      <c r="W132" t="s">
        <v>132</v>
      </c>
      <c r="X132">
        <v>0</v>
      </c>
      <c r="Y132" t="s">
        <v>95</v>
      </c>
      <c r="Z132" t="s">
        <v>96</v>
      </c>
      <c r="AA132" t="s">
        <v>97</v>
      </c>
      <c r="AB132">
        <v>0</v>
      </c>
      <c r="AC132">
        <v>0</v>
      </c>
      <c r="AD132" t="s">
        <v>90</v>
      </c>
      <c r="AE132">
        <v>0</v>
      </c>
      <c r="AF132">
        <v>0</v>
      </c>
      <c r="AG132">
        <v>161337</v>
      </c>
      <c r="AH132">
        <v>0</v>
      </c>
      <c r="AI132" t="s">
        <v>98</v>
      </c>
      <c r="AJ132" t="s">
        <v>96</v>
      </c>
      <c r="AK132" t="s">
        <v>99</v>
      </c>
      <c r="AL132">
        <v>330000</v>
      </c>
      <c r="AM132">
        <v>0</v>
      </c>
      <c r="AN132">
        <v>0</v>
      </c>
      <c r="AO132">
        <v>0</v>
      </c>
      <c r="AP132">
        <v>18</v>
      </c>
      <c r="AQ132">
        <v>0</v>
      </c>
      <c r="AR132" t="s">
        <v>100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 t="s">
        <v>101</v>
      </c>
      <c r="AZ132">
        <v>999</v>
      </c>
    </row>
    <row r="133" spans="1:52" x14ac:dyDescent="0.3">
      <c r="A133">
        <v>1</v>
      </c>
      <c r="B133">
        <v>1</v>
      </c>
      <c r="C133" s="9" t="s">
        <v>1001</v>
      </c>
      <c r="D133" t="s">
        <v>90</v>
      </c>
      <c r="E133" t="s">
        <v>91</v>
      </c>
      <c r="F133">
        <v>1</v>
      </c>
      <c r="G133" s="24">
        <v>257025</v>
      </c>
      <c r="H133" s="24">
        <v>257025</v>
      </c>
      <c r="I133">
        <v>711</v>
      </c>
      <c r="J133">
        <v>7101</v>
      </c>
      <c r="K133" s="9" t="s">
        <v>329</v>
      </c>
      <c r="L133">
        <v>1</v>
      </c>
      <c r="M133" s="9" t="s">
        <v>778</v>
      </c>
      <c r="N133" s="9" t="s">
        <v>1002</v>
      </c>
      <c r="O133">
        <v>1000</v>
      </c>
      <c r="P133">
        <v>20221005</v>
      </c>
      <c r="Q133" t="str">
        <f t="shared" si="4"/>
        <v>2022</v>
      </c>
      <c r="R133" t="str">
        <f t="shared" si="5"/>
        <v>10</v>
      </c>
      <c r="S133" s="24">
        <v>153995.9</v>
      </c>
      <c r="T133" s="24">
        <v>257025</v>
      </c>
      <c r="U133">
        <v>0</v>
      </c>
      <c r="V133" t="s">
        <v>330</v>
      </c>
      <c r="W133" t="s">
        <v>118</v>
      </c>
      <c r="X133">
        <v>0</v>
      </c>
      <c r="Y133" t="s">
        <v>95</v>
      </c>
      <c r="Z133" t="s">
        <v>96</v>
      </c>
      <c r="AA133" t="s">
        <v>97</v>
      </c>
      <c r="AB133">
        <v>0</v>
      </c>
      <c r="AC133">
        <v>0</v>
      </c>
      <c r="AD133" t="s">
        <v>90</v>
      </c>
      <c r="AE133">
        <v>0</v>
      </c>
      <c r="AF133">
        <v>0</v>
      </c>
      <c r="AG133">
        <v>0</v>
      </c>
      <c r="AH133">
        <v>0</v>
      </c>
      <c r="AI133" t="s">
        <v>98</v>
      </c>
      <c r="AJ133" t="s">
        <v>96</v>
      </c>
      <c r="AK133" t="s">
        <v>99</v>
      </c>
      <c r="AL133">
        <v>257025</v>
      </c>
      <c r="AM133">
        <v>7710.75</v>
      </c>
      <c r="AN133">
        <v>257025</v>
      </c>
      <c r="AO133">
        <v>0</v>
      </c>
      <c r="AP133">
        <v>0</v>
      </c>
      <c r="AQ133">
        <v>0</v>
      </c>
      <c r="AR133" t="s">
        <v>100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 t="s">
        <v>101</v>
      </c>
      <c r="AZ133">
        <v>2</v>
      </c>
    </row>
    <row r="134" spans="1:52" x14ac:dyDescent="0.3">
      <c r="A134">
        <v>1</v>
      </c>
      <c r="B134">
        <v>1</v>
      </c>
      <c r="C134" s="9" t="s">
        <v>943</v>
      </c>
      <c r="D134" t="s">
        <v>90</v>
      </c>
      <c r="E134" t="s">
        <v>91</v>
      </c>
      <c r="F134">
        <v>1</v>
      </c>
      <c r="G134" s="24">
        <v>313570.5</v>
      </c>
      <c r="H134" s="24">
        <v>313570.5</v>
      </c>
      <c r="I134">
        <v>711</v>
      </c>
      <c r="J134">
        <v>7101</v>
      </c>
      <c r="K134" s="9" t="s">
        <v>331</v>
      </c>
      <c r="L134">
        <v>1</v>
      </c>
      <c r="M134" s="9" t="s">
        <v>778</v>
      </c>
      <c r="N134" s="9" t="s">
        <v>1003</v>
      </c>
      <c r="O134">
        <v>1000</v>
      </c>
      <c r="P134">
        <v>20221005</v>
      </c>
      <c r="Q134" t="str">
        <f t="shared" si="4"/>
        <v>2022</v>
      </c>
      <c r="R134" t="str">
        <f t="shared" si="5"/>
        <v>10</v>
      </c>
      <c r="S134" s="24">
        <v>211363.22</v>
      </c>
      <c r="T134" s="24">
        <v>313570.5</v>
      </c>
      <c r="U134">
        <v>0</v>
      </c>
      <c r="V134" t="s">
        <v>332</v>
      </c>
      <c r="W134" t="s">
        <v>118</v>
      </c>
      <c r="X134">
        <v>0</v>
      </c>
      <c r="Y134" t="s">
        <v>95</v>
      </c>
      <c r="Z134" t="s">
        <v>96</v>
      </c>
      <c r="AA134" t="s">
        <v>97</v>
      </c>
      <c r="AB134">
        <v>0</v>
      </c>
      <c r="AC134">
        <v>0</v>
      </c>
      <c r="AD134" t="s">
        <v>90</v>
      </c>
      <c r="AE134">
        <v>0</v>
      </c>
      <c r="AF134">
        <v>0</v>
      </c>
      <c r="AG134">
        <v>0</v>
      </c>
      <c r="AH134">
        <v>0</v>
      </c>
      <c r="AI134" t="s">
        <v>98</v>
      </c>
      <c r="AJ134" t="s">
        <v>96</v>
      </c>
      <c r="AK134" t="s">
        <v>99</v>
      </c>
      <c r="AL134">
        <v>313570.5</v>
      </c>
      <c r="AM134">
        <v>9407.1200000000008</v>
      </c>
      <c r="AN134">
        <v>313570.5</v>
      </c>
      <c r="AO134">
        <v>0</v>
      </c>
      <c r="AP134">
        <v>0</v>
      </c>
      <c r="AQ134">
        <v>0</v>
      </c>
      <c r="AR134" t="s">
        <v>100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 t="s">
        <v>101</v>
      </c>
      <c r="AZ134">
        <v>2</v>
      </c>
    </row>
    <row r="135" spans="1:52" x14ac:dyDescent="0.3">
      <c r="A135">
        <v>1</v>
      </c>
      <c r="B135">
        <v>1</v>
      </c>
      <c r="C135" s="9" t="s">
        <v>1004</v>
      </c>
      <c r="D135" t="s">
        <v>90</v>
      </c>
      <c r="E135" t="s">
        <v>91</v>
      </c>
      <c r="F135">
        <v>1</v>
      </c>
      <c r="G135" s="24">
        <v>313570.5</v>
      </c>
      <c r="H135" s="24">
        <v>313570.5</v>
      </c>
      <c r="I135">
        <v>711</v>
      </c>
      <c r="J135">
        <v>7101</v>
      </c>
      <c r="K135" s="9" t="s">
        <v>333</v>
      </c>
      <c r="L135">
        <v>1</v>
      </c>
      <c r="M135" s="9" t="s">
        <v>778</v>
      </c>
      <c r="N135" s="9" t="s">
        <v>1005</v>
      </c>
      <c r="O135">
        <v>1000</v>
      </c>
      <c r="P135">
        <v>20221005</v>
      </c>
      <c r="Q135" t="str">
        <f t="shared" si="4"/>
        <v>2022</v>
      </c>
      <c r="R135" t="str">
        <f t="shared" si="5"/>
        <v>10</v>
      </c>
      <c r="S135" s="24">
        <v>225519.52</v>
      </c>
      <c r="T135" s="24">
        <v>313570.5</v>
      </c>
      <c r="U135">
        <v>0</v>
      </c>
      <c r="V135" t="s">
        <v>334</v>
      </c>
      <c r="W135" t="s">
        <v>118</v>
      </c>
      <c r="X135">
        <v>0</v>
      </c>
      <c r="Y135" t="s">
        <v>95</v>
      </c>
      <c r="Z135" t="s">
        <v>96</v>
      </c>
      <c r="AA135" t="s">
        <v>97</v>
      </c>
      <c r="AB135">
        <v>0</v>
      </c>
      <c r="AC135">
        <v>0</v>
      </c>
      <c r="AD135" t="s">
        <v>90</v>
      </c>
      <c r="AE135">
        <v>0</v>
      </c>
      <c r="AF135">
        <v>0</v>
      </c>
      <c r="AG135">
        <v>0</v>
      </c>
      <c r="AH135">
        <v>0</v>
      </c>
      <c r="AI135" t="s">
        <v>98</v>
      </c>
      <c r="AJ135" t="s">
        <v>96</v>
      </c>
      <c r="AK135" t="s">
        <v>99</v>
      </c>
      <c r="AL135">
        <v>313570.5</v>
      </c>
      <c r="AM135">
        <v>9407.1200000000008</v>
      </c>
      <c r="AN135">
        <v>313570.5</v>
      </c>
      <c r="AO135">
        <v>0</v>
      </c>
      <c r="AP135">
        <v>0</v>
      </c>
      <c r="AQ135">
        <v>0</v>
      </c>
      <c r="AR135" t="s">
        <v>100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 t="s">
        <v>101</v>
      </c>
      <c r="AZ135">
        <v>2</v>
      </c>
    </row>
    <row r="136" spans="1:52" x14ac:dyDescent="0.3">
      <c r="A136">
        <v>1</v>
      </c>
      <c r="B136">
        <v>1</v>
      </c>
      <c r="C136" s="9" t="s">
        <v>1006</v>
      </c>
      <c r="D136" t="s">
        <v>90</v>
      </c>
      <c r="E136" t="s">
        <v>91</v>
      </c>
      <c r="F136">
        <v>1</v>
      </c>
      <c r="G136" s="24">
        <v>400000</v>
      </c>
      <c r="H136" s="24">
        <v>400000</v>
      </c>
      <c r="I136">
        <v>847</v>
      </c>
      <c r="J136">
        <v>6101</v>
      </c>
      <c r="K136" s="9" t="s">
        <v>335</v>
      </c>
      <c r="L136">
        <v>1</v>
      </c>
      <c r="M136" s="9" t="s">
        <v>1007</v>
      </c>
      <c r="N136" s="9" t="s">
        <v>1008</v>
      </c>
      <c r="O136">
        <v>1000</v>
      </c>
      <c r="P136">
        <v>20221006</v>
      </c>
      <c r="Q136" t="str">
        <f t="shared" si="4"/>
        <v>2022</v>
      </c>
      <c r="R136" t="str">
        <f t="shared" si="5"/>
        <v>10</v>
      </c>
      <c r="S136" s="24">
        <v>218756.87</v>
      </c>
      <c r="T136" s="24">
        <v>400000</v>
      </c>
      <c r="U136">
        <v>0</v>
      </c>
      <c r="V136" t="s">
        <v>336</v>
      </c>
      <c r="W136" t="s">
        <v>106</v>
      </c>
      <c r="X136">
        <v>0</v>
      </c>
      <c r="Y136" t="s">
        <v>95</v>
      </c>
      <c r="Z136" t="s">
        <v>96</v>
      </c>
      <c r="AA136" t="s">
        <v>97</v>
      </c>
      <c r="AB136">
        <v>0</v>
      </c>
      <c r="AC136">
        <v>0</v>
      </c>
      <c r="AD136" t="s">
        <v>90</v>
      </c>
      <c r="AE136">
        <v>0</v>
      </c>
      <c r="AF136">
        <v>0</v>
      </c>
      <c r="AG136">
        <v>316680</v>
      </c>
      <c r="AH136">
        <v>0</v>
      </c>
      <c r="AI136" t="s">
        <v>98</v>
      </c>
      <c r="AJ136" t="s">
        <v>96</v>
      </c>
      <c r="AK136" t="s">
        <v>99</v>
      </c>
      <c r="AL136">
        <v>400000</v>
      </c>
      <c r="AM136">
        <v>0</v>
      </c>
      <c r="AN136">
        <v>0</v>
      </c>
      <c r="AO136">
        <v>0</v>
      </c>
      <c r="AP136">
        <v>17</v>
      </c>
      <c r="AQ136">
        <v>0</v>
      </c>
      <c r="AR136" t="s">
        <v>100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 t="s">
        <v>101</v>
      </c>
      <c r="AZ136">
        <v>999</v>
      </c>
    </row>
    <row r="137" spans="1:52" x14ac:dyDescent="0.3">
      <c r="A137">
        <v>1</v>
      </c>
      <c r="B137">
        <v>1</v>
      </c>
      <c r="C137" s="9" t="s">
        <v>1009</v>
      </c>
      <c r="D137" t="s">
        <v>90</v>
      </c>
      <c r="E137" t="s">
        <v>91</v>
      </c>
      <c r="F137">
        <v>1</v>
      </c>
      <c r="G137" s="24">
        <v>345000</v>
      </c>
      <c r="H137" s="24">
        <v>345000</v>
      </c>
      <c r="I137">
        <v>847</v>
      </c>
      <c r="J137">
        <v>6101</v>
      </c>
      <c r="K137" s="9" t="s">
        <v>337</v>
      </c>
      <c r="L137">
        <v>1</v>
      </c>
      <c r="M137" s="9" t="s">
        <v>809</v>
      </c>
      <c r="N137" s="9" t="s">
        <v>1010</v>
      </c>
      <c r="O137">
        <v>1000</v>
      </c>
      <c r="P137">
        <v>20221017</v>
      </c>
      <c r="Q137" t="str">
        <f t="shared" si="4"/>
        <v>2022</v>
      </c>
      <c r="R137" t="str">
        <f t="shared" si="5"/>
        <v>10</v>
      </c>
      <c r="S137" s="24">
        <v>153214.9</v>
      </c>
      <c r="T137" s="24">
        <v>345000</v>
      </c>
      <c r="U137">
        <v>0</v>
      </c>
      <c r="V137" t="s">
        <v>338</v>
      </c>
      <c r="W137" t="s">
        <v>106</v>
      </c>
      <c r="X137">
        <v>0</v>
      </c>
      <c r="Y137" t="s">
        <v>95</v>
      </c>
      <c r="Z137" t="s">
        <v>96</v>
      </c>
      <c r="AA137" t="s">
        <v>97</v>
      </c>
      <c r="AB137">
        <v>0</v>
      </c>
      <c r="AC137">
        <v>0</v>
      </c>
      <c r="AD137" t="s">
        <v>90</v>
      </c>
      <c r="AE137">
        <v>0</v>
      </c>
      <c r="AF137">
        <v>0</v>
      </c>
      <c r="AG137">
        <v>273136.5</v>
      </c>
      <c r="AH137">
        <v>0</v>
      </c>
      <c r="AI137" t="s">
        <v>98</v>
      </c>
      <c r="AJ137" t="s">
        <v>96</v>
      </c>
      <c r="AK137" t="s">
        <v>99</v>
      </c>
      <c r="AL137">
        <v>345000</v>
      </c>
      <c r="AM137">
        <v>0</v>
      </c>
      <c r="AN137">
        <v>0</v>
      </c>
      <c r="AO137">
        <v>0</v>
      </c>
      <c r="AP137">
        <v>17</v>
      </c>
      <c r="AQ137">
        <v>0</v>
      </c>
      <c r="AR137" t="s">
        <v>100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 t="s">
        <v>101</v>
      </c>
      <c r="AZ137">
        <v>999</v>
      </c>
    </row>
    <row r="138" spans="1:52" x14ac:dyDescent="0.3">
      <c r="A138">
        <v>1</v>
      </c>
      <c r="B138">
        <v>1</v>
      </c>
      <c r="C138" s="9" t="s">
        <v>1011</v>
      </c>
      <c r="D138" t="s">
        <v>90</v>
      </c>
      <c r="E138" t="s">
        <v>91</v>
      </c>
      <c r="F138">
        <v>1</v>
      </c>
      <c r="G138" s="24">
        <v>345000</v>
      </c>
      <c r="H138" s="24">
        <v>345000</v>
      </c>
      <c r="I138">
        <v>847</v>
      </c>
      <c r="J138">
        <v>6101</v>
      </c>
      <c r="K138" s="9" t="s">
        <v>339</v>
      </c>
      <c r="L138">
        <v>1</v>
      </c>
      <c r="M138" s="9" t="s">
        <v>809</v>
      </c>
      <c r="N138" s="9" t="s">
        <v>1012</v>
      </c>
      <c r="O138">
        <v>1000</v>
      </c>
      <c r="P138">
        <v>20221017</v>
      </c>
      <c r="Q138" t="str">
        <f t="shared" si="4"/>
        <v>2022</v>
      </c>
      <c r="R138" t="str">
        <f t="shared" si="5"/>
        <v>10</v>
      </c>
      <c r="S138" s="24">
        <v>153214.9</v>
      </c>
      <c r="T138" s="24">
        <v>345000</v>
      </c>
      <c r="U138">
        <v>0</v>
      </c>
      <c r="V138" t="s">
        <v>340</v>
      </c>
      <c r="W138" t="s">
        <v>106</v>
      </c>
      <c r="X138">
        <v>0</v>
      </c>
      <c r="Y138" t="s">
        <v>95</v>
      </c>
      <c r="Z138" t="s">
        <v>96</v>
      </c>
      <c r="AA138" t="s">
        <v>97</v>
      </c>
      <c r="AB138">
        <v>0</v>
      </c>
      <c r="AC138">
        <v>0</v>
      </c>
      <c r="AD138" t="s">
        <v>90</v>
      </c>
      <c r="AE138">
        <v>0</v>
      </c>
      <c r="AF138">
        <v>0</v>
      </c>
      <c r="AG138">
        <v>273136.5</v>
      </c>
      <c r="AH138">
        <v>0</v>
      </c>
      <c r="AI138" t="s">
        <v>98</v>
      </c>
      <c r="AJ138" t="s">
        <v>96</v>
      </c>
      <c r="AK138" t="s">
        <v>99</v>
      </c>
      <c r="AL138">
        <v>345000</v>
      </c>
      <c r="AM138">
        <v>0</v>
      </c>
      <c r="AN138">
        <v>0</v>
      </c>
      <c r="AO138">
        <v>0</v>
      </c>
      <c r="AP138">
        <v>17</v>
      </c>
      <c r="AQ138">
        <v>0</v>
      </c>
      <c r="AR138" t="s">
        <v>100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 t="s">
        <v>101</v>
      </c>
      <c r="AZ138">
        <v>999</v>
      </c>
    </row>
    <row r="139" spans="1:52" x14ac:dyDescent="0.3">
      <c r="A139">
        <v>1</v>
      </c>
      <c r="B139">
        <v>1</v>
      </c>
      <c r="C139" s="9" t="s">
        <v>1013</v>
      </c>
      <c r="D139" t="s">
        <v>90</v>
      </c>
      <c r="E139" t="s">
        <v>91</v>
      </c>
      <c r="F139">
        <v>1</v>
      </c>
      <c r="G139" s="24">
        <v>395000</v>
      </c>
      <c r="H139" s="24">
        <v>395000</v>
      </c>
      <c r="I139">
        <v>831</v>
      </c>
      <c r="J139">
        <v>5101</v>
      </c>
      <c r="K139" s="9" t="s">
        <v>341</v>
      </c>
      <c r="L139">
        <v>1</v>
      </c>
      <c r="M139" s="9" t="s">
        <v>823</v>
      </c>
      <c r="N139" s="9" t="s">
        <v>1014</v>
      </c>
      <c r="O139">
        <v>1000</v>
      </c>
      <c r="P139">
        <v>20221019</v>
      </c>
      <c r="Q139" t="str">
        <f t="shared" si="4"/>
        <v>2022</v>
      </c>
      <c r="R139" t="str">
        <f t="shared" si="5"/>
        <v>10</v>
      </c>
      <c r="S139" s="24">
        <v>218756.87</v>
      </c>
      <c r="T139" s="24">
        <v>395000</v>
      </c>
      <c r="U139">
        <v>0</v>
      </c>
      <c r="V139" t="s">
        <v>342</v>
      </c>
      <c r="W139" t="s">
        <v>132</v>
      </c>
      <c r="X139">
        <v>0</v>
      </c>
      <c r="Y139" t="s">
        <v>95</v>
      </c>
      <c r="Z139" t="s">
        <v>96</v>
      </c>
      <c r="AA139" t="s">
        <v>97</v>
      </c>
      <c r="AB139">
        <v>0</v>
      </c>
      <c r="AC139">
        <v>0</v>
      </c>
      <c r="AD139" t="s">
        <v>90</v>
      </c>
      <c r="AE139">
        <v>0</v>
      </c>
      <c r="AF139">
        <v>0</v>
      </c>
      <c r="AG139">
        <v>193115.5</v>
      </c>
      <c r="AH139">
        <v>0</v>
      </c>
      <c r="AI139" t="s">
        <v>98</v>
      </c>
      <c r="AJ139" t="s">
        <v>96</v>
      </c>
      <c r="AK139" t="s">
        <v>99</v>
      </c>
      <c r="AL139">
        <v>395000</v>
      </c>
      <c r="AM139">
        <v>0</v>
      </c>
      <c r="AN139">
        <v>0</v>
      </c>
      <c r="AO139">
        <v>0</v>
      </c>
      <c r="AP139">
        <v>18</v>
      </c>
      <c r="AQ139">
        <v>0</v>
      </c>
      <c r="AR139" t="s">
        <v>100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 t="s">
        <v>101</v>
      </c>
      <c r="AZ139">
        <v>999</v>
      </c>
    </row>
    <row r="140" spans="1:52" x14ac:dyDescent="0.3">
      <c r="A140">
        <v>1</v>
      </c>
      <c r="B140">
        <v>1</v>
      </c>
      <c r="C140" s="9" t="s">
        <v>1015</v>
      </c>
      <c r="D140" t="s">
        <v>90</v>
      </c>
      <c r="E140" t="s">
        <v>91</v>
      </c>
      <c r="F140">
        <v>1</v>
      </c>
      <c r="G140" s="24">
        <v>420000</v>
      </c>
      <c r="H140" s="24">
        <v>420000</v>
      </c>
      <c r="I140">
        <v>847</v>
      </c>
      <c r="J140">
        <v>6101</v>
      </c>
      <c r="K140" s="9" t="s">
        <v>343</v>
      </c>
      <c r="L140">
        <v>1</v>
      </c>
      <c r="M140" s="9" t="s">
        <v>1016</v>
      </c>
      <c r="N140" s="9" t="s">
        <v>1017</v>
      </c>
      <c r="O140">
        <v>1000</v>
      </c>
      <c r="P140">
        <v>20221020</v>
      </c>
      <c r="Q140" t="str">
        <f t="shared" si="4"/>
        <v>2022</v>
      </c>
      <c r="R140" t="str">
        <f t="shared" si="5"/>
        <v>10</v>
      </c>
      <c r="S140" s="24">
        <v>238351.48</v>
      </c>
      <c r="T140" s="24">
        <v>420000</v>
      </c>
      <c r="U140">
        <v>0</v>
      </c>
      <c r="V140" t="s">
        <v>344</v>
      </c>
      <c r="W140" t="s">
        <v>106</v>
      </c>
      <c r="X140">
        <v>0</v>
      </c>
      <c r="Y140" t="s">
        <v>95</v>
      </c>
      <c r="Z140" t="s">
        <v>96</v>
      </c>
      <c r="AA140" t="s">
        <v>97</v>
      </c>
      <c r="AB140">
        <v>0</v>
      </c>
      <c r="AC140">
        <v>0</v>
      </c>
      <c r="AD140" t="s">
        <v>90</v>
      </c>
      <c r="AE140">
        <v>0</v>
      </c>
      <c r="AF140">
        <v>0</v>
      </c>
      <c r="AG140">
        <v>332514</v>
      </c>
      <c r="AH140">
        <v>0</v>
      </c>
      <c r="AI140" t="s">
        <v>98</v>
      </c>
      <c r="AJ140" t="s">
        <v>96</v>
      </c>
      <c r="AK140" t="s">
        <v>99</v>
      </c>
      <c r="AL140">
        <v>420000</v>
      </c>
      <c r="AM140">
        <v>0</v>
      </c>
      <c r="AN140">
        <v>0</v>
      </c>
      <c r="AO140">
        <v>0</v>
      </c>
      <c r="AP140">
        <v>17</v>
      </c>
      <c r="AQ140">
        <v>0</v>
      </c>
      <c r="AR140" t="s">
        <v>100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t="s">
        <v>101</v>
      </c>
      <c r="AZ140">
        <v>999</v>
      </c>
    </row>
    <row r="141" spans="1:52" x14ac:dyDescent="0.3">
      <c r="A141">
        <v>1</v>
      </c>
      <c r="B141">
        <v>1</v>
      </c>
      <c r="C141" s="9" t="s">
        <v>1018</v>
      </c>
      <c r="D141" t="s">
        <v>90</v>
      </c>
      <c r="E141" t="s">
        <v>91</v>
      </c>
      <c r="F141">
        <v>1</v>
      </c>
      <c r="G141" s="24">
        <v>260000</v>
      </c>
      <c r="H141" s="24">
        <v>260000</v>
      </c>
      <c r="I141">
        <v>847</v>
      </c>
      <c r="J141">
        <v>6101</v>
      </c>
      <c r="K141" s="9" t="s">
        <v>345</v>
      </c>
      <c r="L141">
        <v>1</v>
      </c>
      <c r="M141" s="9" t="s">
        <v>1019</v>
      </c>
      <c r="N141" s="9" t="s">
        <v>1020</v>
      </c>
      <c r="O141">
        <v>1000</v>
      </c>
      <c r="P141">
        <v>20221025</v>
      </c>
      <c r="Q141" t="str">
        <f t="shared" si="4"/>
        <v>2022</v>
      </c>
      <c r="R141" t="str">
        <f t="shared" si="5"/>
        <v>10</v>
      </c>
      <c r="S141" s="24">
        <v>146635.79999999999</v>
      </c>
      <c r="T141" s="24">
        <v>260000</v>
      </c>
      <c r="U141">
        <v>0</v>
      </c>
      <c r="V141" t="s">
        <v>346</v>
      </c>
      <c r="W141" t="s">
        <v>106</v>
      </c>
      <c r="X141">
        <v>0</v>
      </c>
      <c r="Y141" t="s">
        <v>95</v>
      </c>
      <c r="Z141" t="s">
        <v>96</v>
      </c>
      <c r="AA141" t="s">
        <v>97</v>
      </c>
      <c r="AB141">
        <v>0</v>
      </c>
      <c r="AC141">
        <v>0</v>
      </c>
      <c r="AD141" t="s">
        <v>90</v>
      </c>
      <c r="AE141">
        <v>0</v>
      </c>
      <c r="AF141">
        <v>0</v>
      </c>
      <c r="AG141">
        <v>205842</v>
      </c>
      <c r="AH141">
        <v>0</v>
      </c>
      <c r="AI141" t="s">
        <v>98</v>
      </c>
      <c r="AJ141" t="s">
        <v>96</v>
      </c>
      <c r="AK141" t="s">
        <v>99</v>
      </c>
      <c r="AL141">
        <v>260000</v>
      </c>
      <c r="AM141">
        <v>0</v>
      </c>
      <c r="AN141">
        <v>0</v>
      </c>
      <c r="AO141">
        <v>0</v>
      </c>
      <c r="AP141">
        <v>17</v>
      </c>
      <c r="AQ141">
        <v>0</v>
      </c>
      <c r="AR141" t="s">
        <v>100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 t="s">
        <v>101</v>
      </c>
      <c r="AZ141">
        <v>999</v>
      </c>
    </row>
    <row r="142" spans="1:52" x14ac:dyDescent="0.3">
      <c r="A142">
        <v>1</v>
      </c>
      <c r="B142">
        <v>2</v>
      </c>
      <c r="C142" s="9" t="s">
        <v>1021</v>
      </c>
      <c r="D142" t="s">
        <v>90</v>
      </c>
      <c r="E142" t="s">
        <v>91</v>
      </c>
      <c r="F142">
        <v>1</v>
      </c>
      <c r="G142" s="24">
        <v>260000</v>
      </c>
      <c r="H142" s="24">
        <v>260000</v>
      </c>
      <c r="I142">
        <v>847</v>
      </c>
      <c r="J142">
        <v>6101</v>
      </c>
      <c r="K142" s="9" t="s">
        <v>345</v>
      </c>
      <c r="L142">
        <v>2</v>
      </c>
      <c r="M142" s="9" t="s">
        <v>1019</v>
      </c>
      <c r="N142" s="9" t="s">
        <v>1020</v>
      </c>
      <c r="O142">
        <v>1000</v>
      </c>
      <c r="P142">
        <v>20221025</v>
      </c>
      <c r="Q142" t="str">
        <f t="shared" si="4"/>
        <v>2022</v>
      </c>
      <c r="R142" t="str">
        <f t="shared" si="5"/>
        <v>10</v>
      </c>
      <c r="S142" s="24">
        <v>146635.76999999999</v>
      </c>
      <c r="T142" s="24">
        <v>260000</v>
      </c>
      <c r="U142">
        <v>0</v>
      </c>
      <c r="V142" t="s">
        <v>347</v>
      </c>
      <c r="W142" t="s">
        <v>106</v>
      </c>
      <c r="X142">
        <v>0</v>
      </c>
      <c r="Y142" t="s">
        <v>95</v>
      </c>
      <c r="Z142" t="s">
        <v>96</v>
      </c>
      <c r="AA142" t="s">
        <v>97</v>
      </c>
      <c r="AB142">
        <v>0</v>
      </c>
      <c r="AC142">
        <v>0</v>
      </c>
      <c r="AD142" t="s">
        <v>90</v>
      </c>
      <c r="AE142">
        <v>0</v>
      </c>
      <c r="AF142">
        <v>0</v>
      </c>
      <c r="AG142">
        <v>205842</v>
      </c>
      <c r="AH142">
        <v>0</v>
      </c>
      <c r="AI142" t="s">
        <v>98</v>
      </c>
      <c r="AJ142" t="s">
        <v>96</v>
      </c>
      <c r="AK142" t="s">
        <v>99</v>
      </c>
      <c r="AL142">
        <v>260000</v>
      </c>
      <c r="AM142">
        <v>0</v>
      </c>
      <c r="AN142">
        <v>0</v>
      </c>
      <c r="AO142">
        <v>0</v>
      </c>
      <c r="AP142">
        <v>17</v>
      </c>
      <c r="AQ142">
        <v>0</v>
      </c>
      <c r="AR142" t="s">
        <v>100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 t="s">
        <v>101</v>
      </c>
      <c r="AZ142">
        <v>999</v>
      </c>
    </row>
    <row r="143" spans="1:52" x14ac:dyDescent="0.3">
      <c r="A143">
        <v>1</v>
      </c>
      <c r="B143">
        <v>1</v>
      </c>
      <c r="C143" s="9" t="s">
        <v>1022</v>
      </c>
      <c r="D143" t="s">
        <v>90</v>
      </c>
      <c r="E143" t="s">
        <v>91</v>
      </c>
      <c r="F143">
        <v>1</v>
      </c>
      <c r="G143" s="24">
        <v>425000</v>
      </c>
      <c r="H143" s="24">
        <v>425000</v>
      </c>
      <c r="I143">
        <v>847</v>
      </c>
      <c r="J143">
        <v>6101</v>
      </c>
      <c r="K143" s="9" t="s">
        <v>348</v>
      </c>
      <c r="L143">
        <v>1</v>
      </c>
      <c r="M143" s="9" t="s">
        <v>829</v>
      </c>
      <c r="N143" s="9" t="s">
        <v>1023</v>
      </c>
      <c r="O143">
        <v>1000</v>
      </c>
      <c r="P143">
        <v>20221027</v>
      </c>
      <c r="Q143" t="str">
        <f t="shared" si="4"/>
        <v>2022</v>
      </c>
      <c r="R143" t="str">
        <f t="shared" si="5"/>
        <v>10</v>
      </c>
      <c r="S143" s="24">
        <v>231754.03</v>
      </c>
      <c r="T143" s="24">
        <v>425000</v>
      </c>
      <c r="U143">
        <v>0</v>
      </c>
      <c r="V143" t="s">
        <v>349</v>
      </c>
      <c r="W143" t="s">
        <v>106</v>
      </c>
      <c r="X143">
        <v>0</v>
      </c>
      <c r="Y143" t="s">
        <v>95</v>
      </c>
      <c r="Z143" t="s">
        <v>96</v>
      </c>
      <c r="AA143" t="s">
        <v>97</v>
      </c>
      <c r="AB143">
        <v>0</v>
      </c>
      <c r="AC143">
        <v>0</v>
      </c>
      <c r="AD143" t="s">
        <v>90</v>
      </c>
      <c r="AE143">
        <v>0</v>
      </c>
      <c r="AF143">
        <v>0</v>
      </c>
      <c r="AG143">
        <v>336472.5</v>
      </c>
      <c r="AH143">
        <v>0</v>
      </c>
      <c r="AI143" t="s">
        <v>98</v>
      </c>
      <c r="AJ143" t="s">
        <v>96</v>
      </c>
      <c r="AK143" t="s">
        <v>99</v>
      </c>
      <c r="AL143">
        <v>425000</v>
      </c>
      <c r="AM143">
        <v>0</v>
      </c>
      <c r="AN143">
        <v>0</v>
      </c>
      <c r="AO143">
        <v>0</v>
      </c>
      <c r="AP143">
        <v>17</v>
      </c>
      <c r="AQ143">
        <v>0</v>
      </c>
      <c r="AR143" t="s">
        <v>100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 t="s">
        <v>101</v>
      </c>
      <c r="AZ143">
        <v>999</v>
      </c>
    </row>
    <row r="144" spans="1:52" x14ac:dyDescent="0.3">
      <c r="A144">
        <v>1</v>
      </c>
      <c r="B144">
        <v>1</v>
      </c>
      <c r="C144" s="9" t="s">
        <v>1024</v>
      </c>
      <c r="D144" t="s">
        <v>90</v>
      </c>
      <c r="E144" t="s">
        <v>91</v>
      </c>
      <c r="F144">
        <v>1</v>
      </c>
      <c r="G144" s="24">
        <v>410000</v>
      </c>
      <c r="H144" s="24">
        <v>410000</v>
      </c>
      <c r="I144">
        <v>847</v>
      </c>
      <c r="J144">
        <v>6101</v>
      </c>
      <c r="K144" s="9" t="s">
        <v>350</v>
      </c>
      <c r="L144">
        <v>1</v>
      </c>
      <c r="M144" s="9" t="s">
        <v>1025</v>
      </c>
      <c r="N144" s="9" t="s">
        <v>1026</v>
      </c>
      <c r="O144">
        <v>1000</v>
      </c>
      <c r="P144">
        <v>20221027</v>
      </c>
      <c r="Q144" t="str">
        <f t="shared" si="4"/>
        <v>2022</v>
      </c>
      <c r="R144" t="str">
        <f t="shared" si="5"/>
        <v>10</v>
      </c>
      <c r="S144" s="24">
        <v>214090.1</v>
      </c>
      <c r="T144" s="24">
        <v>410000</v>
      </c>
      <c r="U144">
        <v>0</v>
      </c>
      <c r="V144" t="s">
        <v>351</v>
      </c>
      <c r="W144" t="s">
        <v>106</v>
      </c>
      <c r="X144">
        <v>0</v>
      </c>
      <c r="Y144" t="s">
        <v>95</v>
      </c>
      <c r="Z144" t="s">
        <v>96</v>
      </c>
      <c r="AA144" t="s">
        <v>97</v>
      </c>
      <c r="AB144">
        <v>0</v>
      </c>
      <c r="AC144">
        <v>0</v>
      </c>
      <c r="AD144" t="s">
        <v>90</v>
      </c>
      <c r="AE144">
        <v>0</v>
      </c>
      <c r="AF144">
        <v>0</v>
      </c>
      <c r="AG144">
        <v>324597</v>
      </c>
      <c r="AH144">
        <v>0</v>
      </c>
      <c r="AI144" t="s">
        <v>98</v>
      </c>
      <c r="AJ144" t="s">
        <v>96</v>
      </c>
      <c r="AK144" t="s">
        <v>99</v>
      </c>
      <c r="AL144">
        <v>410000</v>
      </c>
      <c r="AM144">
        <v>0</v>
      </c>
      <c r="AN144">
        <v>0</v>
      </c>
      <c r="AO144">
        <v>0</v>
      </c>
      <c r="AP144">
        <v>17</v>
      </c>
      <c r="AQ144">
        <v>0</v>
      </c>
      <c r="AR144" t="s">
        <v>100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 t="s">
        <v>101</v>
      </c>
      <c r="AZ144">
        <v>999</v>
      </c>
    </row>
    <row r="145" spans="1:52" x14ac:dyDescent="0.3">
      <c r="A145">
        <v>1</v>
      </c>
      <c r="B145">
        <v>1</v>
      </c>
      <c r="C145" s="9" t="s">
        <v>1027</v>
      </c>
      <c r="D145" t="s">
        <v>90</v>
      </c>
      <c r="E145" t="s">
        <v>91</v>
      </c>
      <c r="F145">
        <v>1</v>
      </c>
      <c r="G145" s="24">
        <v>400000</v>
      </c>
      <c r="H145" s="24">
        <v>400000</v>
      </c>
      <c r="I145">
        <v>847</v>
      </c>
      <c r="J145">
        <v>6101</v>
      </c>
      <c r="K145" s="9" t="s">
        <v>352</v>
      </c>
      <c r="L145">
        <v>1</v>
      </c>
      <c r="M145" s="9" t="s">
        <v>1028</v>
      </c>
      <c r="N145" s="9" t="s">
        <v>1029</v>
      </c>
      <c r="O145">
        <v>1000</v>
      </c>
      <c r="P145">
        <v>20221028</v>
      </c>
      <c r="Q145" t="str">
        <f t="shared" si="4"/>
        <v>2022</v>
      </c>
      <c r="R145" t="str">
        <f t="shared" si="5"/>
        <v>10</v>
      </c>
      <c r="S145" s="24">
        <v>214090.1</v>
      </c>
      <c r="T145" s="24">
        <v>400000</v>
      </c>
      <c r="U145">
        <v>0</v>
      </c>
      <c r="V145" t="s">
        <v>353</v>
      </c>
      <c r="W145" t="s">
        <v>106</v>
      </c>
      <c r="X145">
        <v>0</v>
      </c>
      <c r="Y145" t="s">
        <v>95</v>
      </c>
      <c r="Z145" t="s">
        <v>96</v>
      </c>
      <c r="AA145" t="s">
        <v>97</v>
      </c>
      <c r="AB145">
        <v>0</v>
      </c>
      <c r="AC145">
        <v>0</v>
      </c>
      <c r="AD145" t="s">
        <v>90</v>
      </c>
      <c r="AE145">
        <v>0</v>
      </c>
      <c r="AF145">
        <v>0</v>
      </c>
      <c r="AG145">
        <v>316680</v>
      </c>
      <c r="AH145">
        <v>0</v>
      </c>
      <c r="AI145" t="s">
        <v>98</v>
      </c>
      <c r="AJ145" t="s">
        <v>96</v>
      </c>
      <c r="AK145" t="s">
        <v>99</v>
      </c>
      <c r="AL145">
        <v>400000</v>
      </c>
      <c r="AM145">
        <v>0</v>
      </c>
      <c r="AN145">
        <v>0</v>
      </c>
      <c r="AO145">
        <v>0</v>
      </c>
      <c r="AP145">
        <v>17</v>
      </c>
      <c r="AQ145">
        <v>0</v>
      </c>
      <c r="AR145" t="s">
        <v>100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 t="s">
        <v>101</v>
      </c>
      <c r="AZ145">
        <v>999</v>
      </c>
    </row>
    <row r="146" spans="1:52" x14ac:dyDescent="0.3">
      <c r="A146">
        <v>1</v>
      </c>
      <c r="B146">
        <v>1</v>
      </c>
      <c r="C146" s="9" t="s">
        <v>1030</v>
      </c>
      <c r="D146" t="s">
        <v>90</v>
      </c>
      <c r="E146" t="s">
        <v>91</v>
      </c>
      <c r="F146">
        <v>1</v>
      </c>
      <c r="G146" s="24">
        <v>450000</v>
      </c>
      <c r="H146" s="24">
        <v>450000</v>
      </c>
      <c r="I146">
        <v>849</v>
      </c>
      <c r="J146">
        <v>6101</v>
      </c>
      <c r="K146" s="9" t="s">
        <v>354</v>
      </c>
      <c r="L146">
        <v>1</v>
      </c>
      <c r="M146" s="9" t="s">
        <v>1031</v>
      </c>
      <c r="N146" s="9" t="s">
        <v>1032</v>
      </c>
      <c r="O146">
        <v>1000</v>
      </c>
      <c r="P146">
        <v>20221031</v>
      </c>
      <c r="Q146" t="str">
        <f t="shared" si="4"/>
        <v>2022</v>
      </c>
      <c r="R146" t="str">
        <f t="shared" si="5"/>
        <v>10</v>
      </c>
      <c r="S146" s="24">
        <v>219149.05</v>
      </c>
      <c r="T146" s="24">
        <v>450000</v>
      </c>
      <c r="U146">
        <v>0</v>
      </c>
      <c r="V146" t="s">
        <v>355</v>
      </c>
      <c r="W146" t="s">
        <v>216</v>
      </c>
      <c r="X146">
        <v>0</v>
      </c>
      <c r="Y146" t="s">
        <v>95</v>
      </c>
      <c r="Z146" t="s">
        <v>96</v>
      </c>
      <c r="AA146" t="s">
        <v>97</v>
      </c>
      <c r="AB146">
        <v>0</v>
      </c>
      <c r="AC146">
        <v>0</v>
      </c>
      <c r="AD146" t="s">
        <v>90</v>
      </c>
      <c r="AE146">
        <v>0</v>
      </c>
      <c r="AF146">
        <v>0</v>
      </c>
      <c r="AG146">
        <v>353565</v>
      </c>
      <c r="AH146">
        <v>0</v>
      </c>
      <c r="AI146" t="s">
        <v>98</v>
      </c>
      <c r="AJ146" t="s">
        <v>96</v>
      </c>
      <c r="AK146" t="s">
        <v>99</v>
      </c>
      <c r="AL146">
        <v>450000</v>
      </c>
      <c r="AM146">
        <v>0</v>
      </c>
      <c r="AN146">
        <v>0</v>
      </c>
      <c r="AO146">
        <v>0</v>
      </c>
      <c r="AP146">
        <v>17</v>
      </c>
      <c r="AQ146">
        <v>0</v>
      </c>
      <c r="AR146" t="s">
        <v>100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 t="s">
        <v>101</v>
      </c>
      <c r="AZ146">
        <v>999</v>
      </c>
    </row>
    <row r="147" spans="1:52" x14ac:dyDescent="0.3">
      <c r="A147">
        <v>1</v>
      </c>
      <c r="B147">
        <v>1</v>
      </c>
      <c r="C147" s="9" t="s">
        <v>1033</v>
      </c>
      <c r="D147" t="s">
        <v>90</v>
      </c>
      <c r="E147" t="s">
        <v>91</v>
      </c>
      <c r="F147">
        <v>1</v>
      </c>
      <c r="G147" s="24">
        <v>330000</v>
      </c>
      <c r="H147" s="24">
        <v>330000</v>
      </c>
      <c r="I147">
        <v>831</v>
      </c>
      <c r="J147">
        <v>5101</v>
      </c>
      <c r="K147" s="9" t="s">
        <v>356</v>
      </c>
      <c r="L147">
        <v>1</v>
      </c>
      <c r="M147" s="9" t="s">
        <v>846</v>
      </c>
      <c r="N147" s="9" t="s">
        <v>1034</v>
      </c>
      <c r="O147">
        <v>1000</v>
      </c>
      <c r="P147">
        <v>20221103</v>
      </c>
      <c r="Q147" t="str">
        <f t="shared" si="4"/>
        <v>2022</v>
      </c>
      <c r="R147" t="str">
        <f t="shared" si="5"/>
        <v>11</v>
      </c>
      <c r="S147" s="24">
        <v>242174.81</v>
      </c>
      <c r="T147" s="24">
        <v>330000</v>
      </c>
      <c r="U147">
        <v>0</v>
      </c>
      <c r="V147" t="s">
        <v>357</v>
      </c>
      <c r="W147" t="s">
        <v>132</v>
      </c>
      <c r="X147">
        <v>0</v>
      </c>
      <c r="Y147" t="s">
        <v>95</v>
      </c>
      <c r="Z147" t="s">
        <v>96</v>
      </c>
      <c r="AA147" t="s">
        <v>97</v>
      </c>
      <c r="AB147">
        <v>0</v>
      </c>
      <c r="AC147">
        <v>0</v>
      </c>
      <c r="AD147" t="s">
        <v>90</v>
      </c>
      <c r="AE147">
        <v>0</v>
      </c>
      <c r="AF147">
        <v>0</v>
      </c>
      <c r="AG147">
        <v>161337</v>
      </c>
      <c r="AH147">
        <v>0</v>
      </c>
      <c r="AI147" t="s">
        <v>98</v>
      </c>
      <c r="AJ147" t="s">
        <v>96</v>
      </c>
      <c r="AK147" t="s">
        <v>99</v>
      </c>
      <c r="AL147">
        <v>330000</v>
      </c>
      <c r="AM147">
        <v>0</v>
      </c>
      <c r="AN147">
        <v>0</v>
      </c>
      <c r="AO147">
        <v>0</v>
      </c>
      <c r="AP147">
        <v>18</v>
      </c>
      <c r="AQ147">
        <v>0</v>
      </c>
      <c r="AR147" t="s">
        <v>100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 t="s">
        <v>101</v>
      </c>
      <c r="AZ147">
        <v>999</v>
      </c>
    </row>
    <row r="148" spans="1:52" x14ac:dyDescent="0.3">
      <c r="A148">
        <v>1</v>
      </c>
      <c r="B148">
        <v>1</v>
      </c>
      <c r="C148" s="9" t="s">
        <v>1035</v>
      </c>
      <c r="D148" t="s">
        <v>90</v>
      </c>
      <c r="E148" t="s">
        <v>91</v>
      </c>
      <c r="F148">
        <v>1</v>
      </c>
      <c r="G148" s="24">
        <v>410000</v>
      </c>
      <c r="H148" s="24">
        <v>410000</v>
      </c>
      <c r="I148">
        <v>847</v>
      </c>
      <c r="J148">
        <v>6101</v>
      </c>
      <c r="K148" s="9" t="s">
        <v>358</v>
      </c>
      <c r="L148">
        <v>1</v>
      </c>
      <c r="M148" s="9" t="s">
        <v>1036</v>
      </c>
      <c r="N148" s="9" t="s">
        <v>1037</v>
      </c>
      <c r="O148">
        <v>1000</v>
      </c>
      <c r="P148">
        <v>20221110</v>
      </c>
      <c r="Q148" t="str">
        <f t="shared" si="4"/>
        <v>2022</v>
      </c>
      <c r="R148" t="str">
        <f t="shared" si="5"/>
        <v>11</v>
      </c>
      <c r="S148" s="24">
        <v>227097.72</v>
      </c>
      <c r="T148" s="24">
        <v>410000</v>
      </c>
      <c r="U148">
        <v>0</v>
      </c>
      <c r="V148" t="s">
        <v>359</v>
      </c>
      <c r="W148" t="s">
        <v>106</v>
      </c>
      <c r="X148">
        <v>0</v>
      </c>
      <c r="Y148" t="s">
        <v>95</v>
      </c>
      <c r="Z148" t="s">
        <v>96</v>
      </c>
      <c r="AA148" t="s">
        <v>97</v>
      </c>
      <c r="AB148">
        <v>0</v>
      </c>
      <c r="AC148">
        <v>0</v>
      </c>
      <c r="AD148" t="s">
        <v>90</v>
      </c>
      <c r="AE148">
        <v>0</v>
      </c>
      <c r="AF148">
        <v>0</v>
      </c>
      <c r="AG148">
        <v>324597</v>
      </c>
      <c r="AH148">
        <v>0</v>
      </c>
      <c r="AI148" t="s">
        <v>98</v>
      </c>
      <c r="AJ148" t="s">
        <v>96</v>
      </c>
      <c r="AK148" t="s">
        <v>99</v>
      </c>
      <c r="AL148">
        <v>410000</v>
      </c>
      <c r="AM148">
        <v>0</v>
      </c>
      <c r="AN148">
        <v>0</v>
      </c>
      <c r="AO148">
        <v>0</v>
      </c>
      <c r="AP148">
        <v>17</v>
      </c>
      <c r="AQ148">
        <v>0</v>
      </c>
      <c r="AR148" t="s">
        <v>100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 t="s">
        <v>101</v>
      </c>
      <c r="AZ148">
        <v>999</v>
      </c>
    </row>
    <row r="149" spans="1:52" x14ac:dyDescent="0.3">
      <c r="A149">
        <v>1</v>
      </c>
      <c r="B149">
        <v>2</v>
      </c>
      <c r="C149" s="9" t="s">
        <v>1038</v>
      </c>
      <c r="D149" t="s">
        <v>90</v>
      </c>
      <c r="E149" t="s">
        <v>91</v>
      </c>
      <c r="F149">
        <v>1</v>
      </c>
      <c r="G149" s="24">
        <v>410000</v>
      </c>
      <c r="H149" s="24">
        <v>410000</v>
      </c>
      <c r="I149">
        <v>847</v>
      </c>
      <c r="J149">
        <v>6101</v>
      </c>
      <c r="K149" s="9" t="s">
        <v>358</v>
      </c>
      <c r="L149">
        <v>2</v>
      </c>
      <c r="M149" s="9" t="s">
        <v>1036</v>
      </c>
      <c r="N149" s="9" t="s">
        <v>1037</v>
      </c>
      <c r="O149">
        <v>1000</v>
      </c>
      <c r="P149">
        <v>20221110</v>
      </c>
      <c r="Q149" t="str">
        <f t="shared" si="4"/>
        <v>2022</v>
      </c>
      <c r="R149" t="str">
        <f t="shared" si="5"/>
        <v>11</v>
      </c>
      <c r="S149" s="24">
        <v>227097.72</v>
      </c>
      <c r="T149" s="24">
        <v>410000</v>
      </c>
      <c r="U149">
        <v>0</v>
      </c>
      <c r="V149" t="s">
        <v>360</v>
      </c>
      <c r="W149" t="s">
        <v>106</v>
      </c>
      <c r="X149">
        <v>0</v>
      </c>
      <c r="Y149" t="s">
        <v>95</v>
      </c>
      <c r="Z149" t="s">
        <v>96</v>
      </c>
      <c r="AA149" t="s">
        <v>97</v>
      </c>
      <c r="AB149">
        <v>0</v>
      </c>
      <c r="AC149">
        <v>0</v>
      </c>
      <c r="AD149" t="s">
        <v>90</v>
      </c>
      <c r="AE149">
        <v>0</v>
      </c>
      <c r="AF149">
        <v>0</v>
      </c>
      <c r="AG149">
        <v>324597</v>
      </c>
      <c r="AH149">
        <v>0</v>
      </c>
      <c r="AI149" t="s">
        <v>98</v>
      </c>
      <c r="AJ149" t="s">
        <v>96</v>
      </c>
      <c r="AK149" t="s">
        <v>99</v>
      </c>
      <c r="AL149">
        <v>410000</v>
      </c>
      <c r="AM149">
        <v>0</v>
      </c>
      <c r="AN149">
        <v>0</v>
      </c>
      <c r="AO149">
        <v>0</v>
      </c>
      <c r="AP149">
        <v>17</v>
      </c>
      <c r="AQ149">
        <v>0</v>
      </c>
      <c r="AR149" t="s">
        <v>100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 t="s">
        <v>101</v>
      </c>
      <c r="AZ149">
        <v>999</v>
      </c>
    </row>
    <row r="150" spans="1:52" x14ac:dyDescent="0.3">
      <c r="A150">
        <v>1</v>
      </c>
      <c r="B150">
        <v>3</v>
      </c>
      <c r="C150" s="9" t="s">
        <v>1039</v>
      </c>
      <c r="D150" t="s">
        <v>90</v>
      </c>
      <c r="E150" t="s">
        <v>91</v>
      </c>
      <c r="F150">
        <v>1</v>
      </c>
      <c r="G150" s="24">
        <v>410000</v>
      </c>
      <c r="H150" s="24">
        <v>410000</v>
      </c>
      <c r="I150">
        <v>847</v>
      </c>
      <c r="J150">
        <v>6101</v>
      </c>
      <c r="K150" s="9" t="s">
        <v>358</v>
      </c>
      <c r="L150">
        <v>3</v>
      </c>
      <c r="M150" s="9" t="s">
        <v>1036</v>
      </c>
      <c r="N150" s="9" t="s">
        <v>1037</v>
      </c>
      <c r="O150">
        <v>1000</v>
      </c>
      <c r="P150">
        <v>20221110</v>
      </c>
      <c r="Q150" t="str">
        <f t="shared" si="4"/>
        <v>2022</v>
      </c>
      <c r="R150" t="str">
        <f t="shared" si="5"/>
        <v>11</v>
      </c>
      <c r="S150" s="24">
        <v>227097.7</v>
      </c>
      <c r="T150" s="24">
        <v>410000</v>
      </c>
      <c r="U150">
        <v>0</v>
      </c>
      <c r="V150" t="s">
        <v>361</v>
      </c>
      <c r="W150" t="s">
        <v>106</v>
      </c>
      <c r="X150">
        <v>0</v>
      </c>
      <c r="Y150" t="s">
        <v>95</v>
      </c>
      <c r="Z150" t="s">
        <v>96</v>
      </c>
      <c r="AA150" t="s">
        <v>97</v>
      </c>
      <c r="AB150">
        <v>0</v>
      </c>
      <c r="AC150">
        <v>0</v>
      </c>
      <c r="AD150" t="s">
        <v>90</v>
      </c>
      <c r="AE150">
        <v>0</v>
      </c>
      <c r="AF150">
        <v>0</v>
      </c>
      <c r="AG150">
        <v>324597</v>
      </c>
      <c r="AH150">
        <v>0</v>
      </c>
      <c r="AI150" t="s">
        <v>98</v>
      </c>
      <c r="AJ150" t="s">
        <v>96</v>
      </c>
      <c r="AK150" t="s">
        <v>99</v>
      </c>
      <c r="AL150">
        <v>410000</v>
      </c>
      <c r="AM150">
        <v>0</v>
      </c>
      <c r="AN150">
        <v>0</v>
      </c>
      <c r="AO150">
        <v>0</v>
      </c>
      <c r="AP150">
        <v>17</v>
      </c>
      <c r="AQ150">
        <v>0</v>
      </c>
      <c r="AR150" t="s">
        <v>100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 t="s">
        <v>101</v>
      </c>
      <c r="AZ150">
        <v>999</v>
      </c>
    </row>
    <row r="151" spans="1:52" x14ac:dyDescent="0.3">
      <c r="A151">
        <v>1</v>
      </c>
      <c r="B151">
        <v>1</v>
      </c>
      <c r="C151" s="9" t="s">
        <v>1040</v>
      </c>
      <c r="D151" t="s">
        <v>90</v>
      </c>
      <c r="E151" t="s">
        <v>91</v>
      </c>
      <c r="F151">
        <v>1</v>
      </c>
      <c r="G151" s="24">
        <v>455000</v>
      </c>
      <c r="H151" s="24">
        <v>455000</v>
      </c>
      <c r="I151">
        <v>847</v>
      </c>
      <c r="J151">
        <v>6101</v>
      </c>
      <c r="K151" s="9" t="s">
        <v>362</v>
      </c>
      <c r="L151">
        <v>1</v>
      </c>
      <c r="M151" s="9" t="s">
        <v>894</v>
      </c>
      <c r="N151" s="9" t="s">
        <v>1041</v>
      </c>
      <c r="O151">
        <v>1000</v>
      </c>
      <c r="P151">
        <v>20221114</v>
      </c>
      <c r="Q151" t="str">
        <f t="shared" si="4"/>
        <v>2022</v>
      </c>
      <c r="R151" t="str">
        <f t="shared" si="5"/>
        <v>11</v>
      </c>
      <c r="S151" s="24">
        <v>248207.99</v>
      </c>
      <c r="T151" s="24">
        <v>455000</v>
      </c>
      <c r="U151">
        <v>0</v>
      </c>
      <c r="V151" t="s">
        <v>363</v>
      </c>
      <c r="W151" t="s">
        <v>106</v>
      </c>
      <c r="X151">
        <v>0</v>
      </c>
      <c r="Y151" t="s">
        <v>95</v>
      </c>
      <c r="Z151" t="s">
        <v>96</v>
      </c>
      <c r="AA151" t="s">
        <v>97</v>
      </c>
      <c r="AB151">
        <v>0</v>
      </c>
      <c r="AC151">
        <v>0</v>
      </c>
      <c r="AD151" t="s">
        <v>90</v>
      </c>
      <c r="AE151">
        <v>0</v>
      </c>
      <c r="AF151">
        <v>0</v>
      </c>
      <c r="AG151">
        <v>360223.5</v>
      </c>
      <c r="AH151">
        <v>0</v>
      </c>
      <c r="AI151" t="s">
        <v>98</v>
      </c>
      <c r="AJ151" t="s">
        <v>96</v>
      </c>
      <c r="AK151" t="s">
        <v>99</v>
      </c>
      <c r="AL151">
        <v>455000</v>
      </c>
      <c r="AM151">
        <v>0</v>
      </c>
      <c r="AN151">
        <v>0</v>
      </c>
      <c r="AO151">
        <v>0</v>
      </c>
      <c r="AP151">
        <v>17</v>
      </c>
      <c r="AQ151">
        <v>0</v>
      </c>
      <c r="AR151" t="s">
        <v>100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t="s">
        <v>101</v>
      </c>
      <c r="AZ151">
        <v>999</v>
      </c>
    </row>
    <row r="152" spans="1:52" x14ac:dyDescent="0.3">
      <c r="A152">
        <v>1</v>
      </c>
      <c r="B152">
        <v>1</v>
      </c>
      <c r="C152" s="9" t="s">
        <v>1042</v>
      </c>
      <c r="D152" t="s">
        <v>90</v>
      </c>
      <c r="E152" t="s">
        <v>91</v>
      </c>
      <c r="F152">
        <v>1</v>
      </c>
      <c r="G152" s="24">
        <v>400000</v>
      </c>
      <c r="H152" s="24">
        <v>400000</v>
      </c>
      <c r="I152">
        <v>847</v>
      </c>
      <c r="J152">
        <v>6101</v>
      </c>
      <c r="K152" s="9" t="s">
        <v>364</v>
      </c>
      <c r="L152">
        <v>1</v>
      </c>
      <c r="M152" s="9" t="s">
        <v>1043</v>
      </c>
      <c r="N152" s="9" t="s">
        <v>1044</v>
      </c>
      <c r="O152">
        <v>1000</v>
      </c>
      <c r="P152">
        <v>20221116</v>
      </c>
      <c r="Q152" t="str">
        <f t="shared" si="4"/>
        <v>2022</v>
      </c>
      <c r="R152" t="str">
        <f t="shared" si="5"/>
        <v>11</v>
      </c>
      <c r="S152" s="24">
        <v>214218.12</v>
      </c>
      <c r="T152" s="24">
        <v>400000</v>
      </c>
      <c r="U152">
        <v>0</v>
      </c>
      <c r="V152" t="s">
        <v>365</v>
      </c>
      <c r="W152" t="s">
        <v>106</v>
      </c>
      <c r="X152">
        <v>0</v>
      </c>
      <c r="Y152" t="s">
        <v>95</v>
      </c>
      <c r="Z152" t="s">
        <v>96</v>
      </c>
      <c r="AA152" t="s">
        <v>97</v>
      </c>
      <c r="AB152">
        <v>0</v>
      </c>
      <c r="AC152">
        <v>0</v>
      </c>
      <c r="AD152" t="s">
        <v>90</v>
      </c>
      <c r="AE152">
        <v>0</v>
      </c>
      <c r="AF152">
        <v>0</v>
      </c>
      <c r="AG152">
        <v>316680</v>
      </c>
      <c r="AH152">
        <v>0</v>
      </c>
      <c r="AI152" t="s">
        <v>98</v>
      </c>
      <c r="AJ152" t="s">
        <v>96</v>
      </c>
      <c r="AK152" t="s">
        <v>99</v>
      </c>
      <c r="AL152">
        <v>400000</v>
      </c>
      <c r="AM152">
        <v>0</v>
      </c>
      <c r="AN152">
        <v>0</v>
      </c>
      <c r="AO152">
        <v>0</v>
      </c>
      <c r="AP152">
        <v>17</v>
      </c>
      <c r="AQ152">
        <v>0</v>
      </c>
      <c r="AR152" t="s">
        <v>100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t="s">
        <v>101</v>
      </c>
      <c r="AZ152">
        <v>999</v>
      </c>
    </row>
    <row r="153" spans="1:52" x14ac:dyDescent="0.3">
      <c r="A153">
        <v>1</v>
      </c>
      <c r="B153">
        <v>1</v>
      </c>
      <c r="C153" s="9" t="s">
        <v>1045</v>
      </c>
      <c r="D153" t="s">
        <v>90</v>
      </c>
      <c r="E153" t="s">
        <v>91</v>
      </c>
      <c r="F153">
        <v>1</v>
      </c>
      <c r="G153" s="24">
        <v>390000</v>
      </c>
      <c r="H153" s="24">
        <v>390000</v>
      </c>
      <c r="I153">
        <v>847</v>
      </c>
      <c r="J153">
        <v>6101</v>
      </c>
      <c r="K153" s="9" t="s">
        <v>366</v>
      </c>
      <c r="L153">
        <v>1</v>
      </c>
      <c r="M153" s="9" t="s">
        <v>1046</v>
      </c>
      <c r="N153" s="9" t="s">
        <v>1047</v>
      </c>
      <c r="O153">
        <v>1000</v>
      </c>
      <c r="P153">
        <v>20221116</v>
      </c>
      <c r="Q153" t="str">
        <f t="shared" si="4"/>
        <v>2022</v>
      </c>
      <c r="R153" t="str">
        <f t="shared" si="5"/>
        <v>11</v>
      </c>
      <c r="S153" s="24">
        <v>223185.67</v>
      </c>
      <c r="T153" s="24">
        <v>390000</v>
      </c>
      <c r="U153">
        <v>0</v>
      </c>
      <c r="V153" t="s">
        <v>367</v>
      </c>
      <c r="W153" t="s">
        <v>106</v>
      </c>
      <c r="X153">
        <v>0</v>
      </c>
      <c r="Y153" t="s">
        <v>95</v>
      </c>
      <c r="Z153" t="s">
        <v>96</v>
      </c>
      <c r="AA153" t="s">
        <v>97</v>
      </c>
      <c r="AB153">
        <v>0</v>
      </c>
      <c r="AC153">
        <v>0</v>
      </c>
      <c r="AD153" t="s">
        <v>90</v>
      </c>
      <c r="AE153">
        <v>0</v>
      </c>
      <c r="AF153">
        <v>0</v>
      </c>
      <c r="AG153">
        <v>308763</v>
      </c>
      <c r="AH153">
        <v>0</v>
      </c>
      <c r="AI153" t="s">
        <v>98</v>
      </c>
      <c r="AJ153" t="s">
        <v>96</v>
      </c>
      <c r="AK153" t="s">
        <v>99</v>
      </c>
      <c r="AL153">
        <v>390000</v>
      </c>
      <c r="AM153">
        <v>0</v>
      </c>
      <c r="AN153">
        <v>0</v>
      </c>
      <c r="AO153">
        <v>0</v>
      </c>
      <c r="AP153">
        <v>17</v>
      </c>
      <c r="AQ153">
        <v>0</v>
      </c>
      <c r="AR153" t="s">
        <v>100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 t="s">
        <v>101</v>
      </c>
      <c r="AZ153">
        <v>999</v>
      </c>
    </row>
    <row r="154" spans="1:52" x14ac:dyDescent="0.3">
      <c r="A154">
        <v>1</v>
      </c>
      <c r="B154">
        <v>2</v>
      </c>
      <c r="C154" s="9" t="s">
        <v>1048</v>
      </c>
      <c r="D154" t="s">
        <v>90</v>
      </c>
      <c r="E154" t="s">
        <v>91</v>
      </c>
      <c r="F154">
        <v>1</v>
      </c>
      <c r="G154" s="24">
        <v>390000</v>
      </c>
      <c r="H154" s="24">
        <v>390000</v>
      </c>
      <c r="I154">
        <v>847</v>
      </c>
      <c r="J154">
        <v>6101</v>
      </c>
      <c r="K154" s="9" t="s">
        <v>366</v>
      </c>
      <c r="L154">
        <v>2</v>
      </c>
      <c r="M154" s="9" t="s">
        <v>1046</v>
      </c>
      <c r="N154" s="9" t="s">
        <v>1047</v>
      </c>
      <c r="O154">
        <v>1000</v>
      </c>
      <c r="P154">
        <v>20221116</v>
      </c>
      <c r="Q154" t="str">
        <f t="shared" si="4"/>
        <v>2022</v>
      </c>
      <c r="R154" t="str">
        <f t="shared" si="5"/>
        <v>11</v>
      </c>
      <c r="S154" s="24">
        <v>223185.7</v>
      </c>
      <c r="T154" s="24">
        <v>390000</v>
      </c>
      <c r="U154">
        <v>0</v>
      </c>
      <c r="V154" t="s">
        <v>368</v>
      </c>
      <c r="W154" t="s">
        <v>106</v>
      </c>
      <c r="X154">
        <v>0</v>
      </c>
      <c r="Y154" t="s">
        <v>95</v>
      </c>
      <c r="Z154" t="s">
        <v>96</v>
      </c>
      <c r="AA154" t="s">
        <v>97</v>
      </c>
      <c r="AB154">
        <v>0</v>
      </c>
      <c r="AC154">
        <v>0</v>
      </c>
      <c r="AD154" t="s">
        <v>90</v>
      </c>
      <c r="AE154">
        <v>0</v>
      </c>
      <c r="AF154">
        <v>0</v>
      </c>
      <c r="AG154">
        <v>308763</v>
      </c>
      <c r="AH154">
        <v>0</v>
      </c>
      <c r="AI154" t="s">
        <v>98</v>
      </c>
      <c r="AJ154" t="s">
        <v>96</v>
      </c>
      <c r="AK154" t="s">
        <v>99</v>
      </c>
      <c r="AL154">
        <v>390000</v>
      </c>
      <c r="AM154">
        <v>0</v>
      </c>
      <c r="AN154">
        <v>0</v>
      </c>
      <c r="AO154">
        <v>0</v>
      </c>
      <c r="AP154">
        <v>17</v>
      </c>
      <c r="AQ154">
        <v>0</v>
      </c>
      <c r="AR154" t="s">
        <v>100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 t="s">
        <v>101</v>
      </c>
      <c r="AZ154">
        <v>999</v>
      </c>
    </row>
    <row r="155" spans="1:52" x14ac:dyDescent="0.3">
      <c r="A155">
        <v>1</v>
      </c>
      <c r="B155">
        <v>1</v>
      </c>
      <c r="C155" s="9" t="s">
        <v>1049</v>
      </c>
      <c r="D155" t="s">
        <v>90</v>
      </c>
      <c r="E155" t="s">
        <v>91</v>
      </c>
      <c r="F155">
        <v>1</v>
      </c>
      <c r="G155" s="24">
        <v>430000</v>
      </c>
      <c r="H155" s="24">
        <v>430000</v>
      </c>
      <c r="I155">
        <v>847</v>
      </c>
      <c r="J155">
        <v>6101</v>
      </c>
      <c r="K155" s="9" t="s">
        <v>369</v>
      </c>
      <c r="L155">
        <v>1</v>
      </c>
      <c r="M155" s="9" t="s">
        <v>826</v>
      </c>
      <c r="N155" s="9" t="s">
        <v>1050</v>
      </c>
      <c r="O155">
        <v>1000</v>
      </c>
      <c r="P155">
        <v>20221121</v>
      </c>
      <c r="Q155" t="str">
        <f t="shared" si="4"/>
        <v>2022</v>
      </c>
      <c r="R155" t="str">
        <f t="shared" si="5"/>
        <v>11</v>
      </c>
      <c r="S155" s="24">
        <v>233345.69</v>
      </c>
      <c r="T155" s="24">
        <v>430000</v>
      </c>
      <c r="U155">
        <v>0</v>
      </c>
      <c r="V155" t="s">
        <v>370</v>
      </c>
      <c r="W155" t="s">
        <v>106</v>
      </c>
      <c r="X155">
        <v>0</v>
      </c>
      <c r="Y155" t="s">
        <v>95</v>
      </c>
      <c r="Z155" t="s">
        <v>96</v>
      </c>
      <c r="AA155" t="s">
        <v>97</v>
      </c>
      <c r="AB155">
        <v>0</v>
      </c>
      <c r="AC155">
        <v>0</v>
      </c>
      <c r="AD155" t="s">
        <v>90</v>
      </c>
      <c r="AE155">
        <v>0</v>
      </c>
      <c r="AF155">
        <v>0</v>
      </c>
      <c r="AG155">
        <v>340431</v>
      </c>
      <c r="AH155">
        <v>0</v>
      </c>
      <c r="AI155" t="s">
        <v>98</v>
      </c>
      <c r="AJ155" t="s">
        <v>96</v>
      </c>
      <c r="AK155" t="s">
        <v>99</v>
      </c>
      <c r="AL155">
        <v>430000</v>
      </c>
      <c r="AM155">
        <v>0</v>
      </c>
      <c r="AN155">
        <v>0</v>
      </c>
      <c r="AO155">
        <v>0</v>
      </c>
      <c r="AP155">
        <v>17</v>
      </c>
      <c r="AQ155">
        <v>0</v>
      </c>
      <c r="AR155" t="s">
        <v>100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 t="s">
        <v>101</v>
      </c>
      <c r="AZ155">
        <v>999</v>
      </c>
    </row>
    <row r="156" spans="1:52" x14ac:dyDescent="0.3">
      <c r="A156">
        <v>1</v>
      </c>
      <c r="B156">
        <v>2</v>
      </c>
      <c r="C156" s="9" t="s">
        <v>1051</v>
      </c>
      <c r="D156" t="s">
        <v>90</v>
      </c>
      <c r="E156" t="s">
        <v>91</v>
      </c>
      <c r="F156">
        <v>1</v>
      </c>
      <c r="G156" s="24">
        <v>430000</v>
      </c>
      <c r="H156" s="24">
        <v>430000</v>
      </c>
      <c r="I156">
        <v>847</v>
      </c>
      <c r="J156">
        <v>6101</v>
      </c>
      <c r="K156" s="9" t="s">
        <v>369</v>
      </c>
      <c r="L156">
        <v>2</v>
      </c>
      <c r="M156" s="9" t="s">
        <v>826</v>
      </c>
      <c r="N156" s="9" t="s">
        <v>1050</v>
      </c>
      <c r="O156">
        <v>1000</v>
      </c>
      <c r="P156">
        <v>20221121</v>
      </c>
      <c r="Q156" t="str">
        <f t="shared" si="4"/>
        <v>2022</v>
      </c>
      <c r="R156" t="str">
        <f t="shared" si="5"/>
        <v>11</v>
      </c>
      <c r="S156" s="24">
        <v>233345.67</v>
      </c>
      <c r="T156" s="24">
        <v>430000</v>
      </c>
      <c r="U156">
        <v>0</v>
      </c>
      <c r="V156" t="s">
        <v>371</v>
      </c>
      <c r="W156" t="s">
        <v>106</v>
      </c>
      <c r="X156">
        <v>0</v>
      </c>
      <c r="Y156" t="s">
        <v>95</v>
      </c>
      <c r="Z156" t="s">
        <v>96</v>
      </c>
      <c r="AA156" t="s">
        <v>97</v>
      </c>
      <c r="AB156">
        <v>0</v>
      </c>
      <c r="AC156">
        <v>0</v>
      </c>
      <c r="AD156" t="s">
        <v>90</v>
      </c>
      <c r="AE156">
        <v>0</v>
      </c>
      <c r="AF156">
        <v>0</v>
      </c>
      <c r="AG156">
        <v>340431</v>
      </c>
      <c r="AH156">
        <v>0</v>
      </c>
      <c r="AI156" t="s">
        <v>98</v>
      </c>
      <c r="AJ156" t="s">
        <v>96</v>
      </c>
      <c r="AK156" t="s">
        <v>99</v>
      </c>
      <c r="AL156">
        <v>430000</v>
      </c>
      <c r="AM156">
        <v>0</v>
      </c>
      <c r="AN156">
        <v>0</v>
      </c>
      <c r="AO156">
        <v>0</v>
      </c>
      <c r="AP156">
        <v>17</v>
      </c>
      <c r="AQ156">
        <v>0</v>
      </c>
      <c r="AR156" t="s">
        <v>100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 t="s">
        <v>101</v>
      </c>
      <c r="AZ156">
        <v>999</v>
      </c>
    </row>
    <row r="157" spans="1:52" x14ac:dyDescent="0.3">
      <c r="A157">
        <v>1</v>
      </c>
      <c r="B157">
        <v>1</v>
      </c>
      <c r="C157" s="9" t="s">
        <v>1052</v>
      </c>
      <c r="D157" t="s">
        <v>90</v>
      </c>
      <c r="E157" t="s">
        <v>91</v>
      </c>
      <c r="F157">
        <v>1</v>
      </c>
      <c r="G157" s="24">
        <v>330000</v>
      </c>
      <c r="H157" s="24">
        <v>330000</v>
      </c>
      <c r="I157">
        <v>847</v>
      </c>
      <c r="J157">
        <v>6101</v>
      </c>
      <c r="K157" s="9" t="s">
        <v>372</v>
      </c>
      <c r="L157">
        <v>1</v>
      </c>
      <c r="M157" s="9" t="s">
        <v>1053</v>
      </c>
      <c r="N157" s="9" t="s">
        <v>1054</v>
      </c>
      <c r="O157">
        <v>1000</v>
      </c>
      <c r="P157">
        <v>20221125</v>
      </c>
      <c r="Q157" t="str">
        <f t="shared" si="4"/>
        <v>2022</v>
      </c>
      <c r="R157" t="str">
        <f t="shared" si="5"/>
        <v>11</v>
      </c>
      <c r="S157" s="24">
        <v>178179.62</v>
      </c>
      <c r="T157" s="24">
        <v>330000</v>
      </c>
      <c r="U157">
        <v>0</v>
      </c>
      <c r="V157" t="s">
        <v>373</v>
      </c>
      <c r="W157" t="s">
        <v>106</v>
      </c>
      <c r="X157">
        <v>0</v>
      </c>
      <c r="Y157" t="s">
        <v>95</v>
      </c>
      <c r="Z157" t="s">
        <v>96</v>
      </c>
      <c r="AA157" t="s">
        <v>97</v>
      </c>
      <c r="AB157">
        <v>0</v>
      </c>
      <c r="AC157">
        <v>0</v>
      </c>
      <c r="AD157" t="s">
        <v>90</v>
      </c>
      <c r="AE157">
        <v>0</v>
      </c>
      <c r="AF157">
        <v>0</v>
      </c>
      <c r="AG157">
        <v>261261</v>
      </c>
      <c r="AH157">
        <v>0</v>
      </c>
      <c r="AI157" t="s">
        <v>98</v>
      </c>
      <c r="AJ157" t="s">
        <v>96</v>
      </c>
      <c r="AK157" t="s">
        <v>99</v>
      </c>
      <c r="AL157">
        <v>330000</v>
      </c>
      <c r="AM157">
        <v>0</v>
      </c>
      <c r="AN157">
        <v>0</v>
      </c>
      <c r="AO157">
        <v>0</v>
      </c>
      <c r="AP157">
        <v>17</v>
      </c>
      <c r="AQ157">
        <v>0</v>
      </c>
      <c r="AR157" t="s">
        <v>100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 t="s">
        <v>101</v>
      </c>
      <c r="AZ157">
        <v>999</v>
      </c>
    </row>
    <row r="158" spans="1:52" x14ac:dyDescent="0.3">
      <c r="A158">
        <v>1</v>
      </c>
      <c r="B158">
        <v>1</v>
      </c>
      <c r="C158" s="9" t="s">
        <v>1055</v>
      </c>
      <c r="D158" t="s">
        <v>90</v>
      </c>
      <c r="E158" t="s">
        <v>91</v>
      </c>
      <c r="F158">
        <v>1</v>
      </c>
      <c r="G158" s="24">
        <v>265350</v>
      </c>
      <c r="H158" s="24">
        <v>265350</v>
      </c>
      <c r="I158">
        <v>711</v>
      </c>
      <c r="J158">
        <v>7101</v>
      </c>
      <c r="K158" s="9" t="s">
        <v>374</v>
      </c>
      <c r="L158">
        <v>1</v>
      </c>
      <c r="M158" s="9" t="s">
        <v>778</v>
      </c>
      <c r="N158" s="9" t="s">
        <v>1056</v>
      </c>
      <c r="O158">
        <v>1000</v>
      </c>
      <c r="P158">
        <v>20221130</v>
      </c>
      <c r="Q158" t="str">
        <f t="shared" si="4"/>
        <v>2022</v>
      </c>
      <c r="R158" t="str">
        <f t="shared" si="5"/>
        <v>11</v>
      </c>
      <c r="S158" s="24">
        <v>174145.64</v>
      </c>
      <c r="T158" s="24">
        <v>265350</v>
      </c>
      <c r="U158">
        <v>0</v>
      </c>
      <c r="V158" t="s">
        <v>375</v>
      </c>
      <c r="W158" t="s">
        <v>118</v>
      </c>
      <c r="X158">
        <v>0</v>
      </c>
      <c r="Y158" t="s">
        <v>95</v>
      </c>
      <c r="Z158" t="s">
        <v>96</v>
      </c>
      <c r="AA158" t="s">
        <v>97</v>
      </c>
      <c r="AB158">
        <v>0</v>
      </c>
      <c r="AC158">
        <v>0</v>
      </c>
      <c r="AD158" t="s">
        <v>90</v>
      </c>
      <c r="AE158">
        <v>0</v>
      </c>
      <c r="AF158">
        <v>0</v>
      </c>
      <c r="AG158">
        <v>0</v>
      </c>
      <c r="AH158">
        <v>0</v>
      </c>
      <c r="AI158" t="s">
        <v>98</v>
      </c>
      <c r="AJ158" t="s">
        <v>96</v>
      </c>
      <c r="AK158" t="s">
        <v>99</v>
      </c>
      <c r="AL158">
        <v>265350</v>
      </c>
      <c r="AM158">
        <v>7960.5</v>
      </c>
      <c r="AN158">
        <v>265350</v>
      </c>
      <c r="AO158">
        <v>0</v>
      </c>
      <c r="AP158">
        <v>0</v>
      </c>
      <c r="AQ158">
        <v>0</v>
      </c>
      <c r="AR158" t="s">
        <v>100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t="s">
        <v>101</v>
      </c>
      <c r="AZ158">
        <v>2</v>
      </c>
    </row>
    <row r="159" spans="1:52" x14ac:dyDescent="0.3">
      <c r="A159">
        <v>1</v>
      </c>
      <c r="B159">
        <v>1</v>
      </c>
      <c r="C159" s="9" t="s">
        <v>1057</v>
      </c>
      <c r="D159" t="s">
        <v>90</v>
      </c>
      <c r="E159" t="s">
        <v>91</v>
      </c>
      <c r="F159">
        <v>1</v>
      </c>
      <c r="G159" s="24">
        <v>390000</v>
      </c>
      <c r="H159" s="24">
        <v>390000</v>
      </c>
      <c r="I159">
        <v>847</v>
      </c>
      <c r="J159">
        <v>6101</v>
      </c>
      <c r="K159" s="9" t="s">
        <v>376</v>
      </c>
      <c r="L159">
        <v>1</v>
      </c>
      <c r="M159" s="9" t="s">
        <v>1058</v>
      </c>
      <c r="N159" s="9" t="s">
        <v>1059</v>
      </c>
      <c r="O159">
        <v>1000</v>
      </c>
      <c r="P159">
        <v>20221130</v>
      </c>
      <c r="Q159" t="str">
        <f t="shared" si="4"/>
        <v>2022</v>
      </c>
      <c r="R159" t="str">
        <f t="shared" si="5"/>
        <v>11</v>
      </c>
      <c r="S159" s="24">
        <v>214218.12</v>
      </c>
      <c r="T159" s="24">
        <v>390000</v>
      </c>
      <c r="U159">
        <v>0</v>
      </c>
      <c r="V159" t="s">
        <v>377</v>
      </c>
      <c r="W159" t="s">
        <v>106</v>
      </c>
      <c r="X159">
        <v>0</v>
      </c>
      <c r="Y159" t="s">
        <v>95</v>
      </c>
      <c r="Z159" t="s">
        <v>96</v>
      </c>
      <c r="AA159" t="s">
        <v>97</v>
      </c>
      <c r="AB159">
        <v>0</v>
      </c>
      <c r="AC159">
        <v>0</v>
      </c>
      <c r="AD159" t="s">
        <v>90</v>
      </c>
      <c r="AE159">
        <v>0</v>
      </c>
      <c r="AF159">
        <v>0</v>
      </c>
      <c r="AG159">
        <v>308763</v>
      </c>
      <c r="AH159">
        <v>0</v>
      </c>
      <c r="AI159" t="s">
        <v>98</v>
      </c>
      <c r="AJ159" t="s">
        <v>96</v>
      </c>
      <c r="AK159" t="s">
        <v>99</v>
      </c>
      <c r="AL159">
        <v>390000</v>
      </c>
      <c r="AM159">
        <v>0</v>
      </c>
      <c r="AN159">
        <v>0</v>
      </c>
      <c r="AO159">
        <v>0</v>
      </c>
      <c r="AP159">
        <v>17</v>
      </c>
      <c r="AQ159">
        <v>0</v>
      </c>
      <c r="AR159" t="s">
        <v>100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 t="s">
        <v>101</v>
      </c>
      <c r="AZ159">
        <v>999</v>
      </c>
    </row>
    <row r="160" spans="1:52" x14ac:dyDescent="0.3">
      <c r="A160">
        <v>1</v>
      </c>
      <c r="B160">
        <v>1</v>
      </c>
      <c r="C160" s="9" t="s">
        <v>1060</v>
      </c>
      <c r="D160" t="s">
        <v>90</v>
      </c>
      <c r="E160" t="s">
        <v>91</v>
      </c>
      <c r="F160">
        <v>1</v>
      </c>
      <c r="G160" s="24">
        <v>400000</v>
      </c>
      <c r="H160" s="24">
        <v>400000</v>
      </c>
      <c r="I160">
        <v>847</v>
      </c>
      <c r="J160">
        <v>6101</v>
      </c>
      <c r="K160" s="9" t="s">
        <v>378</v>
      </c>
      <c r="L160">
        <v>1</v>
      </c>
      <c r="M160" s="9" t="s">
        <v>1061</v>
      </c>
      <c r="N160" s="9" t="s">
        <v>1062</v>
      </c>
      <c r="O160">
        <v>1000</v>
      </c>
      <c r="P160">
        <v>20221130</v>
      </c>
      <c r="Q160" t="str">
        <f t="shared" si="4"/>
        <v>2022</v>
      </c>
      <c r="R160" t="str">
        <f t="shared" si="5"/>
        <v>11</v>
      </c>
      <c r="S160" s="24">
        <v>212730.1</v>
      </c>
      <c r="T160" s="24">
        <v>400000</v>
      </c>
      <c r="U160">
        <v>0</v>
      </c>
      <c r="V160" t="s">
        <v>379</v>
      </c>
      <c r="W160" t="s">
        <v>106</v>
      </c>
      <c r="X160">
        <v>0</v>
      </c>
      <c r="Y160" t="s">
        <v>95</v>
      </c>
      <c r="Z160" t="s">
        <v>96</v>
      </c>
      <c r="AA160" t="s">
        <v>97</v>
      </c>
      <c r="AB160">
        <v>0</v>
      </c>
      <c r="AC160">
        <v>0</v>
      </c>
      <c r="AD160" t="s">
        <v>90</v>
      </c>
      <c r="AE160">
        <v>0</v>
      </c>
      <c r="AF160">
        <v>0</v>
      </c>
      <c r="AG160">
        <v>316680</v>
      </c>
      <c r="AH160">
        <v>0</v>
      </c>
      <c r="AI160" t="s">
        <v>98</v>
      </c>
      <c r="AJ160" t="s">
        <v>96</v>
      </c>
      <c r="AK160" t="s">
        <v>99</v>
      </c>
      <c r="AL160">
        <v>400000</v>
      </c>
      <c r="AM160">
        <v>0</v>
      </c>
      <c r="AN160">
        <v>0</v>
      </c>
      <c r="AO160">
        <v>0</v>
      </c>
      <c r="AP160">
        <v>17</v>
      </c>
      <c r="AQ160">
        <v>0</v>
      </c>
      <c r="AR160" t="s">
        <v>100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 t="s">
        <v>101</v>
      </c>
      <c r="AZ160">
        <v>999</v>
      </c>
    </row>
    <row r="161" spans="1:52" x14ac:dyDescent="0.3">
      <c r="A161">
        <v>1</v>
      </c>
      <c r="B161">
        <v>1</v>
      </c>
      <c r="C161" s="9" t="s">
        <v>1063</v>
      </c>
      <c r="D161" t="s">
        <v>90</v>
      </c>
      <c r="E161" t="s">
        <v>91</v>
      </c>
      <c r="F161">
        <v>1</v>
      </c>
      <c r="G161" s="24">
        <v>300000</v>
      </c>
      <c r="H161" s="24">
        <v>300000</v>
      </c>
      <c r="I161">
        <v>575</v>
      </c>
      <c r="J161">
        <v>6912</v>
      </c>
      <c r="K161" s="9" t="s">
        <v>380</v>
      </c>
      <c r="L161">
        <v>1</v>
      </c>
      <c r="M161" s="9" t="s">
        <v>971</v>
      </c>
      <c r="N161" s="9" t="s">
        <v>1064</v>
      </c>
      <c r="O161">
        <v>1000</v>
      </c>
      <c r="P161">
        <v>20221208</v>
      </c>
      <c r="Q161" t="str">
        <f t="shared" si="4"/>
        <v>2022</v>
      </c>
      <c r="R161" t="str">
        <f t="shared" si="5"/>
        <v>12</v>
      </c>
      <c r="S161" s="24">
        <v>226484.71</v>
      </c>
      <c r="T161" s="24">
        <v>300000</v>
      </c>
      <c r="U161">
        <v>0</v>
      </c>
      <c r="V161" t="s">
        <v>381</v>
      </c>
      <c r="W161" t="s">
        <v>172</v>
      </c>
      <c r="X161">
        <v>0</v>
      </c>
      <c r="Y161" t="s">
        <v>95</v>
      </c>
      <c r="Z161" t="s">
        <v>96</v>
      </c>
      <c r="AA161" t="s">
        <v>97</v>
      </c>
      <c r="AB161">
        <v>0</v>
      </c>
      <c r="AC161">
        <v>0</v>
      </c>
      <c r="AD161" t="s">
        <v>90</v>
      </c>
      <c r="AE161">
        <v>0</v>
      </c>
      <c r="AF161">
        <v>0</v>
      </c>
      <c r="AG161">
        <v>237510</v>
      </c>
      <c r="AH161">
        <v>0</v>
      </c>
      <c r="AI161" t="s">
        <v>381</v>
      </c>
      <c r="AJ161" t="s">
        <v>96</v>
      </c>
      <c r="AK161" t="s">
        <v>99</v>
      </c>
      <c r="AL161">
        <v>300000</v>
      </c>
      <c r="AM161">
        <v>0</v>
      </c>
      <c r="AN161">
        <v>0</v>
      </c>
      <c r="AO161">
        <v>0</v>
      </c>
      <c r="AP161">
        <v>18</v>
      </c>
      <c r="AQ161">
        <v>0</v>
      </c>
      <c r="AR161" t="s">
        <v>100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 t="s">
        <v>101</v>
      </c>
      <c r="AZ161">
        <v>999</v>
      </c>
    </row>
    <row r="162" spans="1:52" x14ac:dyDescent="0.3">
      <c r="A162">
        <v>1</v>
      </c>
      <c r="B162">
        <v>2</v>
      </c>
      <c r="C162" s="9" t="s">
        <v>1065</v>
      </c>
      <c r="D162" t="s">
        <v>90</v>
      </c>
      <c r="E162" t="s">
        <v>91</v>
      </c>
      <c r="F162">
        <v>1</v>
      </c>
      <c r="G162" s="24">
        <v>300000</v>
      </c>
      <c r="H162" s="24">
        <v>300000</v>
      </c>
      <c r="I162">
        <v>575</v>
      </c>
      <c r="J162">
        <v>6912</v>
      </c>
      <c r="K162" s="9" t="s">
        <v>380</v>
      </c>
      <c r="L162">
        <v>2</v>
      </c>
      <c r="M162" s="9" t="s">
        <v>971</v>
      </c>
      <c r="N162" s="9" t="s">
        <v>1064</v>
      </c>
      <c r="O162">
        <v>1000</v>
      </c>
      <c r="P162">
        <v>20221208</v>
      </c>
      <c r="Q162" t="str">
        <f t="shared" si="4"/>
        <v>2022</v>
      </c>
      <c r="R162" t="str">
        <f t="shared" si="5"/>
        <v>12</v>
      </c>
      <c r="S162" s="24">
        <v>226484.7</v>
      </c>
      <c r="T162" s="24">
        <v>300000</v>
      </c>
      <c r="U162">
        <v>0</v>
      </c>
      <c r="V162" t="s">
        <v>382</v>
      </c>
      <c r="W162" t="s">
        <v>172</v>
      </c>
      <c r="X162">
        <v>0</v>
      </c>
      <c r="Y162" t="s">
        <v>95</v>
      </c>
      <c r="Z162" t="s">
        <v>96</v>
      </c>
      <c r="AA162" t="s">
        <v>97</v>
      </c>
      <c r="AB162">
        <v>0</v>
      </c>
      <c r="AC162">
        <v>0</v>
      </c>
      <c r="AD162" t="s">
        <v>90</v>
      </c>
      <c r="AE162">
        <v>0</v>
      </c>
      <c r="AF162">
        <v>0</v>
      </c>
      <c r="AG162">
        <v>237510</v>
      </c>
      <c r="AH162">
        <v>0</v>
      </c>
      <c r="AI162" t="s">
        <v>382</v>
      </c>
      <c r="AJ162" t="s">
        <v>96</v>
      </c>
      <c r="AK162" t="s">
        <v>99</v>
      </c>
      <c r="AL162">
        <v>300000</v>
      </c>
      <c r="AM162">
        <v>0</v>
      </c>
      <c r="AN162">
        <v>0</v>
      </c>
      <c r="AO162">
        <v>0</v>
      </c>
      <c r="AP162">
        <v>18</v>
      </c>
      <c r="AQ162">
        <v>0</v>
      </c>
      <c r="AR162" t="s">
        <v>100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t="s">
        <v>101</v>
      </c>
      <c r="AZ162">
        <v>999</v>
      </c>
    </row>
    <row r="163" spans="1:52" x14ac:dyDescent="0.3">
      <c r="A163">
        <v>1</v>
      </c>
      <c r="B163">
        <v>1</v>
      </c>
      <c r="C163" s="9" t="s">
        <v>1066</v>
      </c>
      <c r="D163" t="s">
        <v>90</v>
      </c>
      <c r="E163" t="s">
        <v>91</v>
      </c>
      <c r="F163">
        <v>1</v>
      </c>
      <c r="G163" s="24">
        <v>385000</v>
      </c>
      <c r="H163" s="24">
        <v>385000</v>
      </c>
      <c r="I163">
        <v>831</v>
      </c>
      <c r="J163">
        <v>5101</v>
      </c>
      <c r="K163" s="9" t="s">
        <v>383</v>
      </c>
      <c r="L163">
        <v>1</v>
      </c>
      <c r="M163" s="9" t="s">
        <v>851</v>
      </c>
      <c r="N163" s="9" t="s">
        <v>1067</v>
      </c>
      <c r="O163">
        <v>1000</v>
      </c>
      <c r="P163">
        <v>20221212</v>
      </c>
      <c r="Q163" t="str">
        <f t="shared" si="4"/>
        <v>2022</v>
      </c>
      <c r="R163" t="str">
        <f t="shared" si="5"/>
        <v>12</v>
      </c>
      <c r="S163" s="24">
        <v>206295.29</v>
      </c>
      <c r="T163" s="24">
        <v>385000</v>
      </c>
      <c r="U163">
        <v>0</v>
      </c>
      <c r="V163" t="s">
        <v>384</v>
      </c>
      <c r="W163" t="s">
        <v>132</v>
      </c>
      <c r="X163">
        <v>0</v>
      </c>
      <c r="Y163" t="s">
        <v>95</v>
      </c>
      <c r="Z163" t="s">
        <v>96</v>
      </c>
      <c r="AA163" t="s">
        <v>97</v>
      </c>
      <c r="AB163">
        <v>0</v>
      </c>
      <c r="AC163">
        <v>0</v>
      </c>
      <c r="AD163" t="s">
        <v>90</v>
      </c>
      <c r="AE163">
        <v>0</v>
      </c>
      <c r="AF163">
        <v>0</v>
      </c>
      <c r="AG163">
        <v>188226.5</v>
      </c>
      <c r="AH163">
        <v>0</v>
      </c>
      <c r="AI163" t="s">
        <v>98</v>
      </c>
      <c r="AJ163" t="s">
        <v>96</v>
      </c>
      <c r="AK163" t="s">
        <v>99</v>
      </c>
      <c r="AL163">
        <v>385000</v>
      </c>
      <c r="AM163">
        <v>0</v>
      </c>
      <c r="AN163">
        <v>0</v>
      </c>
      <c r="AO163">
        <v>0</v>
      </c>
      <c r="AP163">
        <v>18</v>
      </c>
      <c r="AQ163">
        <v>0</v>
      </c>
      <c r="AR163" t="s">
        <v>100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 t="s">
        <v>101</v>
      </c>
      <c r="AZ163">
        <v>999</v>
      </c>
    </row>
    <row r="164" spans="1:52" x14ac:dyDescent="0.3">
      <c r="A164">
        <v>1</v>
      </c>
      <c r="B164">
        <v>1</v>
      </c>
      <c r="C164" s="9" t="s">
        <v>1068</v>
      </c>
      <c r="D164" t="s">
        <v>90</v>
      </c>
      <c r="E164" t="s">
        <v>91</v>
      </c>
      <c r="F164">
        <v>1</v>
      </c>
      <c r="G164" s="24">
        <v>308000</v>
      </c>
      <c r="H164" s="24">
        <v>308000</v>
      </c>
      <c r="I164">
        <v>847</v>
      </c>
      <c r="J164">
        <v>6101</v>
      </c>
      <c r="K164" s="9" t="s">
        <v>385</v>
      </c>
      <c r="L164">
        <v>1</v>
      </c>
      <c r="M164" s="9" t="s">
        <v>1019</v>
      </c>
      <c r="N164" s="9" t="s">
        <v>1069</v>
      </c>
      <c r="O164">
        <v>1000</v>
      </c>
      <c r="P164">
        <v>20221214</v>
      </c>
      <c r="Q164" t="str">
        <f t="shared" si="4"/>
        <v>2022</v>
      </c>
      <c r="R164" t="str">
        <f t="shared" si="5"/>
        <v>12</v>
      </c>
      <c r="S164" s="24">
        <v>172251.19</v>
      </c>
      <c r="T164" s="24">
        <v>308000</v>
      </c>
      <c r="U164">
        <v>0</v>
      </c>
      <c r="V164" t="s">
        <v>386</v>
      </c>
      <c r="W164" t="s">
        <v>106</v>
      </c>
      <c r="X164">
        <v>0</v>
      </c>
      <c r="Y164" t="s">
        <v>95</v>
      </c>
      <c r="Z164" t="s">
        <v>96</v>
      </c>
      <c r="AA164" t="s">
        <v>97</v>
      </c>
      <c r="AB164">
        <v>0</v>
      </c>
      <c r="AC164">
        <v>0</v>
      </c>
      <c r="AD164" t="s">
        <v>90</v>
      </c>
      <c r="AE164">
        <v>0</v>
      </c>
      <c r="AF164">
        <v>0</v>
      </c>
      <c r="AG164">
        <v>243843.6</v>
      </c>
      <c r="AH164">
        <v>0</v>
      </c>
      <c r="AI164" t="s">
        <v>98</v>
      </c>
      <c r="AJ164" t="s">
        <v>96</v>
      </c>
      <c r="AK164" t="s">
        <v>99</v>
      </c>
      <c r="AL164">
        <v>308000</v>
      </c>
      <c r="AM164">
        <v>0</v>
      </c>
      <c r="AN164">
        <v>0</v>
      </c>
      <c r="AO164">
        <v>0</v>
      </c>
      <c r="AP164">
        <v>17</v>
      </c>
      <c r="AQ164">
        <v>0</v>
      </c>
      <c r="AR164" t="s">
        <v>100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t="s">
        <v>101</v>
      </c>
      <c r="AZ164">
        <v>999</v>
      </c>
    </row>
    <row r="165" spans="1:52" x14ac:dyDescent="0.3">
      <c r="A165">
        <v>1</v>
      </c>
      <c r="B165">
        <v>2</v>
      </c>
      <c r="C165" s="9" t="s">
        <v>1070</v>
      </c>
      <c r="D165" t="s">
        <v>90</v>
      </c>
      <c r="E165" t="s">
        <v>91</v>
      </c>
      <c r="F165">
        <v>1</v>
      </c>
      <c r="G165" s="24">
        <v>308000</v>
      </c>
      <c r="H165" s="24">
        <v>308000</v>
      </c>
      <c r="I165">
        <v>847</v>
      </c>
      <c r="J165">
        <v>6101</v>
      </c>
      <c r="K165" s="9" t="s">
        <v>385</v>
      </c>
      <c r="L165">
        <v>2</v>
      </c>
      <c r="M165" s="9" t="s">
        <v>1019</v>
      </c>
      <c r="N165" s="9" t="s">
        <v>1069</v>
      </c>
      <c r="O165">
        <v>1000</v>
      </c>
      <c r="P165">
        <v>20221214</v>
      </c>
      <c r="Q165" t="str">
        <f t="shared" si="4"/>
        <v>2022</v>
      </c>
      <c r="R165" t="str">
        <f t="shared" si="5"/>
        <v>12</v>
      </c>
      <c r="S165" s="24">
        <v>172251.15</v>
      </c>
      <c r="T165" s="24">
        <v>308000</v>
      </c>
      <c r="U165">
        <v>0</v>
      </c>
      <c r="V165" t="s">
        <v>387</v>
      </c>
      <c r="W165" t="s">
        <v>106</v>
      </c>
      <c r="X165">
        <v>0</v>
      </c>
      <c r="Y165" t="s">
        <v>95</v>
      </c>
      <c r="Z165" t="s">
        <v>96</v>
      </c>
      <c r="AA165" t="s">
        <v>97</v>
      </c>
      <c r="AB165">
        <v>0</v>
      </c>
      <c r="AC165">
        <v>0</v>
      </c>
      <c r="AD165" t="s">
        <v>90</v>
      </c>
      <c r="AE165">
        <v>0</v>
      </c>
      <c r="AF165">
        <v>0</v>
      </c>
      <c r="AG165">
        <v>243843.6</v>
      </c>
      <c r="AH165">
        <v>0</v>
      </c>
      <c r="AI165" t="s">
        <v>98</v>
      </c>
      <c r="AJ165" t="s">
        <v>96</v>
      </c>
      <c r="AK165" t="s">
        <v>99</v>
      </c>
      <c r="AL165">
        <v>308000</v>
      </c>
      <c r="AM165">
        <v>0</v>
      </c>
      <c r="AN165">
        <v>0</v>
      </c>
      <c r="AO165">
        <v>0</v>
      </c>
      <c r="AP165">
        <v>17</v>
      </c>
      <c r="AQ165">
        <v>0</v>
      </c>
      <c r="AR165" t="s">
        <v>100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 t="s">
        <v>101</v>
      </c>
      <c r="AZ165">
        <v>999</v>
      </c>
    </row>
    <row r="166" spans="1:52" x14ac:dyDescent="0.3">
      <c r="A166">
        <v>1</v>
      </c>
      <c r="B166">
        <v>1</v>
      </c>
      <c r="C166" s="9" t="s">
        <v>1071</v>
      </c>
      <c r="D166" t="s">
        <v>90</v>
      </c>
      <c r="E166" t="s">
        <v>91</v>
      </c>
      <c r="F166">
        <v>1</v>
      </c>
      <c r="G166" s="24">
        <v>300000</v>
      </c>
      <c r="H166" s="24">
        <v>300000</v>
      </c>
      <c r="I166">
        <v>831</v>
      </c>
      <c r="J166">
        <v>5101</v>
      </c>
      <c r="K166" s="9" t="s">
        <v>388</v>
      </c>
      <c r="L166">
        <v>1</v>
      </c>
      <c r="M166" s="9" t="s">
        <v>1072</v>
      </c>
      <c r="N166" s="9" t="s">
        <v>1073</v>
      </c>
      <c r="O166">
        <v>1000</v>
      </c>
      <c r="P166">
        <v>20221215</v>
      </c>
      <c r="Q166" t="str">
        <f t="shared" si="4"/>
        <v>2022</v>
      </c>
      <c r="R166" t="str">
        <f t="shared" si="5"/>
        <v>12</v>
      </c>
      <c r="S166" s="24">
        <v>152885.25</v>
      </c>
      <c r="T166" s="24">
        <v>300000</v>
      </c>
      <c r="U166">
        <v>0</v>
      </c>
      <c r="V166" t="s">
        <v>389</v>
      </c>
      <c r="W166" t="s">
        <v>132</v>
      </c>
      <c r="X166">
        <v>0</v>
      </c>
      <c r="Y166" t="s">
        <v>95</v>
      </c>
      <c r="Z166" t="s">
        <v>96</v>
      </c>
      <c r="AA166" t="s">
        <v>97</v>
      </c>
      <c r="AB166">
        <v>0</v>
      </c>
      <c r="AC166">
        <v>0</v>
      </c>
      <c r="AD166" t="s">
        <v>90</v>
      </c>
      <c r="AE166">
        <v>0</v>
      </c>
      <c r="AF166">
        <v>0</v>
      </c>
      <c r="AG166">
        <v>146670</v>
      </c>
      <c r="AH166">
        <v>0</v>
      </c>
      <c r="AI166" t="s">
        <v>98</v>
      </c>
      <c r="AJ166" t="s">
        <v>96</v>
      </c>
      <c r="AK166" t="s">
        <v>99</v>
      </c>
      <c r="AL166">
        <v>300000</v>
      </c>
      <c r="AM166">
        <v>0</v>
      </c>
      <c r="AN166">
        <v>0</v>
      </c>
      <c r="AO166">
        <v>0</v>
      </c>
      <c r="AP166">
        <v>18</v>
      </c>
      <c r="AQ166">
        <v>0</v>
      </c>
      <c r="AR166" t="s">
        <v>100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 t="s">
        <v>101</v>
      </c>
      <c r="AZ166">
        <v>999</v>
      </c>
    </row>
    <row r="167" spans="1:52" x14ac:dyDescent="0.3">
      <c r="A167">
        <v>1</v>
      </c>
      <c r="B167">
        <v>1</v>
      </c>
      <c r="C167" s="9" t="s">
        <v>1074</v>
      </c>
      <c r="D167" t="s">
        <v>90</v>
      </c>
      <c r="E167" t="s">
        <v>91</v>
      </c>
      <c r="F167">
        <v>1</v>
      </c>
      <c r="G167" s="24">
        <v>300000</v>
      </c>
      <c r="H167" s="24">
        <v>300000</v>
      </c>
      <c r="I167">
        <v>831</v>
      </c>
      <c r="J167">
        <v>5101</v>
      </c>
      <c r="K167" s="9" t="s">
        <v>390</v>
      </c>
      <c r="L167">
        <v>1</v>
      </c>
      <c r="M167" s="9" t="s">
        <v>1072</v>
      </c>
      <c r="N167" s="9" t="s">
        <v>1075</v>
      </c>
      <c r="O167">
        <v>1000</v>
      </c>
      <c r="P167">
        <v>20221215</v>
      </c>
      <c r="Q167" t="str">
        <f t="shared" si="4"/>
        <v>2022</v>
      </c>
      <c r="R167" t="str">
        <f t="shared" si="5"/>
        <v>12</v>
      </c>
      <c r="S167" s="24">
        <v>152885.26</v>
      </c>
      <c r="T167" s="24">
        <v>300000</v>
      </c>
      <c r="U167">
        <v>0</v>
      </c>
      <c r="V167" t="s">
        <v>391</v>
      </c>
      <c r="W167" t="s">
        <v>132</v>
      </c>
      <c r="X167">
        <v>0</v>
      </c>
      <c r="Y167" t="s">
        <v>95</v>
      </c>
      <c r="Z167" t="s">
        <v>96</v>
      </c>
      <c r="AA167" t="s">
        <v>97</v>
      </c>
      <c r="AB167">
        <v>0</v>
      </c>
      <c r="AC167">
        <v>0</v>
      </c>
      <c r="AD167" t="s">
        <v>90</v>
      </c>
      <c r="AE167">
        <v>0</v>
      </c>
      <c r="AF167">
        <v>0</v>
      </c>
      <c r="AG167">
        <v>146670</v>
      </c>
      <c r="AH167">
        <v>0</v>
      </c>
      <c r="AI167" t="s">
        <v>98</v>
      </c>
      <c r="AJ167" t="s">
        <v>96</v>
      </c>
      <c r="AK167" t="s">
        <v>99</v>
      </c>
      <c r="AL167">
        <v>300000</v>
      </c>
      <c r="AM167">
        <v>0</v>
      </c>
      <c r="AN167">
        <v>0</v>
      </c>
      <c r="AO167">
        <v>0</v>
      </c>
      <c r="AP167">
        <v>18</v>
      </c>
      <c r="AQ167">
        <v>0</v>
      </c>
      <c r="AR167" t="s">
        <v>100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 t="s">
        <v>101</v>
      </c>
      <c r="AZ167">
        <v>999</v>
      </c>
    </row>
    <row r="168" spans="1:52" x14ac:dyDescent="0.3">
      <c r="A168">
        <v>1</v>
      </c>
      <c r="B168">
        <v>2</v>
      </c>
      <c r="C168" s="9" t="s">
        <v>1076</v>
      </c>
      <c r="D168" t="s">
        <v>90</v>
      </c>
      <c r="E168" t="s">
        <v>91</v>
      </c>
      <c r="F168">
        <v>1</v>
      </c>
      <c r="G168" s="24">
        <v>300000</v>
      </c>
      <c r="H168" s="24">
        <v>300000</v>
      </c>
      <c r="I168">
        <v>831</v>
      </c>
      <c r="J168">
        <v>5101</v>
      </c>
      <c r="K168" s="9" t="s">
        <v>390</v>
      </c>
      <c r="L168">
        <v>2</v>
      </c>
      <c r="M168" s="9" t="s">
        <v>1072</v>
      </c>
      <c r="N168" s="9" t="s">
        <v>1075</v>
      </c>
      <c r="O168">
        <v>1000</v>
      </c>
      <c r="P168">
        <v>20221215</v>
      </c>
      <c r="Q168" t="str">
        <f t="shared" si="4"/>
        <v>2022</v>
      </c>
      <c r="R168" t="str">
        <f t="shared" si="5"/>
        <v>12</v>
      </c>
      <c r="S168" s="24">
        <v>152885.25</v>
      </c>
      <c r="T168" s="24">
        <v>300000</v>
      </c>
      <c r="U168">
        <v>0</v>
      </c>
      <c r="V168" t="s">
        <v>392</v>
      </c>
      <c r="W168" t="s">
        <v>132</v>
      </c>
      <c r="X168">
        <v>0</v>
      </c>
      <c r="Y168" t="s">
        <v>95</v>
      </c>
      <c r="Z168" t="s">
        <v>96</v>
      </c>
      <c r="AA168" t="s">
        <v>97</v>
      </c>
      <c r="AB168">
        <v>0</v>
      </c>
      <c r="AC168">
        <v>0</v>
      </c>
      <c r="AD168" t="s">
        <v>90</v>
      </c>
      <c r="AE168">
        <v>0</v>
      </c>
      <c r="AF168">
        <v>0</v>
      </c>
      <c r="AG168">
        <v>146670</v>
      </c>
      <c r="AH168">
        <v>0</v>
      </c>
      <c r="AI168" t="s">
        <v>98</v>
      </c>
      <c r="AJ168" t="s">
        <v>96</v>
      </c>
      <c r="AK168" t="s">
        <v>99</v>
      </c>
      <c r="AL168">
        <v>300000</v>
      </c>
      <c r="AM168">
        <v>0</v>
      </c>
      <c r="AN168">
        <v>0</v>
      </c>
      <c r="AO168">
        <v>0</v>
      </c>
      <c r="AP168">
        <v>18</v>
      </c>
      <c r="AQ168">
        <v>0</v>
      </c>
      <c r="AR168" t="s">
        <v>100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 t="s">
        <v>101</v>
      </c>
      <c r="AZ168">
        <v>999</v>
      </c>
    </row>
    <row r="169" spans="1:52" x14ac:dyDescent="0.3">
      <c r="A169">
        <v>1</v>
      </c>
      <c r="B169">
        <v>1</v>
      </c>
      <c r="C169" s="9" t="s">
        <v>1077</v>
      </c>
      <c r="D169" t="s">
        <v>90</v>
      </c>
      <c r="E169" t="s">
        <v>91</v>
      </c>
      <c r="F169">
        <v>1</v>
      </c>
      <c r="G169" s="24">
        <v>320000</v>
      </c>
      <c r="H169" s="24">
        <v>320000</v>
      </c>
      <c r="I169">
        <v>831</v>
      </c>
      <c r="J169">
        <v>5101</v>
      </c>
      <c r="K169" s="9" t="s">
        <v>393</v>
      </c>
      <c r="L169">
        <v>1</v>
      </c>
      <c r="M169" s="9" t="s">
        <v>1078</v>
      </c>
      <c r="N169" s="9" t="s">
        <v>1079</v>
      </c>
      <c r="O169">
        <v>1000</v>
      </c>
      <c r="P169">
        <v>20221216</v>
      </c>
      <c r="Q169" t="str">
        <f t="shared" si="4"/>
        <v>2022</v>
      </c>
      <c r="R169" t="str">
        <f t="shared" si="5"/>
        <v>12</v>
      </c>
      <c r="S169" s="24">
        <v>156325.01999999999</v>
      </c>
      <c r="T169" s="24">
        <v>320000</v>
      </c>
      <c r="U169">
        <v>0</v>
      </c>
      <c r="V169" t="s">
        <v>394</v>
      </c>
      <c r="W169" t="s">
        <v>132</v>
      </c>
      <c r="X169">
        <v>0</v>
      </c>
      <c r="Y169" t="s">
        <v>95</v>
      </c>
      <c r="Z169" t="s">
        <v>96</v>
      </c>
      <c r="AA169" t="s">
        <v>97</v>
      </c>
      <c r="AB169">
        <v>0</v>
      </c>
      <c r="AC169">
        <v>0</v>
      </c>
      <c r="AD169" t="s">
        <v>90</v>
      </c>
      <c r="AE169">
        <v>0</v>
      </c>
      <c r="AF169">
        <v>0</v>
      </c>
      <c r="AG169">
        <v>156448</v>
      </c>
      <c r="AH169">
        <v>0</v>
      </c>
      <c r="AI169" t="s">
        <v>98</v>
      </c>
      <c r="AJ169" t="s">
        <v>96</v>
      </c>
      <c r="AK169" t="s">
        <v>99</v>
      </c>
      <c r="AL169">
        <v>320000</v>
      </c>
      <c r="AM169">
        <v>0</v>
      </c>
      <c r="AN169">
        <v>0</v>
      </c>
      <c r="AO169">
        <v>0</v>
      </c>
      <c r="AP169">
        <v>18</v>
      </c>
      <c r="AQ169">
        <v>0</v>
      </c>
      <c r="AR169" t="s">
        <v>100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t="s">
        <v>101</v>
      </c>
      <c r="AZ169">
        <v>999</v>
      </c>
    </row>
    <row r="170" spans="1:52" x14ac:dyDescent="0.3">
      <c r="A170">
        <v>1</v>
      </c>
      <c r="B170">
        <v>1</v>
      </c>
      <c r="C170" s="9" t="s">
        <v>970</v>
      </c>
      <c r="D170" t="s">
        <v>90</v>
      </c>
      <c r="E170" t="s">
        <v>91</v>
      </c>
      <c r="F170">
        <v>1</v>
      </c>
      <c r="G170" s="24">
        <v>300000</v>
      </c>
      <c r="H170" s="24">
        <v>300000</v>
      </c>
      <c r="I170">
        <v>847</v>
      </c>
      <c r="J170">
        <v>6101</v>
      </c>
      <c r="K170" s="9" t="s">
        <v>395</v>
      </c>
      <c r="L170">
        <v>1</v>
      </c>
      <c r="M170" s="9" t="s">
        <v>971</v>
      </c>
      <c r="N170" s="9" t="s">
        <v>1080</v>
      </c>
      <c r="O170">
        <v>1000</v>
      </c>
      <c r="P170">
        <v>20230124</v>
      </c>
      <c r="Q170" t="str">
        <f t="shared" si="4"/>
        <v>2023</v>
      </c>
      <c r="R170" t="str">
        <f t="shared" si="5"/>
        <v>01</v>
      </c>
      <c r="S170" s="24">
        <v>417021.72</v>
      </c>
      <c r="T170" s="24">
        <v>300000</v>
      </c>
      <c r="U170">
        <v>0</v>
      </c>
      <c r="V170" t="s">
        <v>396</v>
      </c>
      <c r="W170" t="s">
        <v>172</v>
      </c>
      <c r="X170">
        <v>0</v>
      </c>
      <c r="Y170" t="s">
        <v>95</v>
      </c>
      <c r="Z170" t="s">
        <v>96</v>
      </c>
      <c r="AA170" t="s">
        <v>97</v>
      </c>
      <c r="AB170">
        <v>0</v>
      </c>
      <c r="AC170">
        <v>0</v>
      </c>
      <c r="AD170" t="s">
        <v>90</v>
      </c>
      <c r="AE170">
        <v>0</v>
      </c>
      <c r="AF170">
        <v>0</v>
      </c>
      <c r="AG170">
        <v>219990</v>
      </c>
      <c r="AH170">
        <v>0</v>
      </c>
      <c r="AI170" t="s">
        <v>98</v>
      </c>
      <c r="AJ170" t="s">
        <v>96</v>
      </c>
      <c r="AK170" t="s">
        <v>99</v>
      </c>
      <c r="AL170">
        <v>300000</v>
      </c>
      <c r="AM170">
        <v>0</v>
      </c>
      <c r="AN170">
        <v>0</v>
      </c>
      <c r="AO170">
        <v>0</v>
      </c>
      <c r="AP170">
        <v>18</v>
      </c>
      <c r="AQ170">
        <v>0</v>
      </c>
      <c r="AR170" t="s">
        <v>100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 t="s">
        <v>101</v>
      </c>
      <c r="AZ170">
        <v>999</v>
      </c>
    </row>
    <row r="171" spans="1:52" x14ac:dyDescent="0.3">
      <c r="A171">
        <v>1</v>
      </c>
      <c r="B171">
        <v>2</v>
      </c>
      <c r="C171" s="9" t="s">
        <v>973</v>
      </c>
      <c r="D171" t="s">
        <v>90</v>
      </c>
      <c r="E171" t="s">
        <v>91</v>
      </c>
      <c r="F171">
        <v>1</v>
      </c>
      <c r="G171" s="24">
        <v>300000</v>
      </c>
      <c r="H171" s="24">
        <v>300000</v>
      </c>
      <c r="I171">
        <v>847</v>
      </c>
      <c r="J171">
        <v>6101</v>
      </c>
      <c r="K171" s="9" t="s">
        <v>395</v>
      </c>
      <c r="L171">
        <v>2</v>
      </c>
      <c r="M171" s="9" t="s">
        <v>971</v>
      </c>
      <c r="N171" s="9" t="s">
        <v>1080</v>
      </c>
      <c r="O171">
        <v>1000</v>
      </c>
      <c r="P171">
        <v>20230124</v>
      </c>
      <c r="Q171" t="str">
        <f t="shared" si="4"/>
        <v>2023</v>
      </c>
      <c r="R171" t="str">
        <f t="shared" si="5"/>
        <v>01</v>
      </c>
      <c r="S171" s="24">
        <v>417021.8</v>
      </c>
      <c r="T171" s="24">
        <v>300000</v>
      </c>
      <c r="U171">
        <v>0</v>
      </c>
      <c r="V171" t="s">
        <v>397</v>
      </c>
      <c r="W171" t="s">
        <v>172</v>
      </c>
      <c r="X171">
        <v>0</v>
      </c>
      <c r="Y171" t="s">
        <v>95</v>
      </c>
      <c r="Z171" t="s">
        <v>96</v>
      </c>
      <c r="AA171" t="s">
        <v>97</v>
      </c>
      <c r="AB171">
        <v>0</v>
      </c>
      <c r="AC171">
        <v>0</v>
      </c>
      <c r="AD171" t="s">
        <v>90</v>
      </c>
      <c r="AE171">
        <v>0</v>
      </c>
      <c r="AF171">
        <v>0</v>
      </c>
      <c r="AG171">
        <v>219990</v>
      </c>
      <c r="AH171">
        <v>0</v>
      </c>
      <c r="AI171" t="s">
        <v>98</v>
      </c>
      <c r="AJ171" t="s">
        <v>96</v>
      </c>
      <c r="AK171" t="s">
        <v>99</v>
      </c>
      <c r="AL171">
        <v>300000</v>
      </c>
      <c r="AM171">
        <v>0</v>
      </c>
      <c r="AN171">
        <v>0</v>
      </c>
      <c r="AO171">
        <v>0</v>
      </c>
      <c r="AP171">
        <v>18</v>
      </c>
      <c r="AQ171">
        <v>0</v>
      </c>
      <c r="AR171" t="s">
        <v>100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 t="s">
        <v>101</v>
      </c>
      <c r="AZ171">
        <v>999</v>
      </c>
    </row>
    <row r="172" spans="1:52" x14ac:dyDescent="0.3">
      <c r="A172">
        <v>1</v>
      </c>
      <c r="B172">
        <v>3</v>
      </c>
      <c r="C172" s="9" t="s">
        <v>1063</v>
      </c>
      <c r="D172" t="s">
        <v>90</v>
      </c>
      <c r="E172" t="s">
        <v>91</v>
      </c>
      <c r="F172">
        <v>1</v>
      </c>
      <c r="G172" s="24">
        <v>300000</v>
      </c>
      <c r="H172" s="24">
        <v>300000</v>
      </c>
      <c r="I172">
        <v>847</v>
      </c>
      <c r="J172">
        <v>6101</v>
      </c>
      <c r="K172" s="9" t="s">
        <v>395</v>
      </c>
      <c r="L172">
        <v>3</v>
      </c>
      <c r="M172" s="9" t="s">
        <v>971</v>
      </c>
      <c r="N172" s="9" t="s">
        <v>1080</v>
      </c>
      <c r="O172">
        <v>1000</v>
      </c>
      <c r="P172">
        <v>20230124</v>
      </c>
      <c r="Q172" t="str">
        <f t="shared" si="4"/>
        <v>2023</v>
      </c>
      <c r="R172" t="str">
        <f t="shared" si="5"/>
        <v>01</v>
      </c>
      <c r="S172" s="24">
        <v>226484.71</v>
      </c>
      <c r="T172" s="24">
        <v>300000</v>
      </c>
      <c r="U172">
        <v>0</v>
      </c>
      <c r="V172" t="s">
        <v>398</v>
      </c>
      <c r="W172" t="s">
        <v>172</v>
      </c>
      <c r="X172">
        <v>0</v>
      </c>
      <c r="Y172" t="s">
        <v>95</v>
      </c>
      <c r="Z172" t="s">
        <v>96</v>
      </c>
      <c r="AA172" t="s">
        <v>97</v>
      </c>
      <c r="AB172">
        <v>0</v>
      </c>
      <c r="AC172">
        <v>0</v>
      </c>
      <c r="AD172" t="s">
        <v>90</v>
      </c>
      <c r="AE172">
        <v>0</v>
      </c>
      <c r="AF172">
        <v>0</v>
      </c>
      <c r="AG172">
        <v>219990</v>
      </c>
      <c r="AH172">
        <v>0</v>
      </c>
      <c r="AI172" t="s">
        <v>98</v>
      </c>
      <c r="AJ172" t="s">
        <v>96</v>
      </c>
      <c r="AK172" t="s">
        <v>99</v>
      </c>
      <c r="AL172">
        <v>300000</v>
      </c>
      <c r="AM172">
        <v>0</v>
      </c>
      <c r="AN172">
        <v>0</v>
      </c>
      <c r="AO172">
        <v>0</v>
      </c>
      <c r="AP172">
        <v>18</v>
      </c>
      <c r="AQ172">
        <v>0</v>
      </c>
      <c r="AR172" t="s">
        <v>100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 t="s">
        <v>101</v>
      </c>
      <c r="AZ172">
        <v>999</v>
      </c>
    </row>
    <row r="173" spans="1:52" x14ac:dyDescent="0.3">
      <c r="A173">
        <v>1</v>
      </c>
      <c r="B173">
        <v>4</v>
      </c>
      <c r="C173" s="9" t="s">
        <v>1065</v>
      </c>
      <c r="D173" t="s">
        <v>90</v>
      </c>
      <c r="E173" t="s">
        <v>91</v>
      </c>
      <c r="F173">
        <v>1</v>
      </c>
      <c r="G173" s="24">
        <v>300000</v>
      </c>
      <c r="H173" s="24">
        <v>300000</v>
      </c>
      <c r="I173">
        <v>847</v>
      </c>
      <c r="J173">
        <v>6101</v>
      </c>
      <c r="K173" s="9" t="s">
        <v>395</v>
      </c>
      <c r="L173">
        <v>4</v>
      </c>
      <c r="M173" s="9" t="s">
        <v>971</v>
      </c>
      <c r="N173" s="9" t="s">
        <v>1080</v>
      </c>
      <c r="O173">
        <v>1000</v>
      </c>
      <c r="P173">
        <v>20230124</v>
      </c>
      <c r="Q173" t="str">
        <f t="shared" si="4"/>
        <v>2023</v>
      </c>
      <c r="R173" t="str">
        <f t="shared" si="5"/>
        <v>01</v>
      </c>
      <c r="S173" s="24">
        <v>226484.7</v>
      </c>
      <c r="T173" s="24">
        <v>300000</v>
      </c>
      <c r="U173">
        <v>0</v>
      </c>
      <c r="V173" t="s">
        <v>399</v>
      </c>
      <c r="W173" t="s">
        <v>172</v>
      </c>
      <c r="X173">
        <v>0</v>
      </c>
      <c r="Y173" t="s">
        <v>95</v>
      </c>
      <c r="Z173" t="s">
        <v>96</v>
      </c>
      <c r="AA173" t="s">
        <v>97</v>
      </c>
      <c r="AB173">
        <v>0</v>
      </c>
      <c r="AC173">
        <v>0</v>
      </c>
      <c r="AD173" t="s">
        <v>90</v>
      </c>
      <c r="AE173">
        <v>0</v>
      </c>
      <c r="AF173">
        <v>0</v>
      </c>
      <c r="AG173">
        <v>219990</v>
      </c>
      <c r="AH173">
        <v>0</v>
      </c>
      <c r="AI173" t="s">
        <v>98</v>
      </c>
      <c r="AJ173" t="s">
        <v>96</v>
      </c>
      <c r="AK173" t="s">
        <v>99</v>
      </c>
      <c r="AL173">
        <v>300000</v>
      </c>
      <c r="AM173">
        <v>0</v>
      </c>
      <c r="AN173">
        <v>0</v>
      </c>
      <c r="AO173">
        <v>0</v>
      </c>
      <c r="AP173">
        <v>18</v>
      </c>
      <c r="AQ173">
        <v>0</v>
      </c>
      <c r="AR173" t="s">
        <v>100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 t="s">
        <v>101</v>
      </c>
      <c r="AZ173">
        <v>999</v>
      </c>
    </row>
    <row r="174" spans="1:52" x14ac:dyDescent="0.3">
      <c r="A174">
        <v>1</v>
      </c>
      <c r="B174">
        <v>1</v>
      </c>
      <c r="C174" s="9" t="s">
        <v>1081</v>
      </c>
      <c r="D174" t="s">
        <v>90</v>
      </c>
      <c r="E174" t="s">
        <v>91</v>
      </c>
      <c r="F174">
        <v>1</v>
      </c>
      <c r="G174" s="24">
        <v>440000</v>
      </c>
      <c r="H174" s="24">
        <v>440000</v>
      </c>
      <c r="I174">
        <v>847</v>
      </c>
      <c r="J174">
        <v>6101</v>
      </c>
      <c r="K174" s="9" t="s">
        <v>400</v>
      </c>
      <c r="L174">
        <v>1</v>
      </c>
      <c r="M174" s="9" t="s">
        <v>1082</v>
      </c>
      <c r="N174" s="9" t="s">
        <v>1083</v>
      </c>
      <c r="O174">
        <v>1000</v>
      </c>
      <c r="P174">
        <v>20230131</v>
      </c>
      <c r="Q174" t="str">
        <f t="shared" si="4"/>
        <v>2023</v>
      </c>
      <c r="R174" t="str">
        <f t="shared" si="5"/>
        <v>01</v>
      </c>
      <c r="S174" s="24">
        <v>214294.97</v>
      </c>
      <c r="T174" s="24">
        <v>440000</v>
      </c>
      <c r="U174">
        <v>0</v>
      </c>
      <c r="V174" t="s">
        <v>401</v>
      </c>
      <c r="W174" t="s">
        <v>273</v>
      </c>
      <c r="X174">
        <v>0</v>
      </c>
      <c r="Y174" t="s">
        <v>95</v>
      </c>
      <c r="Z174" t="s">
        <v>96</v>
      </c>
      <c r="AA174" t="s">
        <v>97</v>
      </c>
      <c r="AB174">
        <v>0</v>
      </c>
      <c r="AC174">
        <v>0</v>
      </c>
      <c r="AD174" t="s">
        <v>90</v>
      </c>
      <c r="AE174">
        <v>0</v>
      </c>
      <c r="AF174">
        <v>0</v>
      </c>
      <c r="AG174">
        <v>322652</v>
      </c>
      <c r="AH174">
        <v>0</v>
      </c>
      <c r="AI174" t="s">
        <v>98</v>
      </c>
      <c r="AJ174" t="s">
        <v>96</v>
      </c>
      <c r="AK174" t="s">
        <v>99</v>
      </c>
      <c r="AL174">
        <v>440000</v>
      </c>
      <c r="AM174">
        <v>0</v>
      </c>
      <c r="AN174">
        <v>0</v>
      </c>
      <c r="AO174">
        <v>0</v>
      </c>
      <c r="AP174">
        <v>17</v>
      </c>
      <c r="AQ174">
        <v>0</v>
      </c>
      <c r="AR174" t="s">
        <v>100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 t="s">
        <v>101</v>
      </c>
      <c r="AZ174">
        <v>999</v>
      </c>
    </row>
    <row r="175" spans="1:52" x14ac:dyDescent="0.3">
      <c r="A175">
        <v>1</v>
      </c>
      <c r="B175">
        <v>1</v>
      </c>
      <c r="C175" s="9" t="s">
        <v>1084</v>
      </c>
      <c r="D175" t="s">
        <v>90</v>
      </c>
      <c r="E175" t="s">
        <v>91</v>
      </c>
      <c r="F175">
        <v>1</v>
      </c>
      <c r="G175" s="24">
        <v>415000</v>
      </c>
      <c r="H175" s="24">
        <v>415000</v>
      </c>
      <c r="I175">
        <v>847</v>
      </c>
      <c r="J175">
        <v>6101</v>
      </c>
      <c r="K175" s="9" t="s">
        <v>402</v>
      </c>
      <c r="L175">
        <v>1</v>
      </c>
      <c r="M175" s="9" t="s">
        <v>1085</v>
      </c>
      <c r="N175" s="9" t="s">
        <v>1086</v>
      </c>
      <c r="O175">
        <v>1000</v>
      </c>
      <c r="P175">
        <v>20230131</v>
      </c>
      <c r="Q175" t="str">
        <f t="shared" si="4"/>
        <v>2023</v>
      </c>
      <c r="R175" t="str">
        <f t="shared" si="5"/>
        <v>01</v>
      </c>
      <c r="S175" s="24">
        <v>214458.62</v>
      </c>
      <c r="T175" s="24">
        <v>415000</v>
      </c>
      <c r="U175">
        <v>0</v>
      </c>
      <c r="V175" t="s">
        <v>403</v>
      </c>
      <c r="W175" t="s">
        <v>273</v>
      </c>
      <c r="X175">
        <v>0</v>
      </c>
      <c r="Y175" t="s">
        <v>95</v>
      </c>
      <c r="Z175" t="s">
        <v>96</v>
      </c>
      <c r="AA175" t="s">
        <v>97</v>
      </c>
      <c r="AB175">
        <v>0</v>
      </c>
      <c r="AC175">
        <v>0</v>
      </c>
      <c r="AD175" t="s">
        <v>90</v>
      </c>
      <c r="AE175">
        <v>0</v>
      </c>
      <c r="AF175">
        <v>0</v>
      </c>
      <c r="AG175">
        <v>304319.5</v>
      </c>
      <c r="AH175">
        <v>0</v>
      </c>
      <c r="AI175" t="s">
        <v>98</v>
      </c>
      <c r="AJ175" t="s">
        <v>96</v>
      </c>
      <c r="AK175" t="s">
        <v>99</v>
      </c>
      <c r="AL175">
        <v>415000</v>
      </c>
      <c r="AM175">
        <v>0</v>
      </c>
      <c r="AN175">
        <v>0</v>
      </c>
      <c r="AO175">
        <v>0</v>
      </c>
      <c r="AP175">
        <v>17</v>
      </c>
      <c r="AQ175">
        <v>0</v>
      </c>
      <c r="AR175" t="s">
        <v>100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 t="s">
        <v>101</v>
      </c>
      <c r="AZ175">
        <v>999</v>
      </c>
    </row>
    <row r="176" spans="1:52" x14ac:dyDescent="0.3">
      <c r="A176">
        <v>1</v>
      </c>
      <c r="B176">
        <v>1</v>
      </c>
      <c r="C176" s="9" t="s">
        <v>1087</v>
      </c>
      <c r="D176" t="s">
        <v>90</v>
      </c>
      <c r="E176" t="s">
        <v>91</v>
      </c>
      <c r="F176">
        <v>1</v>
      </c>
      <c r="G176" s="24">
        <v>390000</v>
      </c>
      <c r="H176" s="24">
        <v>390000</v>
      </c>
      <c r="I176">
        <v>847</v>
      </c>
      <c r="J176">
        <v>6101</v>
      </c>
      <c r="K176" s="9" t="s">
        <v>404</v>
      </c>
      <c r="L176">
        <v>1</v>
      </c>
      <c r="M176" s="9" t="s">
        <v>1058</v>
      </c>
      <c r="N176" s="9" t="s">
        <v>1088</v>
      </c>
      <c r="O176">
        <v>1000</v>
      </c>
      <c r="P176">
        <v>20230131</v>
      </c>
      <c r="Q176" t="str">
        <f t="shared" si="4"/>
        <v>2023</v>
      </c>
      <c r="R176" t="str">
        <f t="shared" si="5"/>
        <v>01</v>
      </c>
      <c r="S176" s="24">
        <v>217162.1</v>
      </c>
      <c r="T176" s="24">
        <v>390000</v>
      </c>
      <c r="U176">
        <v>0</v>
      </c>
      <c r="V176" t="s">
        <v>405</v>
      </c>
      <c r="W176" t="s">
        <v>106</v>
      </c>
      <c r="X176">
        <v>0</v>
      </c>
      <c r="Y176" t="s">
        <v>95</v>
      </c>
      <c r="Z176" t="s">
        <v>96</v>
      </c>
      <c r="AA176" t="s">
        <v>97</v>
      </c>
      <c r="AB176">
        <v>0</v>
      </c>
      <c r="AC176">
        <v>0</v>
      </c>
      <c r="AD176" t="s">
        <v>90</v>
      </c>
      <c r="AE176">
        <v>0</v>
      </c>
      <c r="AF176">
        <v>0</v>
      </c>
      <c r="AG176">
        <v>285987</v>
      </c>
      <c r="AH176">
        <v>0</v>
      </c>
      <c r="AI176" t="s">
        <v>98</v>
      </c>
      <c r="AJ176" t="s">
        <v>96</v>
      </c>
      <c r="AK176" t="s">
        <v>99</v>
      </c>
      <c r="AL176">
        <v>390000</v>
      </c>
      <c r="AM176">
        <v>0</v>
      </c>
      <c r="AN176">
        <v>0</v>
      </c>
      <c r="AO176">
        <v>0</v>
      </c>
      <c r="AP176">
        <v>17</v>
      </c>
      <c r="AQ176">
        <v>0</v>
      </c>
      <c r="AR176" t="s">
        <v>100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 t="s">
        <v>101</v>
      </c>
      <c r="AZ176">
        <v>999</v>
      </c>
    </row>
    <row r="177" spans="1:52" x14ac:dyDescent="0.3">
      <c r="A177">
        <v>1</v>
      </c>
      <c r="B177">
        <v>1</v>
      </c>
      <c r="C177" s="9" t="s">
        <v>1089</v>
      </c>
      <c r="D177" t="s">
        <v>90</v>
      </c>
      <c r="E177" t="s">
        <v>91</v>
      </c>
      <c r="F177">
        <v>1</v>
      </c>
      <c r="G177" s="24">
        <v>380000</v>
      </c>
      <c r="H177" s="24">
        <v>380000</v>
      </c>
      <c r="I177">
        <v>847</v>
      </c>
      <c r="J177">
        <v>6101</v>
      </c>
      <c r="K177" s="9" t="s">
        <v>406</v>
      </c>
      <c r="L177">
        <v>1</v>
      </c>
      <c r="M177" s="9" t="s">
        <v>886</v>
      </c>
      <c r="N177" s="9" t="s">
        <v>1090</v>
      </c>
      <c r="O177">
        <v>1000</v>
      </c>
      <c r="P177">
        <v>20230131</v>
      </c>
      <c r="Q177" t="str">
        <f t="shared" ref="Q177:Q234" si="6">LEFT(P177,4)</f>
        <v>2023</v>
      </c>
      <c r="R177" t="str">
        <f t="shared" ref="R177:R234" si="7">MID(P177,5,2)</f>
        <v>01</v>
      </c>
      <c r="S177" s="24">
        <v>209739.86</v>
      </c>
      <c r="T177" s="24">
        <v>380000</v>
      </c>
      <c r="U177">
        <v>0</v>
      </c>
      <c r="V177" t="s">
        <v>407</v>
      </c>
      <c r="W177" t="s">
        <v>106</v>
      </c>
      <c r="X177">
        <v>0</v>
      </c>
      <c r="Y177" t="s">
        <v>95</v>
      </c>
      <c r="Z177" t="s">
        <v>96</v>
      </c>
      <c r="AA177" t="s">
        <v>97</v>
      </c>
      <c r="AB177">
        <v>0</v>
      </c>
      <c r="AC177">
        <v>0</v>
      </c>
      <c r="AD177" t="s">
        <v>90</v>
      </c>
      <c r="AE177">
        <v>0</v>
      </c>
      <c r="AF177">
        <v>0</v>
      </c>
      <c r="AG177">
        <v>278654</v>
      </c>
      <c r="AH177">
        <v>0</v>
      </c>
      <c r="AI177" t="s">
        <v>98</v>
      </c>
      <c r="AJ177" t="s">
        <v>96</v>
      </c>
      <c r="AK177" t="s">
        <v>99</v>
      </c>
      <c r="AL177">
        <v>380000</v>
      </c>
      <c r="AM177">
        <v>0</v>
      </c>
      <c r="AN177">
        <v>0</v>
      </c>
      <c r="AO177">
        <v>0</v>
      </c>
      <c r="AP177">
        <v>17</v>
      </c>
      <c r="AQ177">
        <v>0</v>
      </c>
      <c r="AR177" t="s">
        <v>100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 t="s">
        <v>101</v>
      </c>
      <c r="AZ177">
        <v>999</v>
      </c>
    </row>
    <row r="178" spans="1:52" x14ac:dyDescent="0.3">
      <c r="A178">
        <v>1</v>
      </c>
      <c r="B178">
        <v>1</v>
      </c>
      <c r="C178" s="9" t="s">
        <v>1091</v>
      </c>
      <c r="D178" t="s">
        <v>90</v>
      </c>
      <c r="E178" t="s">
        <v>91</v>
      </c>
      <c r="F178">
        <v>1</v>
      </c>
      <c r="G178" s="24">
        <v>320000</v>
      </c>
      <c r="H178" s="24">
        <v>320000</v>
      </c>
      <c r="I178">
        <v>831</v>
      </c>
      <c r="J178">
        <v>5101</v>
      </c>
      <c r="K178" s="9" t="s">
        <v>408</v>
      </c>
      <c r="L178">
        <v>1</v>
      </c>
      <c r="M178" s="9" t="s">
        <v>1092</v>
      </c>
      <c r="N178" s="9" t="s">
        <v>1093</v>
      </c>
      <c r="O178">
        <v>1000</v>
      </c>
      <c r="P178">
        <v>20230202</v>
      </c>
      <c r="Q178" t="str">
        <f t="shared" si="6"/>
        <v>2023</v>
      </c>
      <c r="R178" t="str">
        <f t="shared" si="7"/>
        <v>02</v>
      </c>
      <c r="S178" s="24">
        <v>222604.86</v>
      </c>
      <c r="T178" s="24">
        <v>320000</v>
      </c>
      <c r="U178">
        <v>0</v>
      </c>
      <c r="V178" t="s">
        <v>409</v>
      </c>
      <c r="W178" t="s">
        <v>132</v>
      </c>
      <c r="X178">
        <v>0</v>
      </c>
      <c r="Y178" t="s">
        <v>95</v>
      </c>
      <c r="Z178" t="s">
        <v>96</v>
      </c>
      <c r="AA178" t="s">
        <v>97</v>
      </c>
      <c r="AB178">
        <v>0</v>
      </c>
      <c r="AC178">
        <v>0</v>
      </c>
      <c r="AD178" t="s">
        <v>90</v>
      </c>
      <c r="AE178">
        <v>0</v>
      </c>
      <c r="AF178">
        <v>0</v>
      </c>
      <c r="AG178">
        <v>156448</v>
      </c>
      <c r="AH178">
        <v>0</v>
      </c>
      <c r="AI178" t="s">
        <v>98</v>
      </c>
      <c r="AJ178" t="s">
        <v>96</v>
      </c>
      <c r="AK178" t="s">
        <v>99</v>
      </c>
      <c r="AL178">
        <v>320000</v>
      </c>
      <c r="AM178">
        <v>0</v>
      </c>
      <c r="AN178">
        <v>0</v>
      </c>
      <c r="AO178">
        <v>0</v>
      </c>
      <c r="AP178">
        <v>18</v>
      </c>
      <c r="AQ178">
        <v>0</v>
      </c>
      <c r="AR178" t="s">
        <v>100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 t="s">
        <v>101</v>
      </c>
      <c r="AZ178">
        <v>999</v>
      </c>
    </row>
    <row r="179" spans="1:52" x14ac:dyDescent="0.3">
      <c r="A179">
        <v>1</v>
      </c>
      <c r="B179">
        <v>2</v>
      </c>
      <c r="C179" s="9" t="s">
        <v>1094</v>
      </c>
      <c r="D179" t="s">
        <v>90</v>
      </c>
      <c r="E179" t="s">
        <v>91</v>
      </c>
      <c r="F179">
        <v>1</v>
      </c>
      <c r="G179" s="24">
        <v>320000</v>
      </c>
      <c r="H179" s="24">
        <v>320000</v>
      </c>
      <c r="I179">
        <v>831</v>
      </c>
      <c r="J179">
        <v>5101</v>
      </c>
      <c r="K179" s="9" t="s">
        <v>408</v>
      </c>
      <c r="L179">
        <v>2</v>
      </c>
      <c r="M179" s="9" t="s">
        <v>1092</v>
      </c>
      <c r="N179" s="9" t="s">
        <v>1093</v>
      </c>
      <c r="O179">
        <v>1000</v>
      </c>
      <c r="P179">
        <v>20230202</v>
      </c>
      <c r="Q179" t="str">
        <f t="shared" si="6"/>
        <v>2023</v>
      </c>
      <c r="R179" t="str">
        <f t="shared" si="7"/>
        <v>02</v>
      </c>
      <c r="S179" s="24">
        <v>222604.91</v>
      </c>
      <c r="T179" s="24">
        <v>320000</v>
      </c>
      <c r="U179">
        <v>0</v>
      </c>
      <c r="V179" t="s">
        <v>410</v>
      </c>
      <c r="W179" t="s">
        <v>132</v>
      </c>
      <c r="X179">
        <v>0</v>
      </c>
      <c r="Y179" t="s">
        <v>95</v>
      </c>
      <c r="Z179" t="s">
        <v>96</v>
      </c>
      <c r="AA179" t="s">
        <v>97</v>
      </c>
      <c r="AB179">
        <v>0</v>
      </c>
      <c r="AC179">
        <v>0</v>
      </c>
      <c r="AD179" t="s">
        <v>90</v>
      </c>
      <c r="AE179">
        <v>0</v>
      </c>
      <c r="AF179">
        <v>0</v>
      </c>
      <c r="AG179">
        <v>156448</v>
      </c>
      <c r="AH179">
        <v>0</v>
      </c>
      <c r="AI179" t="s">
        <v>98</v>
      </c>
      <c r="AJ179" t="s">
        <v>96</v>
      </c>
      <c r="AK179" t="s">
        <v>99</v>
      </c>
      <c r="AL179">
        <v>320000</v>
      </c>
      <c r="AM179">
        <v>0</v>
      </c>
      <c r="AN179">
        <v>0</v>
      </c>
      <c r="AO179">
        <v>0</v>
      </c>
      <c r="AP179">
        <v>18</v>
      </c>
      <c r="AQ179">
        <v>0</v>
      </c>
      <c r="AR179" t="s">
        <v>100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 t="s">
        <v>101</v>
      </c>
      <c r="AZ179">
        <v>999</v>
      </c>
    </row>
    <row r="180" spans="1:52" x14ac:dyDescent="0.3">
      <c r="A180">
        <v>1</v>
      </c>
      <c r="B180">
        <v>1</v>
      </c>
      <c r="C180" s="9" t="s">
        <v>1095</v>
      </c>
      <c r="D180" t="s">
        <v>90</v>
      </c>
      <c r="E180" t="s">
        <v>91</v>
      </c>
      <c r="F180">
        <v>1</v>
      </c>
      <c r="G180" s="24">
        <v>300000</v>
      </c>
      <c r="H180" s="24">
        <v>300000</v>
      </c>
      <c r="I180">
        <v>831</v>
      </c>
      <c r="J180">
        <v>5101</v>
      </c>
      <c r="K180" s="9" t="s">
        <v>411</v>
      </c>
      <c r="L180">
        <v>1</v>
      </c>
      <c r="M180" s="9" t="s">
        <v>1092</v>
      </c>
      <c r="N180" s="9" t="s">
        <v>1096</v>
      </c>
      <c r="O180">
        <v>1000</v>
      </c>
      <c r="P180">
        <v>20230202</v>
      </c>
      <c r="Q180" t="str">
        <f t="shared" si="6"/>
        <v>2023</v>
      </c>
      <c r="R180" t="str">
        <f t="shared" si="7"/>
        <v>02</v>
      </c>
      <c r="S180" s="24">
        <v>164337.46</v>
      </c>
      <c r="T180" s="24">
        <v>300000</v>
      </c>
      <c r="U180">
        <v>0</v>
      </c>
      <c r="V180" t="s">
        <v>412</v>
      </c>
      <c r="W180" t="s">
        <v>132</v>
      </c>
      <c r="X180">
        <v>0</v>
      </c>
      <c r="Y180" t="s">
        <v>95</v>
      </c>
      <c r="Z180" t="s">
        <v>96</v>
      </c>
      <c r="AA180" t="s">
        <v>97</v>
      </c>
      <c r="AB180">
        <v>0</v>
      </c>
      <c r="AC180">
        <v>0</v>
      </c>
      <c r="AD180" t="s">
        <v>90</v>
      </c>
      <c r="AE180">
        <v>0</v>
      </c>
      <c r="AF180">
        <v>0</v>
      </c>
      <c r="AG180">
        <v>146670</v>
      </c>
      <c r="AH180">
        <v>0</v>
      </c>
      <c r="AI180" t="s">
        <v>98</v>
      </c>
      <c r="AJ180" t="s">
        <v>96</v>
      </c>
      <c r="AK180" t="s">
        <v>99</v>
      </c>
      <c r="AL180">
        <v>300000</v>
      </c>
      <c r="AM180">
        <v>0</v>
      </c>
      <c r="AN180">
        <v>0</v>
      </c>
      <c r="AO180">
        <v>0</v>
      </c>
      <c r="AP180">
        <v>18</v>
      </c>
      <c r="AQ180">
        <v>0</v>
      </c>
      <c r="AR180" t="s">
        <v>100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 t="s">
        <v>101</v>
      </c>
      <c r="AZ180">
        <v>999</v>
      </c>
    </row>
    <row r="181" spans="1:52" x14ac:dyDescent="0.3">
      <c r="A181">
        <v>1</v>
      </c>
      <c r="B181">
        <v>1</v>
      </c>
      <c r="C181" s="9" t="s">
        <v>1097</v>
      </c>
      <c r="D181" t="s">
        <v>90</v>
      </c>
      <c r="E181" t="s">
        <v>91</v>
      </c>
      <c r="F181">
        <v>1</v>
      </c>
      <c r="G181" s="24">
        <v>320000</v>
      </c>
      <c r="H181" s="24">
        <v>320000</v>
      </c>
      <c r="I181">
        <v>831</v>
      </c>
      <c r="J181">
        <v>5101</v>
      </c>
      <c r="K181" s="9" t="s">
        <v>413</v>
      </c>
      <c r="L181">
        <v>1</v>
      </c>
      <c r="M181" s="9" t="s">
        <v>1092</v>
      </c>
      <c r="N181" s="9" t="s">
        <v>1098</v>
      </c>
      <c r="O181">
        <v>1000</v>
      </c>
      <c r="P181">
        <v>20230202</v>
      </c>
      <c r="Q181" t="str">
        <f t="shared" si="6"/>
        <v>2023</v>
      </c>
      <c r="R181" t="str">
        <f t="shared" si="7"/>
        <v>02</v>
      </c>
      <c r="S181" s="24">
        <v>222604.89</v>
      </c>
      <c r="T181" s="24">
        <v>320000</v>
      </c>
      <c r="U181">
        <v>0</v>
      </c>
      <c r="V181" t="s">
        <v>414</v>
      </c>
      <c r="W181" t="s">
        <v>132</v>
      </c>
      <c r="X181">
        <v>0</v>
      </c>
      <c r="Y181" t="s">
        <v>95</v>
      </c>
      <c r="Z181" t="s">
        <v>96</v>
      </c>
      <c r="AA181" t="s">
        <v>97</v>
      </c>
      <c r="AB181">
        <v>0</v>
      </c>
      <c r="AC181">
        <v>0</v>
      </c>
      <c r="AD181" t="s">
        <v>90</v>
      </c>
      <c r="AE181">
        <v>0</v>
      </c>
      <c r="AF181">
        <v>0</v>
      </c>
      <c r="AG181">
        <v>156448</v>
      </c>
      <c r="AH181">
        <v>0</v>
      </c>
      <c r="AI181" t="s">
        <v>98</v>
      </c>
      <c r="AJ181" t="s">
        <v>96</v>
      </c>
      <c r="AK181" t="s">
        <v>99</v>
      </c>
      <c r="AL181">
        <v>320000</v>
      </c>
      <c r="AM181">
        <v>0</v>
      </c>
      <c r="AN181">
        <v>0</v>
      </c>
      <c r="AO181">
        <v>0</v>
      </c>
      <c r="AP181">
        <v>18</v>
      </c>
      <c r="AQ181">
        <v>0</v>
      </c>
      <c r="AR181" t="s">
        <v>100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 t="s">
        <v>101</v>
      </c>
      <c r="AZ181">
        <v>999</v>
      </c>
    </row>
    <row r="182" spans="1:52" x14ac:dyDescent="0.3">
      <c r="A182">
        <v>1</v>
      </c>
      <c r="B182">
        <v>1</v>
      </c>
      <c r="C182" s="9" t="s">
        <v>1099</v>
      </c>
      <c r="D182" t="s">
        <v>90</v>
      </c>
      <c r="E182" t="s">
        <v>91</v>
      </c>
      <c r="F182">
        <v>1</v>
      </c>
      <c r="G182" s="24">
        <v>410000</v>
      </c>
      <c r="H182" s="24">
        <v>410000</v>
      </c>
      <c r="I182">
        <v>831</v>
      </c>
      <c r="J182">
        <v>5101</v>
      </c>
      <c r="K182" s="9" t="s">
        <v>415</v>
      </c>
      <c r="L182">
        <v>1</v>
      </c>
      <c r="M182" s="9" t="s">
        <v>1100</v>
      </c>
      <c r="N182" s="9" t="s">
        <v>1101</v>
      </c>
      <c r="O182">
        <v>1000</v>
      </c>
      <c r="P182">
        <v>20230202</v>
      </c>
      <c r="Q182" t="str">
        <f t="shared" si="6"/>
        <v>2023</v>
      </c>
      <c r="R182" t="str">
        <f t="shared" si="7"/>
        <v>02</v>
      </c>
      <c r="S182" s="24">
        <v>252543.99</v>
      </c>
      <c r="T182" s="24">
        <v>410000</v>
      </c>
      <c r="U182">
        <v>0</v>
      </c>
      <c r="V182" t="s">
        <v>416</v>
      </c>
      <c r="W182" t="s">
        <v>132</v>
      </c>
      <c r="X182">
        <v>0</v>
      </c>
      <c r="Y182" t="s">
        <v>95</v>
      </c>
      <c r="Z182" t="s">
        <v>96</v>
      </c>
      <c r="AA182" t="s">
        <v>97</v>
      </c>
      <c r="AB182">
        <v>0</v>
      </c>
      <c r="AC182">
        <v>0</v>
      </c>
      <c r="AD182" t="s">
        <v>90</v>
      </c>
      <c r="AE182">
        <v>0</v>
      </c>
      <c r="AF182">
        <v>0</v>
      </c>
      <c r="AG182">
        <v>200449</v>
      </c>
      <c r="AH182">
        <v>0</v>
      </c>
      <c r="AI182" t="s">
        <v>98</v>
      </c>
      <c r="AJ182" t="s">
        <v>96</v>
      </c>
      <c r="AK182" t="s">
        <v>99</v>
      </c>
      <c r="AL182">
        <v>410000</v>
      </c>
      <c r="AM182">
        <v>0</v>
      </c>
      <c r="AN182">
        <v>0</v>
      </c>
      <c r="AO182">
        <v>0</v>
      </c>
      <c r="AP182">
        <v>18</v>
      </c>
      <c r="AQ182">
        <v>0</v>
      </c>
      <c r="AR182" t="s">
        <v>100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 t="s">
        <v>101</v>
      </c>
      <c r="AZ182">
        <v>999</v>
      </c>
    </row>
    <row r="183" spans="1:52" x14ac:dyDescent="0.3">
      <c r="A183">
        <v>1</v>
      </c>
      <c r="B183">
        <v>1</v>
      </c>
      <c r="C183" s="9" t="s">
        <v>1102</v>
      </c>
      <c r="D183" t="s">
        <v>90</v>
      </c>
      <c r="E183" t="s">
        <v>91</v>
      </c>
      <c r="F183">
        <v>1</v>
      </c>
      <c r="G183" s="24">
        <v>249475</v>
      </c>
      <c r="H183" s="24">
        <v>249475</v>
      </c>
      <c r="I183">
        <v>711</v>
      </c>
      <c r="J183">
        <v>7101</v>
      </c>
      <c r="K183" s="9" t="s">
        <v>417</v>
      </c>
      <c r="L183">
        <v>1</v>
      </c>
      <c r="M183" s="9" t="s">
        <v>778</v>
      </c>
      <c r="N183" s="9" t="s">
        <v>1103</v>
      </c>
      <c r="O183">
        <v>1000</v>
      </c>
      <c r="P183">
        <v>20230203</v>
      </c>
      <c r="Q183" t="str">
        <f t="shared" si="6"/>
        <v>2023</v>
      </c>
      <c r="R183" t="str">
        <f t="shared" si="7"/>
        <v>02</v>
      </c>
      <c r="S183" s="24">
        <v>169284.94</v>
      </c>
      <c r="T183" s="24">
        <v>249475</v>
      </c>
      <c r="U183">
        <v>0</v>
      </c>
      <c r="V183" t="s">
        <v>418</v>
      </c>
      <c r="W183" t="s">
        <v>118</v>
      </c>
      <c r="X183">
        <v>0</v>
      </c>
      <c r="Y183" t="s">
        <v>95</v>
      </c>
      <c r="Z183" t="s">
        <v>96</v>
      </c>
      <c r="AA183" t="s">
        <v>97</v>
      </c>
      <c r="AB183">
        <v>0</v>
      </c>
      <c r="AC183">
        <v>0</v>
      </c>
      <c r="AD183" t="s">
        <v>90</v>
      </c>
      <c r="AE183">
        <v>0</v>
      </c>
      <c r="AF183">
        <v>0</v>
      </c>
      <c r="AG183">
        <v>0</v>
      </c>
      <c r="AH183">
        <v>0</v>
      </c>
      <c r="AI183" t="s">
        <v>98</v>
      </c>
      <c r="AJ183" t="s">
        <v>96</v>
      </c>
      <c r="AK183" t="s">
        <v>99</v>
      </c>
      <c r="AL183">
        <v>249475</v>
      </c>
      <c r="AM183">
        <v>7484.25</v>
      </c>
      <c r="AN183">
        <v>249475</v>
      </c>
      <c r="AO183">
        <v>0</v>
      </c>
      <c r="AP183">
        <v>0</v>
      </c>
      <c r="AQ183">
        <v>0</v>
      </c>
      <c r="AR183" t="s">
        <v>100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 t="s">
        <v>101</v>
      </c>
      <c r="AZ183">
        <v>2</v>
      </c>
    </row>
    <row r="184" spans="1:52" x14ac:dyDescent="0.3">
      <c r="A184">
        <v>1</v>
      </c>
      <c r="B184">
        <v>2</v>
      </c>
      <c r="C184" s="9" t="s">
        <v>1104</v>
      </c>
      <c r="D184" t="s">
        <v>90</v>
      </c>
      <c r="E184" t="s">
        <v>91</v>
      </c>
      <c r="F184">
        <v>1</v>
      </c>
      <c r="G184" s="24">
        <v>249475</v>
      </c>
      <c r="H184" s="24">
        <v>249475</v>
      </c>
      <c r="I184">
        <v>711</v>
      </c>
      <c r="J184">
        <v>7101</v>
      </c>
      <c r="K184" s="9" t="s">
        <v>417</v>
      </c>
      <c r="L184">
        <v>2</v>
      </c>
      <c r="M184" s="9" t="s">
        <v>778</v>
      </c>
      <c r="N184" s="9" t="s">
        <v>1103</v>
      </c>
      <c r="O184">
        <v>1000</v>
      </c>
      <c r="P184">
        <v>20230203</v>
      </c>
      <c r="Q184" t="str">
        <f t="shared" si="6"/>
        <v>2023</v>
      </c>
      <c r="R184" t="str">
        <f t="shared" si="7"/>
        <v>02</v>
      </c>
      <c r="S184" s="24">
        <v>174597.89</v>
      </c>
      <c r="T184" s="24">
        <v>249475</v>
      </c>
      <c r="U184">
        <v>0</v>
      </c>
      <c r="V184" t="s">
        <v>419</v>
      </c>
      <c r="W184" t="s">
        <v>118</v>
      </c>
      <c r="X184">
        <v>0</v>
      </c>
      <c r="Y184" t="s">
        <v>95</v>
      </c>
      <c r="Z184" t="s">
        <v>96</v>
      </c>
      <c r="AA184" t="s">
        <v>97</v>
      </c>
      <c r="AB184">
        <v>0</v>
      </c>
      <c r="AC184">
        <v>0</v>
      </c>
      <c r="AD184" t="s">
        <v>90</v>
      </c>
      <c r="AE184">
        <v>0</v>
      </c>
      <c r="AF184">
        <v>0</v>
      </c>
      <c r="AG184">
        <v>0</v>
      </c>
      <c r="AH184">
        <v>0</v>
      </c>
      <c r="AI184" t="s">
        <v>98</v>
      </c>
      <c r="AJ184" t="s">
        <v>96</v>
      </c>
      <c r="AK184" t="s">
        <v>99</v>
      </c>
      <c r="AL184">
        <v>249475</v>
      </c>
      <c r="AM184">
        <v>7484.25</v>
      </c>
      <c r="AN184">
        <v>249475</v>
      </c>
      <c r="AO184">
        <v>0</v>
      </c>
      <c r="AP184">
        <v>0</v>
      </c>
      <c r="AQ184">
        <v>0</v>
      </c>
      <c r="AR184" t="s">
        <v>100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 t="s">
        <v>101</v>
      </c>
      <c r="AZ184">
        <v>2</v>
      </c>
    </row>
    <row r="185" spans="1:52" x14ac:dyDescent="0.3">
      <c r="A185">
        <v>1</v>
      </c>
      <c r="B185">
        <v>3</v>
      </c>
      <c r="C185" s="9" t="s">
        <v>1105</v>
      </c>
      <c r="D185" t="s">
        <v>90</v>
      </c>
      <c r="E185" t="s">
        <v>91</v>
      </c>
      <c r="F185">
        <v>1</v>
      </c>
      <c r="G185" s="24">
        <v>249475</v>
      </c>
      <c r="H185" s="24">
        <v>249475</v>
      </c>
      <c r="I185">
        <v>711</v>
      </c>
      <c r="J185">
        <v>7101</v>
      </c>
      <c r="K185" s="9" t="s">
        <v>417</v>
      </c>
      <c r="L185">
        <v>3</v>
      </c>
      <c r="M185" s="9" t="s">
        <v>778</v>
      </c>
      <c r="N185" s="9" t="s">
        <v>1103</v>
      </c>
      <c r="O185">
        <v>1000</v>
      </c>
      <c r="P185">
        <v>20230203</v>
      </c>
      <c r="Q185" t="str">
        <f t="shared" si="6"/>
        <v>2023</v>
      </c>
      <c r="R185" t="str">
        <f t="shared" si="7"/>
        <v>02</v>
      </c>
      <c r="S185" s="24">
        <v>185320.75</v>
      </c>
      <c r="T185" s="24">
        <v>249475</v>
      </c>
      <c r="U185">
        <v>0</v>
      </c>
      <c r="V185" t="s">
        <v>420</v>
      </c>
      <c r="W185" t="s">
        <v>118</v>
      </c>
      <c r="X185">
        <v>0</v>
      </c>
      <c r="Y185" t="s">
        <v>95</v>
      </c>
      <c r="Z185" t="s">
        <v>96</v>
      </c>
      <c r="AA185" t="s">
        <v>97</v>
      </c>
      <c r="AB185">
        <v>0</v>
      </c>
      <c r="AC185">
        <v>0</v>
      </c>
      <c r="AD185" t="s">
        <v>90</v>
      </c>
      <c r="AE185">
        <v>0</v>
      </c>
      <c r="AF185">
        <v>0</v>
      </c>
      <c r="AG185">
        <v>0</v>
      </c>
      <c r="AH185">
        <v>0</v>
      </c>
      <c r="AI185" t="s">
        <v>98</v>
      </c>
      <c r="AJ185" t="s">
        <v>96</v>
      </c>
      <c r="AK185" t="s">
        <v>99</v>
      </c>
      <c r="AL185">
        <v>249475</v>
      </c>
      <c r="AM185">
        <v>7484.25</v>
      </c>
      <c r="AN185">
        <v>249475</v>
      </c>
      <c r="AO185">
        <v>0</v>
      </c>
      <c r="AP185">
        <v>0</v>
      </c>
      <c r="AQ185">
        <v>0</v>
      </c>
      <c r="AR185" t="s">
        <v>100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 t="s">
        <v>101</v>
      </c>
      <c r="AZ185">
        <v>2</v>
      </c>
    </row>
    <row r="186" spans="1:52" x14ac:dyDescent="0.3">
      <c r="A186">
        <v>1</v>
      </c>
      <c r="B186">
        <v>4</v>
      </c>
      <c r="C186" s="9" t="s">
        <v>1106</v>
      </c>
      <c r="D186" t="s">
        <v>90</v>
      </c>
      <c r="E186" t="s">
        <v>91</v>
      </c>
      <c r="F186">
        <v>1</v>
      </c>
      <c r="G186" s="24">
        <v>249475</v>
      </c>
      <c r="H186" s="24">
        <v>249475</v>
      </c>
      <c r="I186">
        <v>711</v>
      </c>
      <c r="J186">
        <v>7101</v>
      </c>
      <c r="K186" s="9" t="s">
        <v>417</v>
      </c>
      <c r="L186">
        <v>4</v>
      </c>
      <c r="M186" s="9" t="s">
        <v>778</v>
      </c>
      <c r="N186" s="9" t="s">
        <v>1103</v>
      </c>
      <c r="O186">
        <v>1000</v>
      </c>
      <c r="P186">
        <v>20230203</v>
      </c>
      <c r="Q186" t="str">
        <f t="shared" si="6"/>
        <v>2023</v>
      </c>
      <c r="R186" t="str">
        <f t="shared" si="7"/>
        <v>02</v>
      </c>
      <c r="S186" s="24">
        <v>170336.46</v>
      </c>
      <c r="T186" s="24">
        <v>249475</v>
      </c>
      <c r="U186">
        <v>0</v>
      </c>
      <c r="V186" t="s">
        <v>421</v>
      </c>
      <c r="W186" t="s">
        <v>118</v>
      </c>
      <c r="X186">
        <v>0</v>
      </c>
      <c r="Y186" t="s">
        <v>95</v>
      </c>
      <c r="Z186" t="s">
        <v>96</v>
      </c>
      <c r="AA186" t="s">
        <v>97</v>
      </c>
      <c r="AB186">
        <v>0</v>
      </c>
      <c r="AC186">
        <v>0</v>
      </c>
      <c r="AD186" t="s">
        <v>90</v>
      </c>
      <c r="AE186">
        <v>0</v>
      </c>
      <c r="AF186">
        <v>0</v>
      </c>
      <c r="AG186">
        <v>0</v>
      </c>
      <c r="AH186">
        <v>0</v>
      </c>
      <c r="AI186" t="s">
        <v>98</v>
      </c>
      <c r="AJ186" t="s">
        <v>96</v>
      </c>
      <c r="AK186" t="s">
        <v>99</v>
      </c>
      <c r="AL186">
        <v>249475</v>
      </c>
      <c r="AM186">
        <v>7484.25</v>
      </c>
      <c r="AN186">
        <v>249475</v>
      </c>
      <c r="AO186">
        <v>0</v>
      </c>
      <c r="AP186">
        <v>0</v>
      </c>
      <c r="AQ186">
        <v>0</v>
      </c>
      <c r="AR186" t="s">
        <v>100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 t="s">
        <v>101</v>
      </c>
      <c r="AZ186">
        <v>2</v>
      </c>
    </row>
    <row r="187" spans="1:52" x14ac:dyDescent="0.3">
      <c r="A187">
        <v>1</v>
      </c>
      <c r="B187">
        <v>1</v>
      </c>
      <c r="C187" s="9" t="s">
        <v>1107</v>
      </c>
      <c r="D187" t="s">
        <v>90</v>
      </c>
      <c r="E187" t="s">
        <v>91</v>
      </c>
      <c r="F187">
        <v>1</v>
      </c>
      <c r="G187" s="24">
        <v>410000</v>
      </c>
      <c r="H187" s="24">
        <v>410000</v>
      </c>
      <c r="I187">
        <v>517</v>
      </c>
      <c r="J187">
        <v>6101</v>
      </c>
      <c r="K187" s="9" t="s">
        <v>422</v>
      </c>
      <c r="L187">
        <v>1</v>
      </c>
      <c r="M187" s="9" t="s">
        <v>886</v>
      </c>
      <c r="N187" s="9" t="s">
        <v>1108</v>
      </c>
      <c r="O187">
        <v>1000</v>
      </c>
      <c r="P187">
        <v>20230216</v>
      </c>
      <c r="Q187" t="str">
        <f t="shared" si="6"/>
        <v>2023</v>
      </c>
      <c r="R187" t="str">
        <f t="shared" si="7"/>
        <v>02</v>
      </c>
      <c r="S187" s="24">
        <v>245085.55</v>
      </c>
      <c r="T187" s="24">
        <v>410000</v>
      </c>
      <c r="U187">
        <v>0</v>
      </c>
      <c r="V187" t="s">
        <v>423</v>
      </c>
      <c r="W187" t="s">
        <v>106</v>
      </c>
      <c r="X187">
        <v>0</v>
      </c>
      <c r="Y187" t="s">
        <v>95</v>
      </c>
      <c r="Z187" t="s">
        <v>96</v>
      </c>
      <c r="AA187" t="s">
        <v>97</v>
      </c>
      <c r="AB187">
        <v>0</v>
      </c>
      <c r="AC187">
        <v>0</v>
      </c>
      <c r="AD187" t="s">
        <v>90</v>
      </c>
      <c r="AE187">
        <v>0</v>
      </c>
      <c r="AF187">
        <v>0</v>
      </c>
      <c r="AG187">
        <v>324597</v>
      </c>
      <c r="AH187">
        <v>0</v>
      </c>
      <c r="AI187" t="s">
        <v>98</v>
      </c>
      <c r="AJ187" t="s">
        <v>96</v>
      </c>
      <c r="AK187" t="s">
        <v>99</v>
      </c>
      <c r="AL187">
        <v>410000</v>
      </c>
      <c r="AM187">
        <v>0</v>
      </c>
      <c r="AN187">
        <v>0</v>
      </c>
      <c r="AO187">
        <v>0</v>
      </c>
      <c r="AP187">
        <v>17</v>
      </c>
      <c r="AQ187">
        <v>0</v>
      </c>
      <c r="AR187" t="s">
        <v>100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 t="s">
        <v>101</v>
      </c>
      <c r="AZ187">
        <v>999</v>
      </c>
    </row>
    <row r="188" spans="1:52" x14ac:dyDescent="0.3">
      <c r="A188">
        <v>1</v>
      </c>
      <c r="B188">
        <v>1</v>
      </c>
      <c r="C188" s="9" t="s">
        <v>1109</v>
      </c>
      <c r="D188" t="s">
        <v>90</v>
      </c>
      <c r="E188" t="s">
        <v>91</v>
      </c>
      <c r="F188">
        <v>1</v>
      </c>
      <c r="G188" s="24">
        <v>425000</v>
      </c>
      <c r="H188" s="24">
        <v>425000</v>
      </c>
      <c r="I188">
        <v>501</v>
      </c>
      <c r="J188">
        <v>5101</v>
      </c>
      <c r="K188" s="9" t="s">
        <v>424</v>
      </c>
      <c r="L188">
        <v>1</v>
      </c>
      <c r="M188" s="9" t="s">
        <v>1110</v>
      </c>
      <c r="N188" s="9" t="s">
        <v>1111</v>
      </c>
      <c r="O188">
        <v>1000</v>
      </c>
      <c r="P188">
        <v>20230223</v>
      </c>
      <c r="Q188" t="str">
        <f t="shared" si="6"/>
        <v>2023</v>
      </c>
      <c r="R188" t="str">
        <f t="shared" si="7"/>
        <v>02</v>
      </c>
      <c r="S188" s="24">
        <v>212786.53</v>
      </c>
      <c r="T188" s="24">
        <v>425000</v>
      </c>
      <c r="U188">
        <v>0</v>
      </c>
      <c r="V188" t="s">
        <v>425</v>
      </c>
      <c r="W188" t="s">
        <v>132</v>
      </c>
      <c r="X188">
        <v>0</v>
      </c>
      <c r="Y188" t="s">
        <v>95</v>
      </c>
      <c r="Z188" t="s">
        <v>96</v>
      </c>
      <c r="AA188" t="s">
        <v>97</v>
      </c>
      <c r="AB188">
        <v>0</v>
      </c>
      <c r="AC188">
        <v>0</v>
      </c>
      <c r="AD188" t="s">
        <v>90</v>
      </c>
      <c r="AE188">
        <v>0</v>
      </c>
      <c r="AF188">
        <v>0</v>
      </c>
      <c r="AG188">
        <v>207782.5</v>
      </c>
      <c r="AH188">
        <v>0</v>
      </c>
      <c r="AI188" t="s">
        <v>98</v>
      </c>
      <c r="AJ188" t="s">
        <v>96</v>
      </c>
      <c r="AK188" t="s">
        <v>99</v>
      </c>
      <c r="AL188">
        <v>425000</v>
      </c>
      <c r="AM188">
        <v>0</v>
      </c>
      <c r="AN188">
        <v>0</v>
      </c>
      <c r="AO188">
        <v>0</v>
      </c>
      <c r="AP188">
        <v>18</v>
      </c>
      <c r="AQ188">
        <v>0</v>
      </c>
      <c r="AR188" t="s">
        <v>100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 t="s">
        <v>101</v>
      </c>
      <c r="AZ188">
        <v>999</v>
      </c>
    </row>
    <row r="189" spans="1:52" x14ac:dyDescent="0.3">
      <c r="A189">
        <v>1</v>
      </c>
      <c r="B189">
        <v>1</v>
      </c>
      <c r="C189" s="9" t="s">
        <v>1112</v>
      </c>
      <c r="D189" t="s">
        <v>90</v>
      </c>
      <c r="E189" t="s">
        <v>91</v>
      </c>
      <c r="F189">
        <v>1</v>
      </c>
      <c r="G189" s="24">
        <v>445000</v>
      </c>
      <c r="H189" s="24">
        <v>445000</v>
      </c>
      <c r="I189">
        <v>629</v>
      </c>
      <c r="J189">
        <v>6101</v>
      </c>
      <c r="K189" s="9" t="s">
        <v>426</v>
      </c>
      <c r="L189">
        <v>1</v>
      </c>
      <c r="M189" s="9" t="s">
        <v>1113</v>
      </c>
      <c r="N189" s="9" t="s">
        <v>1114</v>
      </c>
      <c r="O189">
        <v>1000</v>
      </c>
      <c r="P189">
        <v>20230228</v>
      </c>
      <c r="Q189" t="str">
        <f t="shared" si="6"/>
        <v>2023</v>
      </c>
      <c r="R189" t="str">
        <f t="shared" si="7"/>
        <v>02</v>
      </c>
      <c r="S189" s="24">
        <v>239529.84</v>
      </c>
      <c r="T189" s="24">
        <v>445000</v>
      </c>
      <c r="U189">
        <v>0</v>
      </c>
      <c r="V189" t="s">
        <v>428</v>
      </c>
      <c r="W189" t="s">
        <v>427</v>
      </c>
      <c r="X189">
        <v>0</v>
      </c>
      <c r="Y189" t="s">
        <v>95</v>
      </c>
      <c r="Z189" t="s">
        <v>96</v>
      </c>
      <c r="AA189" t="s">
        <v>97</v>
      </c>
      <c r="AB189">
        <v>0</v>
      </c>
      <c r="AC189">
        <v>0</v>
      </c>
      <c r="AD189" t="s">
        <v>90</v>
      </c>
      <c r="AE189">
        <v>0</v>
      </c>
      <c r="AF189">
        <v>0</v>
      </c>
      <c r="AG189">
        <v>326763.5</v>
      </c>
      <c r="AH189">
        <v>0</v>
      </c>
      <c r="AI189" t="s">
        <v>98</v>
      </c>
      <c r="AJ189" t="s">
        <v>96</v>
      </c>
      <c r="AK189" t="s">
        <v>99</v>
      </c>
      <c r="AL189">
        <v>445000</v>
      </c>
      <c r="AM189">
        <v>0</v>
      </c>
      <c r="AN189">
        <v>0</v>
      </c>
      <c r="AO189">
        <v>0</v>
      </c>
      <c r="AP189">
        <v>17</v>
      </c>
      <c r="AQ189">
        <v>0</v>
      </c>
      <c r="AR189" t="s">
        <v>100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 t="s">
        <v>101</v>
      </c>
      <c r="AZ189">
        <v>999</v>
      </c>
    </row>
    <row r="190" spans="1:52" x14ac:dyDescent="0.3">
      <c r="A190">
        <v>1</v>
      </c>
      <c r="B190">
        <v>1</v>
      </c>
      <c r="C190" s="9" t="s">
        <v>1115</v>
      </c>
      <c r="D190" t="s">
        <v>90</v>
      </c>
      <c r="E190" t="s">
        <v>91</v>
      </c>
      <c r="F190">
        <v>1</v>
      </c>
      <c r="G190" s="24">
        <v>420000</v>
      </c>
      <c r="H190" s="24">
        <v>420000</v>
      </c>
      <c r="I190">
        <v>584</v>
      </c>
      <c r="J190">
        <v>5914</v>
      </c>
      <c r="K190" s="9" t="s">
        <v>429</v>
      </c>
      <c r="L190">
        <v>1</v>
      </c>
      <c r="M190" s="9" t="s">
        <v>941</v>
      </c>
      <c r="N190" s="9" t="s">
        <v>1116</v>
      </c>
      <c r="O190">
        <v>1000</v>
      </c>
      <c r="P190">
        <v>20230302</v>
      </c>
      <c r="Q190" t="str">
        <f t="shared" si="6"/>
        <v>2023</v>
      </c>
      <c r="R190" t="str">
        <f t="shared" si="7"/>
        <v>03</v>
      </c>
      <c r="S190" s="24">
        <v>0</v>
      </c>
      <c r="T190" s="24">
        <v>420000</v>
      </c>
      <c r="U190">
        <v>0</v>
      </c>
      <c r="V190" t="s">
        <v>430</v>
      </c>
      <c r="W190" t="s">
        <v>132</v>
      </c>
      <c r="X190">
        <v>0</v>
      </c>
      <c r="Y190" t="s">
        <v>95</v>
      </c>
      <c r="Z190" t="s">
        <v>96</v>
      </c>
      <c r="AA190" t="s">
        <v>97</v>
      </c>
      <c r="AB190">
        <v>0</v>
      </c>
      <c r="AC190">
        <v>0</v>
      </c>
      <c r="AD190" t="s">
        <v>90</v>
      </c>
      <c r="AE190">
        <v>0</v>
      </c>
      <c r="AF190">
        <v>0</v>
      </c>
      <c r="AG190">
        <v>0</v>
      </c>
      <c r="AH190">
        <v>0</v>
      </c>
      <c r="AI190" t="s">
        <v>430</v>
      </c>
      <c r="AJ190" t="s">
        <v>96</v>
      </c>
      <c r="AK190" t="s">
        <v>99</v>
      </c>
      <c r="AL190">
        <v>420000</v>
      </c>
      <c r="AM190">
        <v>0</v>
      </c>
      <c r="AN190">
        <v>0</v>
      </c>
      <c r="AO190">
        <v>0</v>
      </c>
      <c r="AP190">
        <v>18</v>
      </c>
      <c r="AQ190">
        <v>0</v>
      </c>
      <c r="AR190" t="s">
        <v>100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 t="s">
        <v>95</v>
      </c>
      <c r="AZ190">
        <v>102</v>
      </c>
    </row>
    <row r="191" spans="1:52" x14ac:dyDescent="0.3">
      <c r="A191">
        <v>1</v>
      </c>
      <c r="B191">
        <v>1</v>
      </c>
      <c r="C191" s="9" t="s">
        <v>1117</v>
      </c>
      <c r="D191" t="s">
        <v>90</v>
      </c>
      <c r="E191" t="s">
        <v>91</v>
      </c>
      <c r="F191">
        <v>1</v>
      </c>
      <c r="G191" s="24">
        <v>265577.40000000002</v>
      </c>
      <c r="H191" s="24">
        <v>265577.40000000002</v>
      </c>
      <c r="I191">
        <v>711</v>
      </c>
      <c r="J191">
        <v>7101</v>
      </c>
      <c r="K191" s="9" t="s">
        <v>431</v>
      </c>
      <c r="L191">
        <v>1</v>
      </c>
      <c r="M191" s="9" t="s">
        <v>778</v>
      </c>
      <c r="N191" s="9" t="s">
        <v>1118</v>
      </c>
      <c r="O191">
        <v>1000</v>
      </c>
      <c r="P191">
        <v>20230303</v>
      </c>
      <c r="Q191" t="str">
        <f t="shared" si="6"/>
        <v>2023</v>
      </c>
      <c r="R191" t="str">
        <f t="shared" si="7"/>
        <v>03</v>
      </c>
      <c r="S191" s="24">
        <v>156326.03</v>
      </c>
      <c r="T191" s="24">
        <v>265577.40000000002</v>
      </c>
      <c r="U191">
        <v>0</v>
      </c>
      <c r="V191" t="s">
        <v>432</v>
      </c>
      <c r="W191" t="s">
        <v>118</v>
      </c>
      <c r="X191">
        <v>0</v>
      </c>
      <c r="Y191" t="s">
        <v>95</v>
      </c>
      <c r="Z191" t="s">
        <v>96</v>
      </c>
      <c r="AA191" t="s">
        <v>97</v>
      </c>
      <c r="AB191">
        <v>0</v>
      </c>
      <c r="AC191">
        <v>0</v>
      </c>
      <c r="AD191" t="s">
        <v>90</v>
      </c>
      <c r="AE191">
        <v>0</v>
      </c>
      <c r="AF191">
        <v>0</v>
      </c>
      <c r="AG191">
        <v>0</v>
      </c>
      <c r="AH191">
        <v>0</v>
      </c>
      <c r="AI191" t="s">
        <v>98</v>
      </c>
      <c r="AJ191" t="s">
        <v>96</v>
      </c>
      <c r="AK191" t="s">
        <v>99</v>
      </c>
      <c r="AL191">
        <v>265577.40000000002</v>
      </c>
      <c r="AM191">
        <v>7967.32</v>
      </c>
      <c r="AN191">
        <v>265577.40000000002</v>
      </c>
      <c r="AO191">
        <v>0</v>
      </c>
      <c r="AP191">
        <v>0</v>
      </c>
      <c r="AQ191">
        <v>0</v>
      </c>
      <c r="AR191" t="s">
        <v>100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 t="s">
        <v>101</v>
      </c>
      <c r="AZ191">
        <v>2</v>
      </c>
    </row>
    <row r="192" spans="1:52" x14ac:dyDescent="0.3">
      <c r="A192">
        <v>1</v>
      </c>
      <c r="B192">
        <v>2</v>
      </c>
      <c r="C192" s="9" t="s">
        <v>1119</v>
      </c>
      <c r="D192" t="s">
        <v>90</v>
      </c>
      <c r="E192" t="s">
        <v>91</v>
      </c>
      <c r="F192">
        <v>1</v>
      </c>
      <c r="G192" s="24">
        <v>265577.40000000002</v>
      </c>
      <c r="H192" s="24">
        <v>265577.40000000002</v>
      </c>
      <c r="I192">
        <v>711</v>
      </c>
      <c r="J192">
        <v>7101</v>
      </c>
      <c r="K192" s="9" t="s">
        <v>431</v>
      </c>
      <c r="L192">
        <v>2</v>
      </c>
      <c r="M192" s="9" t="s">
        <v>778</v>
      </c>
      <c r="N192" s="9" t="s">
        <v>1118</v>
      </c>
      <c r="O192">
        <v>1000</v>
      </c>
      <c r="P192">
        <v>20230303</v>
      </c>
      <c r="Q192" t="str">
        <f t="shared" si="6"/>
        <v>2023</v>
      </c>
      <c r="R192" t="str">
        <f t="shared" si="7"/>
        <v>03</v>
      </c>
      <c r="S192" s="24">
        <v>156326.01</v>
      </c>
      <c r="T192" s="24">
        <v>265577.40000000002</v>
      </c>
      <c r="U192">
        <v>0</v>
      </c>
      <c r="V192" t="s">
        <v>433</v>
      </c>
      <c r="W192" t="s">
        <v>118</v>
      </c>
      <c r="X192">
        <v>0</v>
      </c>
      <c r="Y192" t="s">
        <v>95</v>
      </c>
      <c r="Z192" t="s">
        <v>96</v>
      </c>
      <c r="AA192" t="s">
        <v>97</v>
      </c>
      <c r="AB192">
        <v>0</v>
      </c>
      <c r="AC192">
        <v>0</v>
      </c>
      <c r="AD192" t="s">
        <v>90</v>
      </c>
      <c r="AE192">
        <v>0</v>
      </c>
      <c r="AF192">
        <v>0</v>
      </c>
      <c r="AG192">
        <v>0</v>
      </c>
      <c r="AH192">
        <v>0</v>
      </c>
      <c r="AI192" t="s">
        <v>98</v>
      </c>
      <c r="AJ192" t="s">
        <v>96</v>
      </c>
      <c r="AK192" t="s">
        <v>99</v>
      </c>
      <c r="AL192">
        <v>265577.40000000002</v>
      </c>
      <c r="AM192">
        <v>7967.32</v>
      </c>
      <c r="AN192">
        <v>265577.40000000002</v>
      </c>
      <c r="AO192">
        <v>0</v>
      </c>
      <c r="AP192">
        <v>0</v>
      </c>
      <c r="AQ192">
        <v>0</v>
      </c>
      <c r="AR192" t="s">
        <v>100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 t="s">
        <v>101</v>
      </c>
      <c r="AZ192">
        <v>2</v>
      </c>
    </row>
    <row r="193" spans="1:52" x14ac:dyDescent="0.3">
      <c r="A193">
        <v>1</v>
      </c>
      <c r="B193">
        <v>3</v>
      </c>
      <c r="C193" s="9" t="s">
        <v>1120</v>
      </c>
      <c r="D193" t="s">
        <v>90</v>
      </c>
      <c r="E193" t="s">
        <v>91</v>
      </c>
      <c r="F193">
        <v>1</v>
      </c>
      <c r="G193" s="24">
        <v>265577.40000000002</v>
      </c>
      <c r="H193" s="24">
        <v>265577.40000000002</v>
      </c>
      <c r="I193">
        <v>711</v>
      </c>
      <c r="J193">
        <v>7101</v>
      </c>
      <c r="K193" s="9" t="s">
        <v>431</v>
      </c>
      <c r="L193">
        <v>3</v>
      </c>
      <c r="M193" s="9" t="s">
        <v>778</v>
      </c>
      <c r="N193" s="9" t="s">
        <v>1118</v>
      </c>
      <c r="O193">
        <v>1000</v>
      </c>
      <c r="P193">
        <v>20230303</v>
      </c>
      <c r="Q193" t="str">
        <f t="shared" si="6"/>
        <v>2023</v>
      </c>
      <c r="R193" t="str">
        <f t="shared" si="7"/>
        <v>03</v>
      </c>
      <c r="S193" s="24">
        <v>167124.73000000001</v>
      </c>
      <c r="T193" s="24">
        <v>265577.40000000002</v>
      </c>
      <c r="U193">
        <v>0</v>
      </c>
      <c r="V193" t="s">
        <v>434</v>
      </c>
      <c r="W193" t="s">
        <v>118</v>
      </c>
      <c r="X193">
        <v>0</v>
      </c>
      <c r="Y193" t="s">
        <v>95</v>
      </c>
      <c r="Z193" t="s">
        <v>96</v>
      </c>
      <c r="AA193" t="s">
        <v>97</v>
      </c>
      <c r="AB193">
        <v>0</v>
      </c>
      <c r="AC193">
        <v>0</v>
      </c>
      <c r="AD193" t="s">
        <v>90</v>
      </c>
      <c r="AE193">
        <v>0</v>
      </c>
      <c r="AF193">
        <v>0</v>
      </c>
      <c r="AG193">
        <v>0</v>
      </c>
      <c r="AH193">
        <v>0</v>
      </c>
      <c r="AI193" t="s">
        <v>98</v>
      </c>
      <c r="AJ193" t="s">
        <v>96</v>
      </c>
      <c r="AK193" t="s">
        <v>99</v>
      </c>
      <c r="AL193">
        <v>265577.40000000002</v>
      </c>
      <c r="AM193">
        <v>7967.32</v>
      </c>
      <c r="AN193">
        <v>265577.40000000002</v>
      </c>
      <c r="AO193">
        <v>0</v>
      </c>
      <c r="AP193">
        <v>0</v>
      </c>
      <c r="AQ193">
        <v>0</v>
      </c>
      <c r="AR193" t="s">
        <v>100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 t="s">
        <v>101</v>
      </c>
      <c r="AZ193">
        <v>2</v>
      </c>
    </row>
    <row r="194" spans="1:52" x14ac:dyDescent="0.3">
      <c r="A194">
        <v>1</v>
      </c>
      <c r="B194">
        <v>1</v>
      </c>
      <c r="C194" s="9" t="s">
        <v>1121</v>
      </c>
      <c r="D194" t="s">
        <v>90</v>
      </c>
      <c r="E194" t="s">
        <v>91</v>
      </c>
      <c r="F194">
        <v>1</v>
      </c>
      <c r="G194" s="24">
        <v>265577.40000000002</v>
      </c>
      <c r="H194" s="24">
        <v>265577.40000000002</v>
      </c>
      <c r="I194">
        <v>711</v>
      </c>
      <c r="J194">
        <v>7101</v>
      </c>
      <c r="K194" s="9" t="s">
        <v>435</v>
      </c>
      <c r="L194">
        <v>1</v>
      </c>
      <c r="M194" s="9" t="s">
        <v>778</v>
      </c>
      <c r="N194" s="9" t="s">
        <v>1122</v>
      </c>
      <c r="O194">
        <v>1000</v>
      </c>
      <c r="P194">
        <v>20230303</v>
      </c>
      <c r="Q194" t="str">
        <f t="shared" si="6"/>
        <v>2023</v>
      </c>
      <c r="R194" t="str">
        <f t="shared" si="7"/>
        <v>03</v>
      </c>
      <c r="S194" s="24">
        <v>163251.4</v>
      </c>
      <c r="T194" s="24">
        <v>265577.40000000002</v>
      </c>
      <c r="U194">
        <v>0</v>
      </c>
      <c r="V194" t="s">
        <v>436</v>
      </c>
      <c r="W194" t="s">
        <v>118</v>
      </c>
      <c r="X194">
        <v>0</v>
      </c>
      <c r="Y194" t="s">
        <v>95</v>
      </c>
      <c r="Z194" t="s">
        <v>96</v>
      </c>
      <c r="AA194" t="s">
        <v>97</v>
      </c>
      <c r="AB194">
        <v>0</v>
      </c>
      <c r="AC194">
        <v>0</v>
      </c>
      <c r="AD194" t="s">
        <v>90</v>
      </c>
      <c r="AE194">
        <v>0</v>
      </c>
      <c r="AF194">
        <v>0</v>
      </c>
      <c r="AG194">
        <v>0</v>
      </c>
      <c r="AH194">
        <v>0</v>
      </c>
      <c r="AI194" t="s">
        <v>98</v>
      </c>
      <c r="AJ194" t="s">
        <v>96</v>
      </c>
      <c r="AK194" t="s">
        <v>99</v>
      </c>
      <c r="AL194">
        <v>265577.40000000002</v>
      </c>
      <c r="AM194">
        <v>7967.32</v>
      </c>
      <c r="AN194">
        <v>265577.40000000002</v>
      </c>
      <c r="AO194">
        <v>0</v>
      </c>
      <c r="AP194">
        <v>0</v>
      </c>
      <c r="AQ194">
        <v>0</v>
      </c>
      <c r="AR194" t="s">
        <v>100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 t="s">
        <v>101</v>
      </c>
      <c r="AZ194">
        <v>2</v>
      </c>
    </row>
    <row r="195" spans="1:52" x14ac:dyDescent="0.3">
      <c r="A195">
        <v>1</v>
      </c>
      <c r="B195">
        <v>2</v>
      </c>
      <c r="C195" s="9" t="s">
        <v>1123</v>
      </c>
      <c r="D195" t="s">
        <v>90</v>
      </c>
      <c r="E195" t="s">
        <v>91</v>
      </c>
      <c r="F195">
        <v>1</v>
      </c>
      <c r="G195" s="24">
        <v>265577.40000000002</v>
      </c>
      <c r="H195" s="24">
        <v>265577.40000000002</v>
      </c>
      <c r="I195">
        <v>711</v>
      </c>
      <c r="J195">
        <v>7101</v>
      </c>
      <c r="K195" s="9" t="s">
        <v>435</v>
      </c>
      <c r="L195">
        <v>2</v>
      </c>
      <c r="M195" s="9" t="s">
        <v>778</v>
      </c>
      <c r="N195" s="9" t="s">
        <v>1122</v>
      </c>
      <c r="O195">
        <v>1000</v>
      </c>
      <c r="P195">
        <v>20230303</v>
      </c>
      <c r="Q195" t="str">
        <f t="shared" si="6"/>
        <v>2023</v>
      </c>
      <c r="R195" t="str">
        <f t="shared" si="7"/>
        <v>03</v>
      </c>
      <c r="S195" s="24">
        <v>166284.74</v>
      </c>
      <c r="T195" s="24">
        <v>265577.40000000002</v>
      </c>
      <c r="U195">
        <v>0</v>
      </c>
      <c r="V195" t="s">
        <v>437</v>
      </c>
      <c r="W195" t="s">
        <v>118</v>
      </c>
      <c r="X195">
        <v>0</v>
      </c>
      <c r="Y195" t="s">
        <v>95</v>
      </c>
      <c r="Z195" t="s">
        <v>96</v>
      </c>
      <c r="AA195" t="s">
        <v>97</v>
      </c>
      <c r="AB195">
        <v>0</v>
      </c>
      <c r="AC195">
        <v>0</v>
      </c>
      <c r="AD195" t="s">
        <v>90</v>
      </c>
      <c r="AE195">
        <v>0</v>
      </c>
      <c r="AF195">
        <v>0</v>
      </c>
      <c r="AG195">
        <v>0</v>
      </c>
      <c r="AH195">
        <v>0</v>
      </c>
      <c r="AI195" t="s">
        <v>98</v>
      </c>
      <c r="AJ195" t="s">
        <v>96</v>
      </c>
      <c r="AK195" t="s">
        <v>99</v>
      </c>
      <c r="AL195">
        <v>265577.40000000002</v>
      </c>
      <c r="AM195">
        <v>7967.32</v>
      </c>
      <c r="AN195">
        <v>265577.40000000002</v>
      </c>
      <c r="AO195">
        <v>0</v>
      </c>
      <c r="AP195">
        <v>0</v>
      </c>
      <c r="AQ195">
        <v>0</v>
      </c>
      <c r="AR195" t="s">
        <v>100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 t="s">
        <v>101</v>
      </c>
      <c r="AZ195">
        <v>2</v>
      </c>
    </row>
    <row r="196" spans="1:52" x14ac:dyDescent="0.3">
      <c r="A196">
        <v>1</v>
      </c>
      <c r="B196">
        <v>1</v>
      </c>
      <c r="C196" s="9" t="s">
        <v>1124</v>
      </c>
      <c r="D196" t="s">
        <v>90</v>
      </c>
      <c r="E196" t="s">
        <v>91</v>
      </c>
      <c r="F196">
        <v>1</v>
      </c>
      <c r="G196" s="24">
        <v>425000</v>
      </c>
      <c r="H196" s="24">
        <v>425000</v>
      </c>
      <c r="I196">
        <v>517</v>
      </c>
      <c r="J196">
        <v>6101</v>
      </c>
      <c r="K196" s="9" t="s">
        <v>438</v>
      </c>
      <c r="L196">
        <v>1</v>
      </c>
      <c r="M196" s="9" t="s">
        <v>910</v>
      </c>
      <c r="N196" s="9" t="s">
        <v>1125</v>
      </c>
      <c r="O196">
        <v>1000</v>
      </c>
      <c r="P196">
        <v>20230309</v>
      </c>
      <c r="Q196" t="str">
        <f t="shared" si="6"/>
        <v>2023</v>
      </c>
      <c r="R196" t="str">
        <f t="shared" si="7"/>
        <v>03</v>
      </c>
      <c r="S196" s="24">
        <v>238471.36</v>
      </c>
      <c r="T196" s="24">
        <v>425000</v>
      </c>
      <c r="U196">
        <v>0</v>
      </c>
      <c r="V196" t="s">
        <v>439</v>
      </c>
      <c r="W196" t="s">
        <v>106</v>
      </c>
      <c r="X196">
        <v>0</v>
      </c>
      <c r="Y196" t="s">
        <v>95</v>
      </c>
      <c r="Z196" t="s">
        <v>96</v>
      </c>
      <c r="AA196" t="s">
        <v>97</v>
      </c>
      <c r="AB196">
        <v>0</v>
      </c>
      <c r="AC196">
        <v>0</v>
      </c>
      <c r="AD196" t="s">
        <v>90</v>
      </c>
      <c r="AE196">
        <v>0</v>
      </c>
      <c r="AF196">
        <v>0</v>
      </c>
      <c r="AG196">
        <v>336472.5</v>
      </c>
      <c r="AH196">
        <v>0</v>
      </c>
      <c r="AI196" t="s">
        <v>98</v>
      </c>
      <c r="AJ196" t="s">
        <v>96</v>
      </c>
      <c r="AK196" t="s">
        <v>99</v>
      </c>
      <c r="AL196">
        <v>425000</v>
      </c>
      <c r="AM196">
        <v>0</v>
      </c>
      <c r="AN196">
        <v>0</v>
      </c>
      <c r="AO196">
        <v>0</v>
      </c>
      <c r="AP196">
        <v>17</v>
      </c>
      <c r="AQ196">
        <v>0</v>
      </c>
      <c r="AR196" t="s">
        <v>100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 t="s">
        <v>101</v>
      </c>
      <c r="AZ196">
        <v>999</v>
      </c>
    </row>
    <row r="197" spans="1:52" x14ac:dyDescent="0.3">
      <c r="A197">
        <v>1</v>
      </c>
      <c r="B197">
        <v>1</v>
      </c>
      <c r="C197" s="9" t="s">
        <v>1126</v>
      </c>
      <c r="D197" t="s">
        <v>90</v>
      </c>
      <c r="E197" t="s">
        <v>91</v>
      </c>
      <c r="F197">
        <v>1</v>
      </c>
      <c r="G197" s="24">
        <v>420000</v>
      </c>
      <c r="H197" s="24">
        <v>420000</v>
      </c>
      <c r="I197">
        <v>501</v>
      </c>
      <c r="J197">
        <v>5101</v>
      </c>
      <c r="K197" s="9" t="s">
        <v>440</v>
      </c>
      <c r="L197">
        <v>1</v>
      </c>
      <c r="M197" s="9" t="s">
        <v>1127</v>
      </c>
      <c r="N197" s="9" t="s">
        <v>1128</v>
      </c>
      <c r="O197">
        <v>1000</v>
      </c>
      <c r="P197">
        <v>20230310</v>
      </c>
      <c r="Q197" t="str">
        <f t="shared" si="6"/>
        <v>2023</v>
      </c>
      <c r="R197" t="str">
        <f t="shared" si="7"/>
        <v>03</v>
      </c>
      <c r="S197" s="24">
        <v>259581.62</v>
      </c>
      <c r="T197" s="24">
        <v>420000</v>
      </c>
      <c r="U197">
        <v>0</v>
      </c>
      <c r="V197" t="s">
        <v>441</v>
      </c>
      <c r="W197" t="s">
        <v>132</v>
      </c>
      <c r="X197">
        <v>0</v>
      </c>
      <c r="Y197" t="s">
        <v>95</v>
      </c>
      <c r="Z197" t="s">
        <v>96</v>
      </c>
      <c r="AA197" t="s">
        <v>97</v>
      </c>
      <c r="AB197">
        <v>0</v>
      </c>
      <c r="AC197">
        <v>0</v>
      </c>
      <c r="AD197" t="s">
        <v>90</v>
      </c>
      <c r="AE197">
        <v>0</v>
      </c>
      <c r="AF197">
        <v>0</v>
      </c>
      <c r="AG197">
        <v>205338</v>
      </c>
      <c r="AH197">
        <v>0</v>
      </c>
      <c r="AI197" t="s">
        <v>98</v>
      </c>
      <c r="AJ197" t="s">
        <v>96</v>
      </c>
      <c r="AK197" t="s">
        <v>99</v>
      </c>
      <c r="AL197">
        <v>420000</v>
      </c>
      <c r="AM197">
        <v>0</v>
      </c>
      <c r="AN197">
        <v>0</v>
      </c>
      <c r="AO197">
        <v>0</v>
      </c>
      <c r="AP197">
        <v>18</v>
      </c>
      <c r="AQ197">
        <v>0</v>
      </c>
      <c r="AR197" t="s">
        <v>100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 t="s">
        <v>101</v>
      </c>
      <c r="AZ197">
        <v>999</v>
      </c>
    </row>
    <row r="198" spans="1:52" x14ac:dyDescent="0.3">
      <c r="A198">
        <v>1</v>
      </c>
      <c r="B198">
        <v>1</v>
      </c>
      <c r="C198" s="9" t="s">
        <v>1129</v>
      </c>
      <c r="D198" t="s">
        <v>90</v>
      </c>
      <c r="E198" t="s">
        <v>91</v>
      </c>
      <c r="F198">
        <v>1</v>
      </c>
      <c r="G198" s="24">
        <v>425000</v>
      </c>
      <c r="H198" s="24">
        <v>425000</v>
      </c>
      <c r="I198">
        <v>517</v>
      </c>
      <c r="J198">
        <v>6101</v>
      </c>
      <c r="K198" s="9" t="s">
        <v>442</v>
      </c>
      <c r="L198">
        <v>1</v>
      </c>
      <c r="M198" s="9" t="s">
        <v>910</v>
      </c>
      <c r="N198" s="9" t="s">
        <v>1130</v>
      </c>
      <c r="O198">
        <v>1000</v>
      </c>
      <c r="P198">
        <v>20230320</v>
      </c>
      <c r="Q198" t="str">
        <f t="shared" si="6"/>
        <v>2023</v>
      </c>
      <c r="R198" t="str">
        <f t="shared" si="7"/>
        <v>03</v>
      </c>
      <c r="S198" s="24">
        <v>238471.36</v>
      </c>
      <c r="T198" s="24">
        <v>425000</v>
      </c>
      <c r="U198">
        <v>0</v>
      </c>
      <c r="V198" t="s">
        <v>443</v>
      </c>
      <c r="W198" t="s">
        <v>106</v>
      </c>
      <c r="X198">
        <v>0</v>
      </c>
      <c r="Y198" t="s">
        <v>95</v>
      </c>
      <c r="Z198" t="s">
        <v>96</v>
      </c>
      <c r="AA198" t="s">
        <v>97</v>
      </c>
      <c r="AB198">
        <v>0</v>
      </c>
      <c r="AC198">
        <v>0</v>
      </c>
      <c r="AD198" t="s">
        <v>90</v>
      </c>
      <c r="AE198">
        <v>0</v>
      </c>
      <c r="AF198">
        <v>0</v>
      </c>
      <c r="AG198">
        <v>336472.5</v>
      </c>
      <c r="AH198">
        <v>0</v>
      </c>
      <c r="AI198" t="s">
        <v>98</v>
      </c>
      <c r="AJ198" t="s">
        <v>96</v>
      </c>
      <c r="AK198" t="s">
        <v>99</v>
      </c>
      <c r="AL198">
        <v>425000</v>
      </c>
      <c r="AM198">
        <v>0</v>
      </c>
      <c r="AN198">
        <v>0</v>
      </c>
      <c r="AO198">
        <v>0</v>
      </c>
      <c r="AP198">
        <v>17</v>
      </c>
      <c r="AQ198">
        <v>0</v>
      </c>
      <c r="AR198" t="s">
        <v>100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 t="s">
        <v>101</v>
      </c>
      <c r="AZ198">
        <v>999</v>
      </c>
    </row>
    <row r="199" spans="1:52" x14ac:dyDescent="0.3">
      <c r="A199">
        <v>1</v>
      </c>
      <c r="B199">
        <v>1</v>
      </c>
      <c r="C199" s="9" t="s">
        <v>1131</v>
      </c>
      <c r="D199" t="s">
        <v>90</v>
      </c>
      <c r="E199" t="s">
        <v>91</v>
      </c>
      <c r="F199">
        <v>1</v>
      </c>
      <c r="G199" s="24">
        <v>342889.2</v>
      </c>
      <c r="H199" s="24">
        <v>342889.2</v>
      </c>
      <c r="I199">
        <v>711</v>
      </c>
      <c r="J199">
        <v>7101</v>
      </c>
      <c r="K199" s="9" t="s">
        <v>444</v>
      </c>
      <c r="L199">
        <v>1</v>
      </c>
      <c r="M199" s="9" t="s">
        <v>778</v>
      </c>
      <c r="N199" s="9" t="s">
        <v>1132</v>
      </c>
      <c r="O199">
        <v>1000</v>
      </c>
      <c r="P199">
        <v>20230327</v>
      </c>
      <c r="Q199" t="str">
        <f t="shared" si="6"/>
        <v>2023</v>
      </c>
      <c r="R199" t="str">
        <f t="shared" si="7"/>
        <v>03</v>
      </c>
      <c r="S199" s="24">
        <v>259581.62</v>
      </c>
      <c r="T199" s="24">
        <v>342889.2</v>
      </c>
      <c r="U199">
        <v>0</v>
      </c>
      <c r="V199" t="s">
        <v>445</v>
      </c>
      <c r="W199" t="s">
        <v>118</v>
      </c>
      <c r="X199">
        <v>0</v>
      </c>
      <c r="Y199" t="s">
        <v>95</v>
      </c>
      <c r="Z199" t="s">
        <v>96</v>
      </c>
      <c r="AA199" t="s">
        <v>97</v>
      </c>
      <c r="AB199">
        <v>0</v>
      </c>
      <c r="AC199">
        <v>0</v>
      </c>
      <c r="AD199" t="s">
        <v>90</v>
      </c>
      <c r="AE199">
        <v>0</v>
      </c>
      <c r="AF199">
        <v>0</v>
      </c>
      <c r="AG199">
        <v>0</v>
      </c>
      <c r="AH199">
        <v>0</v>
      </c>
      <c r="AI199" t="s">
        <v>98</v>
      </c>
      <c r="AJ199" t="s">
        <v>96</v>
      </c>
      <c r="AK199" t="s">
        <v>99</v>
      </c>
      <c r="AL199">
        <v>342889.2</v>
      </c>
      <c r="AM199">
        <v>10286.68</v>
      </c>
      <c r="AN199">
        <v>342889.2</v>
      </c>
      <c r="AO199">
        <v>0</v>
      </c>
      <c r="AP199">
        <v>0</v>
      </c>
      <c r="AQ199">
        <v>0</v>
      </c>
      <c r="AR199" t="s">
        <v>100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 t="s">
        <v>101</v>
      </c>
      <c r="AZ199">
        <v>2</v>
      </c>
    </row>
    <row r="200" spans="1:52" x14ac:dyDescent="0.3">
      <c r="A200">
        <v>1</v>
      </c>
      <c r="B200">
        <v>1</v>
      </c>
      <c r="C200" s="9" t="s">
        <v>1133</v>
      </c>
      <c r="D200" t="s">
        <v>90</v>
      </c>
      <c r="E200" t="s">
        <v>91</v>
      </c>
      <c r="F200">
        <v>1</v>
      </c>
      <c r="G200" s="24">
        <v>269866.5</v>
      </c>
      <c r="H200" s="24">
        <v>269866.5</v>
      </c>
      <c r="I200">
        <v>711</v>
      </c>
      <c r="J200">
        <v>7101</v>
      </c>
      <c r="K200" s="9" t="s">
        <v>446</v>
      </c>
      <c r="L200">
        <v>1</v>
      </c>
      <c r="M200" s="9" t="s">
        <v>778</v>
      </c>
      <c r="N200" s="9" t="s">
        <v>1134</v>
      </c>
      <c r="O200">
        <v>1000</v>
      </c>
      <c r="P200">
        <v>20230327</v>
      </c>
      <c r="Q200" t="str">
        <f t="shared" si="6"/>
        <v>2023</v>
      </c>
      <c r="R200" t="str">
        <f t="shared" si="7"/>
        <v>03</v>
      </c>
      <c r="S200" s="24">
        <v>194437.4</v>
      </c>
      <c r="T200" s="24">
        <v>269866.5</v>
      </c>
      <c r="U200">
        <v>0</v>
      </c>
      <c r="V200" t="s">
        <v>447</v>
      </c>
      <c r="W200" t="s">
        <v>118</v>
      </c>
      <c r="X200">
        <v>0</v>
      </c>
      <c r="Y200" t="s">
        <v>95</v>
      </c>
      <c r="Z200" t="s">
        <v>96</v>
      </c>
      <c r="AA200" t="s">
        <v>97</v>
      </c>
      <c r="AB200">
        <v>0</v>
      </c>
      <c r="AC200">
        <v>0</v>
      </c>
      <c r="AD200" t="s">
        <v>90</v>
      </c>
      <c r="AE200">
        <v>0</v>
      </c>
      <c r="AF200">
        <v>0</v>
      </c>
      <c r="AG200">
        <v>0</v>
      </c>
      <c r="AH200">
        <v>0</v>
      </c>
      <c r="AI200" t="s">
        <v>98</v>
      </c>
      <c r="AJ200" t="s">
        <v>96</v>
      </c>
      <c r="AK200" t="s">
        <v>99</v>
      </c>
      <c r="AL200">
        <v>269866.5</v>
      </c>
      <c r="AM200">
        <v>8096</v>
      </c>
      <c r="AN200">
        <v>269866.5</v>
      </c>
      <c r="AO200">
        <v>0</v>
      </c>
      <c r="AP200">
        <v>0</v>
      </c>
      <c r="AQ200">
        <v>0</v>
      </c>
      <c r="AR200" t="s">
        <v>100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 t="s">
        <v>101</v>
      </c>
      <c r="AZ200">
        <v>2</v>
      </c>
    </row>
    <row r="201" spans="1:52" x14ac:dyDescent="0.3">
      <c r="A201">
        <v>1</v>
      </c>
      <c r="B201">
        <v>1</v>
      </c>
      <c r="C201" s="9" t="s">
        <v>1135</v>
      </c>
      <c r="D201" t="s">
        <v>90</v>
      </c>
      <c r="E201" t="s">
        <v>91</v>
      </c>
      <c r="F201">
        <v>1</v>
      </c>
      <c r="G201" s="24">
        <v>360000</v>
      </c>
      <c r="H201" s="24">
        <v>360000</v>
      </c>
      <c r="I201">
        <v>517</v>
      </c>
      <c r="J201">
        <v>6101</v>
      </c>
      <c r="K201" s="9" t="s">
        <v>448</v>
      </c>
      <c r="L201">
        <v>1</v>
      </c>
      <c r="M201" s="9" t="s">
        <v>829</v>
      </c>
      <c r="N201" s="9" t="s">
        <v>1136</v>
      </c>
      <c r="O201">
        <v>1000</v>
      </c>
      <c r="P201">
        <v>20230330</v>
      </c>
      <c r="Q201" t="str">
        <f t="shared" si="6"/>
        <v>2023</v>
      </c>
      <c r="R201" t="str">
        <f t="shared" si="7"/>
        <v>03</v>
      </c>
      <c r="S201" s="24">
        <v>183822.14</v>
      </c>
      <c r="T201" s="24">
        <v>360000</v>
      </c>
      <c r="U201">
        <v>0</v>
      </c>
      <c r="V201" t="s">
        <v>449</v>
      </c>
      <c r="W201" t="s">
        <v>106</v>
      </c>
      <c r="X201">
        <v>0</v>
      </c>
      <c r="Y201" t="s">
        <v>95</v>
      </c>
      <c r="Z201" t="s">
        <v>96</v>
      </c>
      <c r="AA201" t="s">
        <v>97</v>
      </c>
      <c r="AB201">
        <v>0</v>
      </c>
      <c r="AC201">
        <v>0</v>
      </c>
      <c r="AD201" t="s">
        <v>90</v>
      </c>
      <c r="AE201">
        <v>0</v>
      </c>
      <c r="AF201">
        <v>0</v>
      </c>
      <c r="AG201">
        <v>285012</v>
      </c>
      <c r="AH201">
        <v>0</v>
      </c>
      <c r="AI201" t="s">
        <v>98</v>
      </c>
      <c r="AJ201" t="s">
        <v>96</v>
      </c>
      <c r="AK201" t="s">
        <v>99</v>
      </c>
      <c r="AL201">
        <v>360000</v>
      </c>
      <c r="AM201">
        <v>0</v>
      </c>
      <c r="AN201">
        <v>0</v>
      </c>
      <c r="AO201">
        <v>0</v>
      </c>
      <c r="AP201">
        <v>17</v>
      </c>
      <c r="AQ201">
        <v>0</v>
      </c>
      <c r="AR201" t="s">
        <v>100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 t="s">
        <v>101</v>
      </c>
      <c r="AZ201">
        <v>999</v>
      </c>
    </row>
    <row r="202" spans="1:52" x14ac:dyDescent="0.3">
      <c r="A202">
        <v>1</v>
      </c>
      <c r="B202">
        <v>1</v>
      </c>
      <c r="C202" s="9" t="s">
        <v>1137</v>
      </c>
      <c r="D202" t="s">
        <v>90</v>
      </c>
      <c r="E202" t="s">
        <v>91</v>
      </c>
      <c r="F202">
        <v>1</v>
      </c>
      <c r="G202" s="24">
        <v>400000</v>
      </c>
      <c r="H202" s="24">
        <v>400000</v>
      </c>
      <c r="I202">
        <v>517</v>
      </c>
      <c r="J202">
        <v>6101</v>
      </c>
      <c r="K202" s="9" t="s">
        <v>450</v>
      </c>
      <c r="L202">
        <v>1</v>
      </c>
      <c r="M202" s="9" t="s">
        <v>1138</v>
      </c>
      <c r="N202" s="9" t="s">
        <v>1139</v>
      </c>
      <c r="O202">
        <v>1000</v>
      </c>
      <c r="P202">
        <v>20230404</v>
      </c>
      <c r="Q202" t="str">
        <f t="shared" si="6"/>
        <v>2023</v>
      </c>
      <c r="R202" t="str">
        <f t="shared" si="7"/>
        <v>04</v>
      </c>
      <c r="S202" s="24">
        <v>221945.12</v>
      </c>
      <c r="T202" s="24">
        <v>400000</v>
      </c>
      <c r="U202">
        <v>0</v>
      </c>
      <c r="V202" t="s">
        <v>451</v>
      </c>
      <c r="W202" t="s">
        <v>106</v>
      </c>
      <c r="X202">
        <v>0</v>
      </c>
      <c r="Y202" t="s">
        <v>95</v>
      </c>
      <c r="Z202" t="s">
        <v>96</v>
      </c>
      <c r="AA202" t="s">
        <v>97</v>
      </c>
      <c r="AB202">
        <v>0</v>
      </c>
      <c r="AC202">
        <v>0</v>
      </c>
      <c r="AD202" t="s">
        <v>90</v>
      </c>
      <c r="AE202">
        <v>0</v>
      </c>
      <c r="AF202">
        <v>0</v>
      </c>
      <c r="AG202">
        <v>293320</v>
      </c>
      <c r="AH202">
        <v>0</v>
      </c>
      <c r="AI202" t="s">
        <v>98</v>
      </c>
      <c r="AJ202" t="s">
        <v>96</v>
      </c>
      <c r="AK202" t="s">
        <v>99</v>
      </c>
      <c r="AL202">
        <v>400000</v>
      </c>
      <c r="AM202">
        <v>0</v>
      </c>
      <c r="AN202">
        <v>0</v>
      </c>
      <c r="AO202">
        <v>0</v>
      </c>
      <c r="AP202">
        <v>17</v>
      </c>
      <c r="AQ202">
        <v>0</v>
      </c>
      <c r="AR202" t="s">
        <v>100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 t="s">
        <v>101</v>
      </c>
      <c r="AZ202">
        <v>999</v>
      </c>
    </row>
    <row r="203" spans="1:52" x14ac:dyDescent="0.3">
      <c r="A203">
        <v>1</v>
      </c>
      <c r="B203">
        <v>1</v>
      </c>
      <c r="C203" s="9" t="s">
        <v>1140</v>
      </c>
      <c r="D203" t="s">
        <v>90</v>
      </c>
      <c r="E203" t="s">
        <v>91</v>
      </c>
      <c r="F203">
        <v>1</v>
      </c>
      <c r="G203" s="24">
        <v>435000</v>
      </c>
      <c r="H203" s="24">
        <v>435000</v>
      </c>
      <c r="I203">
        <v>517</v>
      </c>
      <c r="J203">
        <v>6101</v>
      </c>
      <c r="K203" s="9" t="s">
        <v>452</v>
      </c>
      <c r="L203">
        <v>1</v>
      </c>
      <c r="M203" s="9" t="s">
        <v>1141</v>
      </c>
      <c r="N203" s="9" t="s">
        <v>1142</v>
      </c>
      <c r="O203">
        <v>1000</v>
      </c>
      <c r="P203">
        <v>20230410</v>
      </c>
      <c r="Q203" t="str">
        <f t="shared" si="6"/>
        <v>2023</v>
      </c>
      <c r="R203" t="str">
        <f t="shared" si="7"/>
        <v>04</v>
      </c>
      <c r="S203" s="24">
        <v>225572.77</v>
      </c>
      <c r="T203" s="24">
        <v>435000</v>
      </c>
      <c r="U203">
        <v>0</v>
      </c>
      <c r="V203" t="s">
        <v>453</v>
      </c>
      <c r="W203" t="s">
        <v>106</v>
      </c>
      <c r="X203">
        <v>0</v>
      </c>
      <c r="Y203" t="s">
        <v>95</v>
      </c>
      <c r="Z203" t="s">
        <v>96</v>
      </c>
      <c r="AA203" t="s">
        <v>97</v>
      </c>
      <c r="AB203">
        <v>0</v>
      </c>
      <c r="AC203">
        <v>0</v>
      </c>
      <c r="AD203" t="s">
        <v>90</v>
      </c>
      <c r="AE203">
        <v>0</v>
      </c>
      <c r="AF203">
        <v>0</v>
      </c>
      <c r="AG203">
        <v>318985.5</v>
      </c>
      <c r="AH203">
        <v>0</v>
      </c>
      <c r="AI203" t="s">
        <v>98</v>
      </c>
      <c r="AJ203" t="s">
        <v>96</v>
      </c>
      <c r="AK203" t="s">
        <v>99</v>
      </c>
      <c r="AL203">
        <v>435000</v>
      </c>
      <c r="AM203">
        <v>0</v>
      </c>
      <c r="AN203">
        <v>0</v>
      </c>
      <c r="AO203">
        <v>0</v>
      </c>
      <c r="AP203">
        <v>17</v>
      </c>
      <c r="AQ203">
        <v>0</v>
      </c>
      <c r="AR203" t="s">
        <v>100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 t="s">
        <v>101</v>
      </c>
      <c r="AZ203">
        <v>999</v>
      </c>
    </row>
    <row r="204" spans="1:52" x14ac:dyDescent="0.3">
      <c r="A204">
        <v>1</v>
      </c>
      <c r="B204">
        <v>1</v>
      </c>
      <c r="C204" s="9" t="s">
        <v>1143</v>
      </c>
      <c r="D204" t="s">
        <v>90</v>
      </c>
      <c r="E204" t="s">
        <v>91</v>
      </c>
      <c r="F204">
        <v>1</v>
      </c>
      <c r="G204" s="24">
        <v>400000</v>
      </c>
      <c r="H204" s="24">
        <v>400000</v>
      </c>
      <c r="I204">
        <v>501</v>
      </c>
      <c r="J204">
        <v>5101</v>
      </c>
      <c r="K204" s="9" t="s">
        <v>454</v>
      </c>
      <c r="L204">
        <v>1</v>
      </c>
      <c r="M204" s="9" t="s">
        <v>851</v>
      </c>
      <c r="N204" s="9" t="s">
        <v>1144</v>
      </c>
      <c r="O204">
        <v>1000</v>
      </c>
      <c r="P204">
        <v>20230411</v>
      </c>
      <c r="Q204" t="str">
        <f t="shared" si="6"/>
        <v>2023</v>
      </c>
      <c r="R204" t="str">
        <f t="shared" si="7"/>
        <v>04</v>
      </c>
      <c r="S204" s="24">
        <v>216018.33</v>
      </c>
      <c r="T204" s="24">
        <v>400000</v>
      </c>
      <c r="U204">
        <v>0</v>
      </c>
      <c r="V204" t="s">
        <v>455</v>
      </c>
      <c r="W204" t="s">
        <v>132</v>
      </c>
      <c r="X204">
        <v>0</v>
      </c>
      <c r="Y204" t="s">
        <v>95</v>
      </c>
      <c r="Z204" t="s">
        <v>96</v>
      </c>
      <c r="AA204" t="s">
        <v>97</v>
      </c>
      <c r="AB204">
        <v>0</v>
      </c>
      <c r="AC204">
        <v>0</v>
      </c>
      <c r="AD204" t="s">
        <v>90</v>
      </c>
      <c r="AE204">
        <v>0</v>
      </c>
      <c r="AF204">
        <v>0</v>
      </c>
      <c r="AG204">
        <v>195560</v>
      </c>
      <c r="AH204">
        <v>0</v>
      </c>
      <c r="AI204" t="s">
        <v>98</v>
      </c>
      <c r="AJ204" t="s">
        <v>96</v>
      </c>
      <c r="AK204" t="s">
        <v>99</v>
      </c>
      <c r="AL204">
        <v>400000</v>
      </c>
      <c r="AM204">
        <v>0</v>
      </c>
      <c r="AN204">
        <v>0</v>
      </c>
      <c r="AO204">
        <v>0</v>
      </c>
      <c r="AP204">
        <v>18</v>
      </c>
      <c r="AQ204">
        <v>0</v>
      </c>
      <c r="AR204" t="s">
        <v>100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 t="s">
        <v>101</v>
      </c>
      <c r="AZ204">
        <v>999</v>
      </c>
    </row>
    <row r="205" spans="1:52" x14ac:dyDescent="0.3">
      <c r="A205">
        <v>1</v>
      </c>
      <c r="B205">
        <v>1</v>
      </c>
      <c r="C205" s="9" t="s">
        <v>1145</v>
      </c>
      <c r="D205" t="s">
        <v>90</v>
      </c>
      <c r="E205" t="s">
        <v>91</v>
      </c>
      <c r="F205">
        <v>1</v>
      </c>
      <c r="G205" s="24">
        <v>350000</v>
      </c>
      <c r="H205" s="24">
        <v>350000</v>
      </c>
      <c r="I205">
        <v>517</v>
      </c>
      <c r="J205">
        <v>6101</v>
      </c>
      <c r="K205" s="9" t="s">
        <v>456</v>
      </c>
      <c r="L205">
        <v>1</v>
      </c>
      <c r="M205" s="9" t="s">
        <v>1146</v>
      </c>
      <c r="N205" s="9" t="s">
        <v>1147</v>
      </c>
      <c r="O205">
        <v>1000</v>
      </c>
      <c r="P205">
        <v>20230417</v>
      </c>
      <c r="Q205" t="str">
        <f t="shared" si="6"/>
        <v>2023</v>
      </c>
      <c r="R205" t="str">
        <f t="shared" si="7"/>
        <v>04</v>
      </c>
      <c r="S205" s="24">
        <v>204158.74</v>
      </c>
      <c r="T205" s="24">
        <v>350000</v>
      </c>
      <c r="U205">
        <v>0</v>
      </c>
      <c r="V205" t="s">
        <v>457</v>
      </c>
      <c r="W205" t="s">
        <v>106</v>
      </c>
      <c r="X205">
        <v>0</v>
      </c>
      <c r="Y205" t="s">
        <v>95</v>
      </c>
      <c r="Z205" t="s">
        <v>96</v>
      </c>
      <c r="AA205" t="s">
        <v>97</v>
      </c>
      <c r="AB205">
        <v>0</v>
      </c>
      <c r="AC205">
        <v>0</v>
      </c>
      <c r="AD205" t="s">
        <v>90</v>
      </c>
      <c r="AE205">
        <v>0</v>
      </c>
      <c r="AF205">
        <v>0</v>
      </c>
      <c r="AG205">
        <v>256655</v>
      </c>
      <c r="AH205">
        <v>0</v>
      </c>
      <c r="AI205" t="s">
        <v>98</v>
      </c>
      <c r="AJ205" t="s">
        <v>96</v>
      </c>
      <c r="AK205" t="s">
        <v>99</v>
      </c>
      <c r="AL205">
        <v>350000</v>
      </c>
      <c r="AM205">
        <v>0</v>
      </c>
      <c r="AN205">
        <v>0</v>
      </c>
      <c r="AO205">
        <v>0</v>
      </c>
      <c r="AP205">
        <v>17</v>
      </c>
      <c r="AQ205">
        <v>0</v>
      </c>
      <c r="AR205" t="s">
        <v>100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 t="s">
        <v>101</v>
      </c>
      <c r="AZ205">
        <v>999</v>
      </c>
    </row>
    <row r="206" spans="1:52" x14ac:dyDescent="0.3">
      <c r="A206">
        <v>1</v>
      </c>
      <c r="B206">
        <v>1</v>
      </c>
      <c r="C206" s="9" t="s">
        <v>1148</v>
      </c>
      <c r="D206" t="s">
        <v>90</v>
      </c>
      <c r="E206" t="s">
        <v>91</v>
      </c>
      <c r="F206">
        <v>1</v>
      </c>
      <c r="G206" s="24">
        <v>424483.8</v>
      </c>
      <c r="H206" s="24">
        <v>424483.8</v>
      </c>
      <c r="I206">
        <v>799</v>
      </c>
      <c r="J206">
        <v>7949</v>
      </c>
      <c r="K206" s="9" t="s">
        <v>458</v>
      </c>
      <c r="L206">
        <v>1</v>
      </c>
      <c r="M206" s="9" t="s">
        <v>1149</v>
      </c>
      <c r="N206" s="9" t="s">
        <v>1150</v>
      </c>
      <c r="O206">
        <v>1000</v>
      </c>
      <c r="P206">
        <v>20230419</v>
      </c>
      <c r="Q206" t="str">
        <f t="shared" si="6"/>
        <v>2023</v>
      </c>
      <c r="R206" t="str">
        <f t="shared" si="7"/>
        <v>04</v>
      </c>
      <c r="S206" s="24">
        <v>0</v>
      </c>
      <c r="T206" s="24">
        <v>424483.8</v>
      </c>
      <c r="U206">
        <v>0</v>
      </c>
      <c r="V206" t="s">
        <v>459</v>
      </c>
      <c r="W206" t="s">
        <v>118</v>
      </c>
      <c r="X206">
        <v>0</v>
      </c>
      <c r="Y206" t="s">
        <v>95</v>
      </c>
      <c r="Z206" t="s">
        <v>96</v>
      </c>
      <c r="AA206" t="s">
        <v>97</v>
      </c>
      <c r="AB206">
        <v>0</v>
      </c>
      <c r="AC206">
        <v>0</v>
      </c>
      <c r="AD206" t="s">
        <v>90</v>
      </c>
      <c r="AE206">
        <v>0</v>
      </c>
      <c r="AF206">
        <v>0</v>
      </c>
      <c r="AG206">
        <v>0</v>
      </c>
      <c r="AH206">
        <v>0</v>
      </c>
      <c r="AI206" t="s">
        <v>98</v>
      </c>
      <c r="AJ206" t="s">
        <v>96</v>
      </c>
      <c r="AK206" t="s">
        <v>99</v>
      </c>
      <c r="AL206">
        <v>430009.94</v>
      </c>
      <c r="AM206">
        <v>0</v>
      </c>
      <c r="AN206">
        <v>0</v>
      </c>
      <c r="AO206">
        <v>0</v>
      </c>
      <c r="AP206">
        <v>0</v>
      </c>
      <c r="AQ206">
        <v>0</v>
      </c>
      <c r="AR206" t="s">
        <v>100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 t="s">
        <v>95</v>
      </c>
      <c r="AZ206">
        <v>2</v>
      </c>
    </row>
    <row r="207" spans="1:52" x14ac:dyDescent="0.3">
      <c r="A207">
        <v>1</v>
      </c>
      <c r="B207">
        <v>2</v>
      </c>
      <c r="C207" s="9" t="s">
        <v>1151</v>
      </c>
      <c r="D207" t="s">
        <v>90</v>
      </c>
      <c r="E207" t="s">
        <v>91</v>
      </c>
      <c r="F207">
        <v>1</v>
      </c>
      <c r="G207" s="24">
        <v>408157.5</v>
      </c>
      <c r="H207" s="24">
        <v>408157.5</v>
      </c>
      <c r="I207">
        <v>799</v>
      </c>
      <c r="J207">
        <v>7949</v>
      </c>
      <c r="K207" s="9" t="s">
        <v>458</v>
      </c>
      <c r="L207">
        <v>2</v>
      </c>
      <c r="M207" s="9" t="s">
        <v>1149</v>
      </c>
      <c r="N207" s="9" t="s">
        <v>1150</v>
      </c>
      <c r="O207">
        <v>1000</v>
      </c>
      <c r="P207">
        <v>20230419</v>
      </c>
      <c r="Q207" t="str">
        <f t="shared" si="6"/>
        <v>2023</v>
      </c>
      <c r="R207" t="str">
        <f t="shared" si="7"/>
        <v>04</v>
      </c>
      <c r="S207" s="24">
        <v>0</v>
      </c>
      <c r="T207" s="24">
        <v>408157.5</v>
      </c>
      <c r="U207">
        <v>0</v>
      </c>
      <c r="V207" t="s">
        <v>460</v>
      </c>
      <c r="W207" t="s">
        <v>118</v>
      </c>
      <c r="X207">
        <v>0</v>
      </c>
      <c r="Y207" t="s">
        <v>95</v>
      </c>
      <c r="Z207" t="s">
        <v>96</v>
      </c>
      <c r="AA207" t="s">
        <v>97</v>
      </c>
      <c r="AB207">
        <v>0</v>
      </c>
      <c r="AC207">
        <v>0</v>
      </c>
      <c r="AD207" t="s">
        <v>90</v>
      </c>
      <c r="AE207">
        <v>0</v>
      </c>
      <c r="AF207">
        <v>0</v>
      </c>
      <c r="AG207">
        <v>0</v>
      </c>
      <c r="AH207">
        <v>0</v>
      </c>
      <c r="AI207" t="s">
        <v>98</v>
      </c>
      <c r="AJ207" t="s">
        <v>96</v>
      </c>
      <c r="AK207" t="s">
        <v>99</v>
      </c>
      <c r="AL207">
        <v>413471.1</v>
      </c>
      <c r="AM207">
        <v>0</v>
      </c>
      <c r="AN207">
        <v>0</v>
      </c>
      <c r="AO207">
        <v>0</v>
      </c>
      <c r="AP207">
        <v>0</v>
      </c>
      <c r="AQ207">
        <v>0</v>
      </c>
      <c r="AR207" t="s">
        <v>100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 t="s">
        <v>95</v>
      </c>
      <c r="AZ207">
        <v>2</v>
      </c>
    </row>
    <row r="208" spans="1:52" x14ac:dyDescent="0.3">
      <c r="A208">
        <v>1</v>
      </c>
      <c r="B208">
        <v>1</v>
      </c>
      <c r="C208" s="9" t="s">
        <v>1152</v>
      </c>
      <c r="D208" t="s">
        <v>90</v>
      </c>
      <c r="E208" t="s">
        <v>91</v>
      </c>
      <c r="F208">
        <v>1</v>
      </c>
      <c r="G208" s="24">
        <v>400000</v>
      </c>
      <c r="H208" s="24">
        <v>400000</v>
      </c>
      <c r="I208">
        <v>517</v>
      </c>
      <c r="J208">
        <v>6101</v>
      </c>
      <c r="K208" s="9" t="s">
        <v>461</v>
      </c>
      <c r="L208">
        <v>1</v>
      </c>
      <c r="M208" s="9" t="s">
        <v>1153</v>
      </c>
      <c r="N208" s="9" t="s">
        <v>1154</v>
      </c>
      <c r="O208">
        <v>1000</v>
      </c>
      <c r="P208">
        <v>20230425</v>
      </c>
      <c r="Q208" t="str">
        <f t="shared" si="6"/>
        <v>2023</v>
      </c>
      <c r="R208" t="str">
        <f t="shared" si="7"/>
        <v>04</v>
      </c>
      <c r="S208" s="24">
        <v>240069.8</v>
      </c>
      <c r="T208" s="24">
        <v>400000</v>
      </c>
      <c r="U208">
        <v>0</v>
      </c>
      <c r="V208" t="s">
        <v>462</v>
      </c>
      <c r="W208" t="s">
        <v>106</v>
      </c>
      <c r="X208">
        <v>0</v>
      </c>
      <c r="Y208" t="s">
        <v>95</v>
      </c>
      <c r="Z208" t="s">
        <v>96</v>
      </c>
      <c r="AA208" t="s">
        <v>97</v>
      </c>
      <c r="AB208">
        <v>0</v>
      </c>
      <c r="AC208">
        <v>0</v>
      </c>
      <c r="AD208" t="s">
        <v>90</v>
      </c>
      <c r="AE208">
        <v>0</v>
      </c>
      <c r="AF208">
        <v>0</v>
      </c>
      <c r="AG208">
        <v>293320</v>
      </c>
      <c r="AH208">
        <v>0</v>
      </c>
      <c r="AI208" t="s">
        <v>98</v>
      </c>
      <c r="AJ208" t="s">
        <v>96</v>
      </c>
      <c r="AK208" t="s">
        <v>99</v>
      </c>
      <c r="AL208">
        <v>400000</v>
      </c>
      <c r="AM208">
        <v>0</v>
      </c>
      <c r="AN208">
        <v>0</v>
      </c>
      <c r="AO208">
        <v>0</v>
      </c>
      <c r="AP208">
        <v>17</v>
      </c>
      <c r="AQ208">
        <v>0</v>
      </c>
      <c r="AR208" t="s">
        <v>100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 t="s">
        <v>101</v>
      </c>
      <c r="AZ208">
        <v>999</v>
      </c>
    </row>
    <row r="209" spans="1:52" x14ac:dyDescent="0.3">
      <c r="A209">
        <v>1</v>
      </c>
      <c r="B209">
        <v>2</v>
      </c>
      <c r="C209" s="9" t="s">
        <v>1155</v>
      </c>
      <c r="D209" t="s">
        <v>90</v>
      </c>
      <c r="E209" t="s">
        <v>91</v>
      </c>
      <c r="F209">
        <v>1</v>
      </c>
      <c r="G209" s="24">
        <v>400000</v>
      </c>
      <c r="H209" s="24">
        <v>400000</v>
      </c>
      <c r="I209">
        <v>517</v>
      </c>
      <c r="J209">
        <v>6101</v>
      </c>
      <c r="K209" s="9" t="s">
        <v>461</v>
      </c>
      <c r="L209">
        <v>2</v>
      </c>
      <c r="M209" s="9" t="s">
        <v>1153</v>
      </c>
      <c r="N209" s="9" t="s">
        <v>1154</v>
      </c>
      <c r="O209">
        <v>1000</v>
      </c>
      <c r="P209">
        <v>20230425</v>
      </c>
      <c r="Q209" t="str">
        <f t="shared" si="6"/>
        <v>2023</v>
      </c>
      <c r="R209" t="str">
        <f t="shared" si="7"/>
        <v>04</v>
      </c>
      <c r="S209" s="24">
        <v>240069.79</v>
      </c>
      <c r="T209" s="24">
        <v>400000</v>
      </c>
      <c r="U209">
        <v>0</v>
      </c>
      <c r="V209" t="s">
        <v>463</v>
      </c>
      <c r="W209" t="s">
        <v>106</v>
      </c>
      <c r="X209">
        <v>0</v>
      </c>
      <c r="Y209" t="s">
        <v>95</v>
      </c>
      <c r="Z209" t="s">
        <v>96</v>
      </c>
      <c r="AA209" t="s">
        <v>97</v>
      </c>
      <c r="AB209">
        <v>0</v>
      </c>
      <c r="AC209">
        <v>0</v>
      </c>
      <c r="AD209" t="s">
        <v>90</v>
      </c>
      <c r="AE209">
        <v>0</v>
      </c>
      <c r="AF209">
        <v>0</v>
      </c>
      <c r="AG209">
        <v>293320</v>
      </c>
      <c r="AH209">
        <v>0</v>
      </c>
      <c r="AI209" t="s">
        <v>98</v>
      </c>
      <c r="AJ209" t="s">
        <v>96</v>
      </c>
      <c r="AK209" t="s">
        <v>99</v>
      </c>
      <c r="AL209">
        <v>400000</v>
      </c>
      <c r="AM209">
        <v>0</v>
      </c>
      <c r="AN209">
        <v>0</v>
      </c>
      <c r="AO209">
        <v>0</v>
      </c>
      <c r="AP209">
        <v>17</v>
      </c>
      <c r="AQ209">
        <v>0</v>
      </c>
      <c r="AR209" t="s">
        <v>100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 t="s">
        <v>101</v>
      </c>
      <c r="AZ209">
        <v>999</v>
      </c>
    </row>
    <row r="210" spans="1:52" x14ac:dyDescent="0.3">
      <c r="A210">
        <v>1</v>
      </c>
      <c r="B210">
        <v>1</v>
      </c>
      <c r="C210" s="9" t="s">
        <v>1156</v>
      </c>
      <c r="D210" t="s">
        <v>90</v>
      </c>
      <c r="E210" t="s">
        <v>91</v>
      </c>
      <c r="F210">
        <v>1</v>
      </c>
      <c r="G210" s="24">
        <v>380000</v>
      </c>
      <c r="H210" s="24">
        <v>380000</v>
      </c>
      <c r="I210">
        <v>501</v>
      </c>
      <c r="J210">
        <v>5101</v>
      </c>
      <c r="K210" s="9" t="s">
        <v>464</v>
      </c>
      <c r="L210">
        <v>1</v>
      </c>
      <c r="M210" s="9" t="s">
        <v>1157</v>
      </c>
      <c r="N210" s="9" t="s">
        <v>1158</v>
      </c>
      <c r="O210">
        <v>1000</v>
      </c>
      <c r="P210">
        <v>20230427</v>
      </c>
      <c r="Q210" t="str">
        <f t="shared" si="6"/>
        <v>2023</v>
      </c>
      <c r="R210" t="str">
        <f t="shared" si="7"/>
        <v>04</v>
      </c>
      <c r="S210" s="24">
        <v>213818.47</v>
      </c>
      <c r="T210" s="24">
        <v>380000</v>
      </c>
      <c r="U210">
        <v>0</v>
      </c>
      <c r="V210" t="s">
        <v>465</v>
      </c>
      <c r="W210" t="s">
        <v>132</v>
      </c>
      <c r="X210">
        <v>0</v>
      </c>
      <c r="Y210" t="s">
        <v>95</v>
      </c>
      <c r="Z210" t="s">
        <v>96</v>
      </c>
      <c r="AA210" t="s">
        <v>97</v>
      </c>
      <c r="AB210">
        <v>0</v>
      </c>
      <c r="AC210">
        <v>0</v>
      </c>
      <c r="AD210" t="s">
        <v>90</v>
      </c>
      <c r="AE210">
        <v>0</v>
      </c>
      <c r="AF210">
        <v>0</v>
      </c>
      <c r="AG210">
        <v>185782</v>
      </c>
      <c r="AH210">
        <v>0</v>
      </c>
      <c r="AI210" t="s">
        <v>98</v>
      </c>
      <c r="AJ210" t="s">
        <v>96</v>
      </c>
      <c r="AK210" t="s">
        <v>99</v>
      </c>
      <c r="AL210">
        <v>380000</v>
      </c>
      <c r="AM210">
        <v>0</v>
      </c>
      <c r="AN210">
        <v>0</v>
      </c>
      <c r="AO210">
        <v>0</v>
      </c>
      <c r="AP210">
        <v>18</v>
      </c>
      <c r="AQ210">
        <v>0</v>
      </c>
      <c r="AR210" t="s">
        <v>100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 t="s">
        <v>101</v>
      </c>
      <c r="AZ210">
        <v>999</v>
      </c>
    </row>
    <row r="211" spans="1:52" x14ac:dyDescent="0.3">
      <c r="A211">
        <v>1</v>
      </c>
      <c r="B211">
        <v>2</v>
      </c>
      <c r="C211" s="9" t="s">
        <v>1159</v>
      </c>
      <c r="D211" t="s">
        <v>90</v>
      </c>
      <c r="E211" t="s">
        <v>91</v>
      </c>
      <c r="F211">
        <v>1</v>
      </c>
      <c r="G211" s="24">
        <v>380000</v>
      </c>
      <c r="H211" s="24">
        <v>380000</v>
      </c>
      <c r="I211">
        <v>501</v>
      </c>
      <c r="J211">
        <v>5101</v>
      </c>
      <c r="K211" s="9" t="s">
        <v>464</v>
      </c>
      <c r="L211">
        <v>2</v>
      </c>
      <c r="M211" s="9" t="s">
        <v>1157</v>
      </c>
      <c r="N211" s="9" t="s">
        <v>1158</v>
      </c>
      <c r="O211">
        <v>1000</v>
      </c>
      <c r="P211">
        <v>20230427</v>
      </c>
      <c r="Q211" t="str">
        <f t="shared" si="6"/>
        <v>2023</v>
      </c>
      <c r="R211" t="str">
        <f t="shared" si="7"/>
        <v>04</v>
      </c>
      <c r="S211" s="24">
        <v>212756.08</v>
      </c>
      <c r="T211" s="24">
        <v>380000</v>
      </c>
      <c r="U211">
        <v>0</v>
      </c>
      <c r="V211" t="s">
        <v>466</v>
      </c>
      <c r="W211" t="s">
        <v>132</v>
      </c>
      <c r="X211">
        <v>0</v>
      </c>
      <c r="Y211" t="s">
        <v>95</v>
      </c>
      <c r="Z211" t="s">
        <v>96</v>
      </c>
      <c r="AA211" t="s">
        <v>97</v>
      </c>
      <c r="AB211">
        <v>0</v>
      </c>
      <c r="AC211">
        <v>0</v>
      </c>
      <c r="AD211" t="s">
        <v>90</v>
      </c>
      <c r="AE211">
        <v>0</v>
      </c>
      <c r="AF211">
        <v>0</v>
      </c>
      <c r="AG211">
        <v>185782</v>
      </c>
      <c r="AH211">
        <v>0</v>
      </c>
      <c r="AI211" t="s">
        <v>98</v>
      </c>
      <c r="AJ211" t="s">
        <v>96</v>
      </c>
      <c r="AK211" t="s">
        <v>99</v>
      </c>
      <c r="AL211">
        <v>380000</v>
      </c>
      <c r="AM211">
        <v>0</v>
      </c>
      <c r="AN211">
        <v>0</v>
      </c>
      <c r="AO211">
        <v>0</v>
      </c>
      <c r="AP211">
        <v>18</v>
      </c>
      <c r="AQ211">
        <v>0</v>
      </c>
      <c r="AR211" t="s">
        <v>100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 t="s">
        <v>101</v>
      </c>
      <c r="AZ211">
        <v>999</v>
      </c>
    </row>
    <row r="212" spans="1:52" x14ac:dyDescent="0.3">
      <c r="A212">
        <v>1</v>
      </c>
      <c r="B212">
        <v>1</v>
      </c>
      <c r="C212" s="9" t="s">
        <v>1160</v>
      </c>
      <c r="D212" t="s">
        <v>90</v>
      </c>
      <c r="E212" t="s">
        <v>91</v>
      </c>
      <c r="F212">
        <v>1</v>
      </c>
      <c r="G212" s="24">
        <v>300000</v>
      </c>
      <c r="H212" s="24">
        <v>300000</v>
      </c>
      <c r="I212">
        <v>501</v>
      </c>
      <c r="J212">
        <v>5101</v>
      </c>
      <c r="K212" s="9" t="s">
        <v>467</v>
      </c>
      <c r="L212">
        <v>1</v>
      </c>
      <c r="M212" s="9" t="s">
        <v>832</v>
      </c>
      <c r="N212" s="9" t="s">
        <v>1161</v>
      </c>
      <c r="O212">
        <v>1000</v>
      </c>
      <c r="P212">
        <v>20230428</v>
      </c>
      <c r="Q212" t="str">
        <f t="shared" si="6"/>
        <v>2023</v>
      </c>
      <c r="R212" t="str">
        <f t="shared" si="7"/>
        <v>04</v>
      </c>
      <c r="S212" s="24">
        <v>156646.92000000001</v>
      </c>
      <c r="T212" s="24">
        <v>300000</v>
      </c>
      <c r="U212">
        <v>0</v>
      </c>
      <c r="V212" t="s">
        <v>468</v>
      </c>
      <c r="W212" t="s">
        <v>132</v>
      </c>
      <c r="X212">
        <v>0</v>
      </c>
      <c r="Y212" t="s">
        <v>95</v>
      </c>
      <c r="Z212" t="s">
        <v>96</v>
      </c>
      <c r="AA212" t="s">
        <v>97</v>
      </c>
      <c r="AB212">
        <v>0</v>
      </c>
      <c r="AC212">
        <v>0</v>
      </c>
      <c r="AD212" t="s">
        <v>90</v>
      </c>
      <c r="AE212">
        <v>0</v>
      </c>
      <c r="AF212">
        <v>0</v>
      </c>
      <c r="AG212">
        <v>146670</v>
      </c>
      <c r="AH212">
        <v>0</v>
      </c>
      <c r="AI212" t="s">
        <v>98</v>
      </c>
      <c r="AJ212" t="s">
        <v>96</v>
      </c>
      <c r="AK212" t="s">
        <v>99</v>
      </c>
      <c r="AL212">
        <v>300000</v>
      </c>
      <c r="AM212">
        <v>0</v>
      </c>
      <c r="AN212">
        <v>0</v>
      </c>
      <c r="AO212">
        <v>0</v>
      </c>
      <c r="AP212">
        <v>18</v>
      </c>
      <c r="AQ212">
        <v>0</v>
      </c>
      <c r="AR212" t="s">
        <v>100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 t="s">
        <v>101</v>
      </c>
      <c r="AZ212">
        <v>999</v>
      </c>
    </row>
    <row r="213" spans="1:52" x14ac:dyDescent="0.3">
      <c r="A213">
        <v>1</v>
      </c>
      <c r="B213">
        <v>2</v>
      </c>
      <c r="C213" s="9" t="s">
        <v>1162</v>
      </c>
      <c r="D213" t="s">
        <v>90</v>
      </c>
      <c r="E213" t="s">
        <v>91</v>
      </c>
      <c r="F213">
        <v>1</v>
      </c>
      <c r="G213" s="24">
        <v>300000</v>
      </c>
      <c r="H213" s="24">
        <v>300000</v>
      </c>
      <c r="I213">
        <v>501</v>
      </c>
      <c r="J213">
        <v>5101</v>
      </c>
      <c r="K213" s="9" t="s">
        <v>467</v>
      </c>
      <c r="L213">
        <v>2</v>
      </c>
      <c r="M213" s="9" t="s">
        <v>832</v>
      </c>
      <c r="N213" s="9" t="s">
        <v>1161</v>
      </c>
      <c r="O213">
        <v>1000</v>
      </c>
      <c r="P213">
        <v>20230428</v>
      </c>
      <c r="Q213" t="str">
        <f t="shared" si="6"/>
        <v>2023</v>
      </c>
      <c r="R213" t="str">
        <f t="shared" si="7"/>
        <v>04</v>
      </c>
      <c r="S213" s="24">
        <v>156646.9</v>
      </c>
      <c r="T213" s="24">
        <v>300000</v>
      </c>
      <c r="U213">
        <v>0</v>
      </c>
      <c r="V213" t="s">
        <v>469</v>
      </c>
      <c r="W213" t="s">
        <v>132</v>
      </c>
      <c r="X213">
        <v>0</v>
      </c>
      <c r="Y213" t="s">
        <v>95</v>
      </c>
      <c r="Z213" t="s">
        <v>96</v>
      </c>
      <c r="AA213" t="s">
        <v>97</v>
      </c>
      <c r="AB213">
        <v>0</v>
      </c>
      <c r="AC213">
        <v>0</v>
      </c>
      <c r="AD213" t="s">
        <v>90</v>
      </c>
      <c r="AE213">
        <v>0</v>
      </c>
      <c r="AF213">
        <v>0</v>
      </c>
      <c r="AG213">
        <v>146670</v>
      </c>
      <c r="AH213">
        <v>0</v>
      </c>
      <c r="AI213" t="s">
        <v>98</v>
      </c>
      <c r="AJ213" t="s">
        <v>96</v>
      </c>
      <c r="AK213" t="s">
        <v>99</v>
      </c>
      <c r="AL213">
        <v>300000</v>
      </c>
      <c r="AM213">
        <v>0</v>
      </c>
      <c r="AN213">
        <v>0</v>
      </c>
      <c r="AO213">
        <v>0</v>
      </c>
      <c r="AP213">
        <v>18</v>
      </c>
      <c r="AQ213">
        <v>0</v>
      </c>
      <c r="AR213" t="s">
        <v>100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 t="s">
        <v>101</v>
      </c>
      <c r="AZ213">
        <v>999</v>
      </c>
    </row>
    <row r="214" spans="1:52" x14ac:dyDescent="0.3">
      <c r="A214">
        <v>1</v>
      </c>
      <c r="B214">
        <v>1</v>
      </c>
      <c r="C214" s="9" t="s">
        <v>1163</v>
      </c>
      <c r="D214" t="s">
        <v>90</v>
      </c>
      <c r="E214" t="s">
        <v>91</v>
      </c>
      <c r="F214">
        <v>1</v>
      </c>
      <c r="G214" s="24">
        <v>330000</v>
      </c>
      <c r="H214" s="24">
        <v>330000</v>
      </c>
      <c r="I214">
        <v>629</v>
      </c>
      <c r="J214">
        <v>6101</v>
      </c>
      <c r="K214" s="9" t="s">
        <v>470</v>
      </c>
      <c r="L214">
        <v>1</v>
      </c>
      <c r="M214" s="9" t="s">
        <v>1031</v>
      </c>
      <c r="N214" s="9" t="s">
        <v>1164</v>
      </c>
      <c r="O214">
        <v>1000</v>
      </c>
      <c r="P214">
        <v>20230503</v>
      </c>
      <c r="Q214" t="str">
        <f t="shared" si="6"/>
        <v>2023</v>
      </c>
      <c r="R214" t="str">
        <f t="shared" si="7"/>
        <v>05</v>
      </c>
      <c r="S214" s="24">
        <v>166196.59</v>
      </c>
      <c r="T214" s="24">
        <v>330000</v>
      </c>
      <c r="U214">
        <v>0</v>
      </c>
      <c r="V214" t="s">
        <v>471</v>
      </c>
      <c r="W214" t="s">
        <v>216</v>
      </c>
      <c r="X214">
        <v>0</v>
      </c>
      <c r="Y214" t="s">
        <v>95</v>
      </c>
      <c r="Z214" t="s">
        <v>96</v>
      </c>
      <c r="AA214" t="s">
        <v>97</v>
      </c>
      <c r="AB214">
        <v>0</v>
      </c>
      <c r="AC214">
        <v>0</v>
      </c>
      <c r="AD214" t="s">
        <v>90</v>
      </c>
      <c r="AE214">
        <v>0</v>
      </c>
      <c r="AF214">
        <v>0</v>
      </c>
      <c r="AG214">
        <v>242319</v>
      </c>
      <c r="AH214">
        <v>0</v>
      </c>
      <c r="AI214" t="s">
        <v>98</v>
      </c>
      <c r="AJ214" t="s">
        <v>96</v>
      </c>
      <c r="AK214" t="s">
        <v>99</v>
      </c>
      <c r="AL214">
        <v>330000</v>
      </c>
      <c r="AM214">
        <v>0</v>
      </c>
      <c r="AN214">
        <v>0</v>
      </c>
      <c r="AO214">
        <v>0</v>
      </c>
      <c r="AP214">
        <v>17</v>
      </c>
      <c r="AQ214">
        <v>0</v>
      </c>
      <c r="AR214" t="s">
        <v>100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 t="s">
        <v>101</v>
      </c>
      <c r="AZ214">
        <v>999</v>
      </c>
    </row>
    <row r="215" spans="1:52" x14ac:dyDescent="0.3">
      <c r="A215">
        <v>1</v>
      </c>
      <c r="B215">
        <v>1</v>
      </c>
      <c r="C215" s="9" t="s">
        <v>1165</v>
      </c>
      <c r="D215" t="s">
        <v>90</v>
      </c>
      <c r="E215" t="s">
        <v>91</v>
      </c>
      <c r="F215">
        <v>1</v>
      </c>
      <c r="G215" s="24">
        <v>420000</v>
      </c>
      <c r="H215" s="24">
        <v>420000</v>
      </c>
      <c r="I215">
        <v>501</v>
      </c>
      <c r="J215">
        <v>5101</v>
      </c>
      <c r="K215" s="9" t="s">
        <v>472</v>
      </c>
      <c r="L215">
        <v>1</v>
      </c>
      <c r="M215" s="9" t="s">
        <v>1166</v>
      </c>
      <c r="N215" s="9" t="s">
        <v>1167</v>
      </c>
      <c r="O215">
        <v>1000</v>
      </c>
      <c r="P215">
        <v>20230529</v>
      </c>
      <c r="Q215" t="str">
        <f t="shared" si="6"/>
        <v>2023</v>
      </c>
      <c r="R215" t="str">
        <f t="shared" si="7"/>
        <v>05</v>
      </c>
      <c r="S215" s="24">
        <v>221134.76</v>
      </c>
      <c r="T215" s="24">
        <v>420000</v>
      </c>
      <c r="U215">
        <v>0</v>
      </c>
      <c r="V215" t="s">
        <v>473</v>
      </c>
      <c r="W215" t="s">
        <v>132</v>
      </c>
      <c r="X215">
        <v>0</v>
      </c>
      <c r="Y215" t="s">
        <v>95</v>
      </c>
      <c r="Z215" t="s">
        <v>96</v>
      </c>
      <c r="AA215" t="s">
        <v>97</v>
      </c>
      <c r="AB215">
        <v>0</v>
      </c>
      <c r="AC215">
        <v>0</v>
      </c>
      <c r="AD215" t="s">
        <v>90</v>
      </c>
      <c r="AE215">
        <v>0</v>
      </c>
      <c r="AF215">
        <v>0</v>
      </c>
      <c r="AG215">
        <v>205338</v>
      </c>
      <c r="AH215">
        <v>0</v>
      </c>
      <c r="AI215" t="s">
        <v>98</v>
      </c>
      <c r="AJ215" t="s">
        <v>96</v>
      </c>
      <c r="AK215" t="s">
        <v>99</v>
      </c>
      <c r="AL215">
        <v>420000</v>
      </c>
      <c r="AM215">
        <v>0</v>
      </c>
      <c r="AN215">
        <v>0</v>
      </c>
      <c r="AO215">
        <v>0</v>
      </c>
      <c r="AP215">
        <v>18</v>
      </c>
      <c r="AQ215">
        <v>0</v>
      </c>
      <c r="AR215" t="s">
        <v>100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 t="s">
        <v>101</v>
      </c>
      <c r="AZ215">
        <v>999</v>
      </c>
    </row>
    <row r="216" spans="1:52" x14ac:dyDescent="0.3">
      <c r="A216">
        <v>1</v>
      </c>
      <c r="B216">
        <v>1</v>
      </c>
      <c r="C216" s="9" t="s">
        <v>1168</v>
      </c>
      <c r="D216" t="s">
        <v>90</v>
      </c>
      <c r="E216" t="s">
        <v>91</v>
      </c>
      <c r="F216">
        <v>1</v>
      </c>
      <c r="G216" s="24">
        <v>400000</v>
      </c>
      <c r="H216" s="24">
        <v>400000</v>
      </c>
      <c r="I216">
        <v>517</v>
      </c>
      <c r="J216">
        <v>6101</v>
      </c>
      <c r="K216" s="9" t="s">
        <v>474</v>
      </c>
      <c r="L216">
        <v>1</v>
      </c>
      <c r="M216" s="9" t="s">
        <v>1153</v>
      </c>
      <c r="N216" s="9" t="s">
        <v>1169</v>
      </c>
      <c r="O216">
        <v>1000</v>
      </c>
      <c r="P216">
        <v>20230530</v>
      </c>
      <c r="Q216" t="str">
        <f t="shared" si="6"/>
        <v>2023</v>
      </c>
      <c r="R216" t="str">
        <f t="shared" si="7"/>
        <v>05</v>
      </c>
      <c r="S216" s="24">
        <v>250927.24</v>
      </c>
      <c r="T216" s="24">
        <v>400000</v>
      </c>
      <c r="U216">
        <v>0</v>
      </c>
      <c r="V216" t="s">
        <v>475</v>
      </c>
      <c r="W216" t="s">
        <v>106</v>
      </c>
      <c r="X216">
        <v>0</v>
      </c>
      <c r="Y216" t="s">
        <v>95</v>
      </c>
      <c r="Z216" t="s">
        <v>96</v>
      </c>
      <c r="AA216" t="s">
        <v>97</v>
      </c>
      <c r="AB216">
        <v>0</v>
      </c>
      <c r="AC216">
        <v>0</v>
      </c>
      <c r="AD216" t="s">
        <v>90</v>
      </c>
      <c r="AE216">
        <v>0</v>
      </c>
      <c r="AF216">
        <v>0</v>
      </c>
      <c r="AG216">
        <v>293320</v>
      </c>
      <c r="AH216">
        <v>0</v>
      </c>
      <c r="AI216" t="s">
        <v>98</v>
      </c>
      <c r="AJ216" t="s">
        <v>96</v>
      </c>
      <c r="AK216" t="s">
        <v>99</v>
      </c>
      <c r="AL216">
        <v>400000</v>
      </c>
      <c r="AM216">
        <v>0</v>
      </c>
      <c r="AN216">
        <v>0</v>
      </c>
      <c r="AO216">
        <v>0</v>
      </c>
      <c r="AP216">
        <v>17</v>
      </c>
      <c r="AQ216">
        <v>0</v>
      </c>
      <c r="AR216" t="s">
        <v>100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 t="s">
        <v>101</v>
      </c>
      <c r="AZ216">
        <v>999</v>
      </c>
    </row>
    <row r="217" spans="1:52" x14ac:dyDescent="0.3">
      <c r="A217">
        <v>1</v>
      </c>
      <c r="B217">
        <v>2</v>
      </c>
      <c r="C217" s="9" t="s">
        <v>1170</v>
      </c>
      <c r="D217" t="s">
        <v>90</v>
      </c>
      <c r="E217" t="s">
        <v>91</v>
      </c>
      <c r="F217">
        <v>1</v>
      </c>
      <c r="G217" s="24">
        <v>400000</v>
      </c>
      <c r="H217" s="24">
        <v>400000</v>
      </c>
      <c r="I217">
        <v>517</v>
      </c>
      <c r="J217">
        <v>6101</v>
      </c>
      <c r="K217" s="9" t="s">
        <v>474</v>
      </c>
      <c r="L217">
        <v>2</v>
      </c>
      <c r="M217" s="9" t="s">
        <v>1153</v>
      </c>
      <c r="N217" s="9" t="s">
        <v>1169</v>
      </c>
      <c r="O217">
        <v>1000</v>
      </c>
      <c r="P217">
        <v>20230530</v>
      </c>
      <c r="Q217" t="str">
        <f t="shared" si="6"/>
        <v>2023</v>
      </c>
      <c r="R217" t="str">
        <f t="shared" si="7"/>
        <v>05</v>
      </c>
      <c r="S217" s="24">
        <v>250927.23</v>
      </c>
      <c r="T217" s="24">
        <v>400000</v>
      </c>
      <c r="U217">
        <v>0</v>
      </c>
      <c r="V217" t="s">
        <v>476</v>
      </c>
      <c r="W217" t="s">
        <v>106</v>
      </c>
      <c r="X217">
        <v>0</v>
      </c>
      <c r="Y217" t="s">
        <v>95</v>
      </c>
      <c r="Z217" t="s">
        <v>96</v>
      </c>
      <c r="AA217" t="s">
        <v>97</v>
      </c>
      <c r="AB217">
        <v>0</v>
      </c>
      <c r="AC217">
        <v>0</v>
      </c>
      <c r="AD217" t="s">
        <v>90</v>
      </c>
      <c r="AE217">
        <v>0</v>
      </c>
      <c r="AF217">
        <v>0</v>
      </c>
      <c r="AG217">
        <v>293320</v>
      </c>
      <c r="AH217">
        <v>0</v>
      </c>
      <c r="AI217" t="s">
        <v>98</v>
      </c>
      <c r="AJ217" t="s">
        <v>96</v>
      </c>
      <c r="AK217" t="s">
        <v>99</v>
      </c>
      <c r="AL217">
        <v>400000</v>
      </c>
      <c r="AM217">
        <v>0</v>
      </c>
      <c r="AN217">
        <v>0</v>
      </c>
      <c r="AO217">
        <v>0</v>
      </c>
      <c r="AP217">
        <v>17</v>
      </c>
      <c r="AQ217">
        <v>0</v>
      </c>
      <c r="AR217" t="s">
        <v>100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 t="s">
        <v>101</v>
      </c>
      <c r="AZ217">
        <v>999</v>
      </c>
    </row>
    <row r="218" spans="1:52" x14ac:dyDescent="0.3">
      <c r="A218">
        <v>1</v>
      </c>
      <c r="B218">
        <v>1</v>
      </c>
      <c r="C218" s="9" t="s">
        <v>1171</v>
      </c>
      <c r="D218" t="s">
        <v>90</v>
      </c>
      <c r="E218" t="s">
        <v>91</v>
      </c>
      <c r="F218">
        <v>1</v>
      </c>
      <c r="G218" s="24">
        <v>400000</v>
      </c>
      <c r="H218" s="24">
        <v>400000</v>
      </c>
      <c r="I218">
        <v>517</v>
      </c>
      <c r="J218">
        <v>6101</v>
      </c>
      <c r="K218" s="9" t="s">
        <v>477</v>
      </c>
      <c r="L218">
        <v>1</v>
      </c>
      <c r="M218" s="9" t="s">
        <v>1153</v>
      </c>
      <c r="N218" s="9" t="s">
        <v>1172</v>
      </c>
      <c r="O218">
        <v>1000</v>
      </c>
      <c r="P218">
        <v>20230530</v>
      </c>
      <c r="Q218" t="str">
        <f t="shared" si="6"/>
        <v>2023</v>
      </c>
      <c r="R218" t="str">
        <f t="shared" si="7"/>
        <v>05</v>
      </c>
      <c r="S218" s="24">
        <v>250927.2</v>
      </c>
      <c r="T218" s="24">
        <v>400000</v>
      </c>
      <c r="U218">
        <v>0</v>
      </c>
      <c r="V218" t="s">
        <v>478</v>
      </c>
      <c r="W218" t="s">
        <v>106</v>
      </c>
      <c r="X218">
        <v>0</v>
      </c>
      <c r="Y218" t="s">
        <v>95</v>
      </c>
      <c r="Z218" t="s">
        <v>96</v>
      </c>
      <c r="AA218" t="s">
        <v>97</v>
      </c>
      <c r="AB218">
        <v>0</v>
      </c>
      <c r="AC218">
        <v>0</v>
      </c>
      <c r="AD218" t="s">
        <v>90</v>
      </c>
      <c r="AE218">
        <v>0</v>
      </c>
      <c r="AF218">
        <v>0</v>
      </c>
      <c r="AG218">
        <v>293320</v>
      </c>
      <c r="AH218">
        <v>0</v>
      </c>
      <c r="AI218" t="s">
        <v>98</v>
      </c>
      <c r="AJ218" t="s">
        <v>96</v>
      </c>
      <c r="AK218" t="s">
        <v>99</v>
      </c>
      <c r="AL218">
        <v>400000</v>
      </c>
      <c r="AM218">
        <v>0</v>
      </c>
      <c r="AN218">
        <v>0</v>
      </c>
      <c r="AO218">
        <v>0</v>
      </c>
      <c r="AP218">
        <v>17</v>
      </c>
      <c r="AQ218">
        <v>0</v>
      </c>
      <c r="AR218" t="s">
        <v>100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 t="s">
        <v>101</v>
      </c>
      <c r="AZ218">
        <v>999</v>
      </c>
    </row>
    <row r="219" spans="1:52" x14ac:dyDescent="0.3">
      <c r="A219">
        <v>1</v>
      </c>
      <c r="B219">
        <v>1</v>
      </c>
      <c r="C219" s="9" t="s">
        <v>1173</v>
      </c>
      <c r="D219" t="s">
        <v>90</v>
      </c>
      <c r="E219" t="s">
        <v>91</v>
      </c>
      <c r="F219">
        <v>1</v>
      </c>
      <c r="G219" s="24">
        <v>390000</v>
      </c>
      <c r="H219" s="24">
        <v>390000</v>
      </c>
      <c r="I219">
        <v>517</v>
      </c>
      <c r="J219">
        <v>6101</v>
      </c>
      <c r="K219" s="9" t="s">
        <v>479</v>
      </c>
      <c r="L219">
        <v>1</v>
      </c>
      <c r="M219" s="9" t="s">
        <v>1174</v>
      </c>
      <c r="N219" s="9" t="s">
        <v>1175</v>
      </c>
      <c r="O219">
        <v>1000</v>
      </c>
      <c r="P219">
        <v>20230531</v>
      </c>
      <c r="Q219" t="str">
        <f t="shared" si="6"/>
        <v>2023</v>
      </c>
      <c r="R219" t="str">
        <f t="shared" si="7"/>
        <v>05</v>
      </c>
      <c r="S219" s="24">
        <v>213340.16</v>
      </c>
      <c r="T219" s="24">
        <v>390000</v>
      </c>
      <c r="U219">
        <v>0</v>
      </c>
      <c r="V219" t="s">
        <v>480</v>
      </c>
      <c r="W219" t="s">
        <v>106</v>
      </c>
      <c r="X219">
        <v>0</v>
      </c>
      <c r="Y219" t="s">
        <v>95</v>
      </c>
      <c r="Z219" t="s">
        <v>96</v>
      </c>
      <c r="AA219" t="s">
        <v>97</v>
      </c>
      <c r="AB219">
        <v>0</v>
      </c>
      <c r="AC219">
        <v>0</v>
      </c>
      <c r="AD219" t="s">
        <v>90</v>
      </c>
      <c r="AE219">
        <v>0</v>
      </c>
      <c r="AF219">
        <v>0</v>
      </c>
      <c r="AG219">
        <v>285987</v>
      </c>
      <c r="AH219">
        <v>0</v>
      </c>
      <c r="AI219" t="s">
        <v>98</v>
      </c>
      <c r="AJ219" t="s">
        <v>96</v>
      </c>
      <c r="AK219" t="s">
        <v>99</v>
      </c>
      <c r="AL219">
        <v>390000</v>
      </c>
      <c r="AM219">
        <v>0</v>
      </c>
      <c r="AN219">
        <v>0</v>
      </c>
      <c r="AO219">
        <v>0</v>
      </c>
      <c r="AP219">
        <v>17</v>
      </c>
      <c r="AQ219">
        <v>0</v>
      </c>
      <c r="AR219" t="s">
        <v>100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 t="s">
        <v>101</v>
      </c>
      <c r="AZ219">
        <v>999</v>
      </c>
    </row>
    <row r="220" spans="1:52" x14ac:dyDescent="0.3">
      <c r="A220">
        <v>1</v>
      </c>
      <c r="B220">
        <v>1</v>
      </c>
      <c r="C220" s="9" t="s">
        <v>1176</v>
      </c>
      <c r="D220" t="s">
        <v>90</v>
      </c>
      <c r="E220" t="s">
        <v>91</v>
      </c>
      <c r="F220">
        <v>1</v>
      </c>
      <c r="G220" s="24">
        <v>370000</v>
      </c>
      <c r="H220" s="24">
        <v>370000</v>
      </c>
      <c r="I220">
        <v>517</v>
      </c>
      <c r="J220">
        <v>6101</v>
      </c>
      <c r="K220" s="9" t="s">
        <v>481</v>
      </c>
      <c r="L220">
        <v>1</v>
      </c>
      <c r="M220" s="9" t="s">
        <v>1177</v>
      </c>
      <c r="N220" s="9" t="s">
        <v>1178</v>
      </c>
      <c r="O220">
        <v>1000</v>
      </c>
      <c r="P220">
        <v>20230606</v>
      </c>
      <c r="Q220" t="str">
        <f t="shared" si="6"/>
        <v>2023</v>
      </c>
      <c r="R220" t="str">
        <f t="shared" si="7"/>
        <v>06</v>
      </c>
      <c r="S220" s="24">
        <v>198283.6</v>
      </c>
      <c r="T220" s="24">
        <v>370000</v>
      </c>
      <c r="U220">
        <v>0</v>
      </c>
      <c r="V220" t="s">
        <v>482</v>
      </c>
      <c r="W220" t="s">
        <v>106</v>
      </c>
      <c r="X220">
        <v>0</v>
      </c>
      <c r="Y220" t="s">
        <v>95</v>
      </c>
      <c r="Z220" t="s">
        <v>96</v>
      </c>
      <c r="AA220" t="s">
        <v>97</v>
      </c>
      <c r="AB220">
        <v>0</v>
      </c>
      <c r="AC220">
        <v>0</v>
      </c>
      <c r="AD220" t="s">
        <v>90</v>
      </c>
      <c r="AE220">
        <v>0</v>
      </c>
      <c r="AF220">
        <v>0</v>
      </c>
      <c r="AG220">
        <v>271321</v>
      </c>
      <c r="AH220">
        <v>0</v>
      </c>
      <c r="AI220" t="s">
        <v>98</v>
      </c>
      <c r="AJ220" t="s">
        <v>96</v>
      </c>
      <c r="AK220" t="s">
        <v>99</v>
      </c>
      <c r="AL220">
        <v>370000</v>
      </c>
      <c r="AM220">
        <v>0</v>
      </c>
      <c r="AN220">
        <v>0</v>
      </c>
      <c r="AO220">
        <v>0</v>
      </c>
      <c r="AP220">
        <v>17</v>
      </c>
      <c r="AQ220">
        <v>0</v>
      </c>
      <c r="AR220" t="s">
        <v>100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 t="s">
        <v>101</v>
      </c>
      <c r="AZ220">
        <v>999</v>
      </c>
    </row>
    <row r="221" spans="1:52" x14ac:dyDescent="0.3">
      <c r="A221">
        <v>1</v>
      </c>
      <c r="B221">
        <v>1</v>
      </c>
      <c r="C221" s="9" t="s">
        <v>1179</v>
      </c>
      <c r="D221" t="s">
        <v>90</v>
      </c>
      <c r="E221" t="s">
        <v>91</v>
      </c>
      <c r="F221">
        <v>1</v>
      </c>
      <c r="G221" s="24">
        <v>425000</v>
      </c>
      <c r="H221" s="24">
        <v>425000</v>
      </c>
      <c r="I221">
        <v>517</v>
      </c>
      <c r="J221">
        <v>6101</v>
      </c>
      <c r="K221" s="9" t="s">
        <v>483</v>
      </c>
      <c r="L221">
        <v>1</v>
      </c>
      <c r="M221" s="9" t="s">
        <v>829</v>
      </c>
      <c r="N221" s="9" t="s">
        <v>1180</v>
      </c>
      <c r="O221">
        <v>1000</v>
      </c>
      <c r="P221">
        <v>20230606</v>
      </c>
      <c r="Q221" t="str">
        <f t="shared" si="6"/>
        <v>2023</v>
      </c>
      <c r="R221" t="str">
        <f t="shared" si="7"/>
        <v>06</v>
      </c>
      <c r="S221" s="24">
        <v>211907.19</v>
      </c>
      <c r="T221" s="24">
        <v>425000</v>
      </c>
      <c r="U221">
        <v>0</v>
      </c>
      <c r="V221" t="s">
        <v>484</v>
      </c>
      <c r="W221" t="s">
        <v>106</v>
      </c>
      <c r="X221">
        <v>0</v>
      </c>
      <c r="Y221" t="s">
        <v>95</v>
      </c>
      <c r="Z221" t="s">
        <v>96</v>
      </c>
      <c r="AA221" t="s">
        <v>97</v>
      </c>
      <c r="AB221">
        <v>0</v>
      </c>
      <c r="AC221">
        <v>0</v>
      </c>
      <c r="AD221" t="s">
        <v>90</v>
      </c>
      <c r="AE221">
        <v>0</v>
      </c>
      <c r="AF221">
        <v>0</v>
      </c>
      <c r="AG221">
        <v>311652.5</v>
      </c>
      <c r="AH221">
        <v>0</v>
      </c>
      <c r="AI221" t="s">
        <v>98</v>
      </c>
      <c r="AJ221" t="s">
        <v>96</v>
      </c>
      <c r="AK221" t="s">
        <v>99</v>
      </c>
      <c r="AL221">
        <v>425000</v>
      </c>
      <c r="AM221">
        <v>0</v>
      </c>
      <c r="AN221">
        <v>0</v>
      </c>
      <c r="AO221">
        <v>0</v>
      </c>
      <c r="AP221">
        <v>17</v>
      </c>
      <c r="AQ221">
        <v>0</v>
      </c>
      <c r="AR221" t="s">
        <v>100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 t="s">
        <v>101</v>
      </c>
      <c r="AZ221">
        <v>999</v>
      </c>
    </row>
    <row r="222" spans="1:52" x14ac:dyDescent="0.3">
      <c r="A222">
        <v>1</v>
      </c>
      <c r="B222">
        <v>1</v>
      </c>
      <c r="C222" s="9" t="s">
        <v>1181</v>
      </c>
      <c r="D222" t="s">
        <v>90</v>
      </c>
      <c r="E222" t="s">
        <v>91</v>
      </c>
      <c r="F222">
        <v>1</v>
      </c>
      <c r="G222" s="24">
        <v>400000</v>
      </c>
      <c r="H222" s="24">
        <v>400000</v>
      </c>
      <c r="I222">
        <v>517</v>
      </c>
      <c r="J222">
        <v>6101</v>
      </c>
      <c r="K222" s="9" t="s">
        <v>485</v>
      </c>
      <c r="L222">
        <v>1</v>
      </c>
      <c r="M222" s="9" t="s">
        <v>761</v>
      </c>
      <c r="N222" s="9" t="s">
        <v>1182</v>
      </c>
      <c r="O222">
        <v>1000</v>
      </c>
      <c r="P222">
        <v>20230612</v>
      </c>
      <c r="Q222" t="str">
        <f t="shared" si="6"/>
        <v>2023</v>
      </c>
      <c r="R222" t="str">
        <f t="shared" si="7"/>
        <v>06</v>
      </c>
      <c r="S222" s="24">
        <v>218059.17</v>
      </c>
      <c r="T222" s="24">
        <v>400000</v>
      </c>
      <c r="U222">
        <v>0</v>
      </c>
      <c r="V222" t="s">
        <v>486</v>
      </c>
      <c r="W222" t="s">
        <v>106</v>
      </c>
      <c r="X222">
        <v>0</v>
      </c>
      <c r="Y222" t="s">
        <v>95</v>
      </c>
      <c r="Z222" t="s">
        <v>96</v>
      </c>
      <c r="AA222" t="s">
        <v>97</v>
      </c>
      <c r="AB222">
        <v>0</v>
      </c>
      <c r="AC222">
        <v>0</v>
      </c>
      <c r="AD222" t="s">
        <v>90</v>
      </c>
      <c r="AE222">
        <v>0</v>
      </c>
      <c r="AF222">
        <v>0</v>
      </c>
      <c r="AG222">
        <v>293320</v>
      </c>
      <c r="AH222">
        <v>0</v>
      </c>
      <c r="AI222" t="s">
        <v>98</v>
      </c>
      <c r="AJ222" t="s">
        <v>96</v>
      </c>
      <c r="AK222" t="s">
        <v>99</v>
      </c>
      <c r="AL222">
        <v>400000</v>
      </c>
      <c r="AM222">
        <v>0</v>
      </c>
      <c r="AN222">
        <v>0</v>
      </c>
      <c r="AO222">
        <v>0</v>
      </c>
      <c r="AP222">
        <v>17</v>
      </c>
      <c r="AQ222">
        <v>0</v>
      </c>
      <c r="AR222" t="s">
        <v>100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 t="s">
        <v>101</v>
      </c>
      <c r="AZ222">
        <v>999</v>
      </c>
    </row>
    <row r="223" spans="1:52" x14ac:dyDescent="0.3">
      <c r="A223">
        <v>1</v>
      </c>
      <c r="B223">
        <v>1</v>
      </c>
      <c r="C223" s="9" t="s">
        <v>1183</v>
      </c>
      <c r="D223" t="s">
        <v>90</v>
      </c>
      <c r="E223" t="s">
        <v>91</v>
      </c>
      <c r="F223">
        <v>1</v>
      </c>
      <c r="G223" s="24">
        <v>390000</v>
      </c>
      <c r="H223" s="24">
        <v>390000</v>
      </c>
      <c r="I223">
        <v>517</v>
      </c>
      <c r="J223">
        <v>6101</v>
      </c>
      <c r="K223" s="9" t="s">
        <v>487</v>
      </c>
      <c r="L223">
        <v>1</v>
      </c>
      <c r="M223" s="9" t="s">
        <v>1058</v>
      </c>
      <c r="N223" s="9" t="s">
        <v>1184</v>
      </c>
      <c r="O223">
        <v>1000</v>
      </c>
      <c r="P223">
        <v>20230619</v>
      </c>
      <c r="Q223" t="str">
        <f t="shared" si="6"/>
        <v>2023</v>
      </c>
      <c r="R223" t="str">
        <f t="shared" si="7"/>
        <v>06</v>
      </c>
      <c r="S223" s="24">
        <v>216942.99</v>
      </c>
      <c r="T223" s="24">
        <v>390000</v>
      </c>
      <c r="U223">
        <v>0</v>
      </c>
      <c r="V223" t="s">
        <v>488</v>
      </c>
      <c r="W223" t="s">
        <v>106</v>
      </c>
      <c r="X223">
        <v>0</v>
      </c>
      <c r="Y223" t="s">
        <v>95</v>
      </c>
      <c r="Z223" t="s">
        <v>96</v>
      </c>
      <c r="AA223" t="s">
        <v>97</v>
      </c>
      <c r="AB223">
        <v>0</v>
      </c>
      <c r="AC223">
        <v>0</v>
      </c>
      <c r="AD223" t="s">
        <v>90</v>
      </c>
      <c r="AE223">
        <v>0</v>
      </c>
      <c r="AF223">
        <v>0</v>
      </c>
      <c r="AG223">
        <v>285987</v>
      </c>
      <c r="AH223">
        <v>0</v>
      </c>
      <c r="AI223" t="s">
        <v>98</v>
      </c>
      <c r="AJ223" t="s">
        <v>96</v>
      </c>
      <c r="AK223" t="s">
        <v>99</v>
      </c>
      <c r="AL223">
        <v>390000</v>
      </c>
      <c r="AM223">
        <v>0</v>
      </c>
      <c r="AN223">
        <v>0</v>
      </c>
      <c r="AO223">
        <v>0</v>
      </c>
      <c r="AP223">
        <v>17</v>
      </c>
      <c r="AQ223">
        <v>0</v>
      </c>
      <c r="AR223" t="s">
        <v>100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 t="s">
        <v>101</v>
      </c>
      <c r="AZ223">
        <v>999</v>
      </c>
    </row>
    <row r="224" spans="1:52" x14ac:dyDescent="0.3">
      <c r="A224">
        <v>1</v>
      </c>
      <c r="B224">
        <v>2</v>
      </c>
      <c r="C224" s="9" t="s">
        <v>1185</v>
      </c>
      <c r="D224" t="s">
        <v>90</v>
      </c>
      <c r="E224" t="s">
        <v>91</v>
      </c>
      <c r="F224">
        <v>1</v>
      </c>
      <c r="G224" s="24">
        <v>390000</v>
      </c>
      <c r="H224" s="24">
        <v>390000</v>
      </c>
      <c r="I224">
        <v>517</v>
      </c>
      <c r="J224">
        <v>6101</v>
      </c>
      <c r="K224" s="9" t="s">
        <v>487</v>
      </c>
      <c r="L224">
        <v>2</v>
      </c>
      <c r="M224" s="9" t="s">
        <v>1058</v>
      </c>
      <c r="N224" s="9" t="s">
        <v>1184</v>
      </c>
      <c r="O224">
        <v>1000</v>
      </c>
      <c r="P224">
        <v>20230619</v>
      </c>
      <c r="Q224" t="str">
        <f t="shared" si="6"/>
        <v>2023</v>
      </c>
      <c r="R224" t="str">
        <f t="shared" si="7"/>
        <v>06</v>
      </c>
      <c r="S224" s="24">
        <v>216942.97</v>
      </c>
      <c r="T224" s="24">
        <v>390000</v>
      </c>
      <c r="U224">
        <v>0</v>
      </c>
      <c r="V224" t="s">
        <v>489</v>
      </c>
      <c r="W224" t="s">
        <v>106</v>
      </c>
      <c r="X224">
        <v>0</v>
      </c>
      <c r="Y224" t="s">
        <v>95</v>
      </c>
      <c r="Z224" t="s">
        <v>96</v>
      </c>
      <c r="AA224" t="s">
        <v>97</v>
      </c>
      <c r="AB224">
        <v>0</v>
      </c>
      <c r="AC224">
        <v>0</v>
      </c>
      <c r="AD224" t="s">
        <v>90</v>
      </c>
      <c r="AE224">
        <v>0</v>
      </c>
      <c r="AF224">
        <v>0</v>
      </c>
      <c r="AG224">
        <v>285987</v>
      </c>
      <c r="AH224">
        <v>0</v>
      </c>
      <c r="AI224" t="s">
        <v>98</v>
      </c>
      <c r="AJ224" t="s">
        <v>96</v>
      </c>
      <c r="AK224" t="s">
        <v>99</v>
      </c>
      <c r="AL224">
        <v>390000</v>
      </c>
      <c r="AM224">
        <v>0</v>
      </c>
      <c r="AN224">
        <v>0</v>
      </c>
      <c r="AO224">
        <v>0</v>
      </c>
      <c r="AP224">
        <v>17</v>
      </c>
      <c r="AQ224">
        <v>0</v>
      </c>
      <c r="AR224" t="s">
        <v>100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 t="s">
        <v>101</v>
      </c>
      <c r="AZ224">
        <v>999</v>
      </c>
    </row>
    <row r="225" spans="1:52" x14ac:dyDescent="0.3">
      <c r="A225">
        <v>1</v>
      </c>
      <c r="B225">
        <v>1</v>
      </c>
      <c r="C225" s="9" t="s">
        <v>1186</v>
      </c>
      <c r="D225" t="s">
        <v>90</v>
      </c>
      <c r="E225" t="s">
        <v>91</v>
      </c>
      <c r="F225">
        <v>1</v>
      </c>
      <c r="G225" s="24">
        <v>350000</v>
      </c>
      <c r="H225" s="24">
        <v>350000</v>
      </c>
      <c r="I225">
        <v>517</v>
      </c>
      <c r="J225">
        <v>6101</v>
      </c>
      <c r="K225" s="9" t="s">
        <v>490</v>
      </c>
      <c r="L225">
        <v>1</v>
      </c>
      <c r="M225" s="9" t="s">
        <v>1187</v>
      </c>
      <c r="N225" s="9" t="s">
        <v>1188</v>
      </c>
      <c r="O225">
        <v>1000</v>
      </c>
      <c r="P225">
        <v>20230622</v>
      </c>
      <c r="Q225" t="str">
        <f t="shared" si="6"/>
        <v>2023</v>
      </c>
      <c r="R225" t="str">
        <f t="shared" si="7"/>
        <v>06</v>
      </c>
      <c r="S225" s="24">
        <v>215194.56</v>
      </c>
      <c r="T225" s="24">
        <v>350000</v>
      </c>
      <c r="U225">
        <v>0</v>
      </c>
      <c r="V225" t="s">
        <v>491</v>
      </c>
      <c r="W225" t="s">
        <v>106</v>
      </c>
      <c r="X225">
        <v>0</v>
      </c>
      <c r="Y225" t="s">
        <v>95</v>
      </c>
      <c r="Z225" t="s">
        <v>96</v>
      </c>
      <c r="AA225" t="s">
        <v>97</v>
      </c>
      <c r="AB225">
        <v>0</v>
      </c>
      <c r="AC225">
        <v>0</v>
      </c>
      <c r="AD225" t="s">
        <v>90</v>
      </c>
      <c r="AE225">
        <v>0</v>
      </c>
      <c r="AF225">
        <v>0</v>
      </c>
      <c r="AG225">
        <v>256655</v>
      </c>
      <c r="AH225">
        <v>0</v>
      </c>
      <c r="AI225" t="s">
        <v>98</v>
      </c>
      <c r="AJ225" t="s">
        <v>96</v>
      </c>
      <c r="AK225" t="s">
        <v>99</v>
      </c>
      <c r="AL225">
        <v>350000</v>
      </c>
      <c r="AM225">
        <v>0</v>
      </c>
      <c r="AN225">
        <v>0</v>
      </c>
      <c r="AO225">
        <v>0</v>
      </c>
      <c r="AP225">
        <v>17</v>
      </c>
      <c r="AQ225">
        <v>0</v>
      </c>
      <c r="AR225" t="s">
        <v>100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 t="s">
        <v>101</v>
      </c>
      <c r="AZ225">
        <v>999</v>
      </c>
    </row>
    <row r="226" spans="1:52" x14ac:dyDescent="0.3">
      <c r="A226">
        <v>1</v>
      </c>
      <c r="B226">
        <v>1</v>
      </c>
      <c r="C226" s="9" t="s">
        <v>1189</v>
      </c>
      <c r="D226" t="s">
        <v>90</v>
      </c>
      <c r="E226" t="s">
        <v>91</v>
      </c>
      <c r="F226">
        <v>1</v>
      </c>
      <c r="G226" s="24">
        <v>375000</v>
      </c>
      <c r="H226" s="24">
        <v>375000</v>
      </c>
      <c r="I226">
        <v>517</v>
      </c>
      <c r="J226">
        <v>6101</v>
      </c>
      <c r="K226" s="9" t="s">
        <v>492</v>
      </c>
      <c r="L226">
        <v>1</v>
      </c>
      <c r="M226" s="9" t="s">
        <v>883</v>
      </c>
      <c r="N226" s="9" t="s">
        <v>1190</v>
      </c>
      <c r="O226">
        <v>1000</v>
      </c>
      <c r="P226">
        <v>20230626</v>
      </c>
      <c r="Q226" t="str">
        <f t="shared" si="6"/>
        <v>2023</v>
      </c>
      <c r="R226" t="str">
        <f t="shared" si="7"/>
        <v>06</v>
      </c>
      <c r="S226" s="24">
        <v>198729.84</v>
      </c>
      <c r="T226" s="24">
        <v>375000</v>
      </c>
      <c r="U226">
        <v>0</v>
      </c>
      <c r="V226" t="s">
        <v>493</v>
      </c>
      <c r="W226" t="s">
        <v>106</v>
      </c>
      <c r="X226">
        <v>0</v>
      </c>
      <c r="Y226" t="s">
        <v>95</v>
      </c>
      <c r="Z226" t="s">
        <v>96</v>
      </c>
      <c r="AA226" t="s">
        <v>97</v>
      </c>
      <c r="AB226">
        <v>0</v>
      </c>
      <c r="AC226">
        <v>0</v>
      </c>
      <c r="AD226" t="s">
        <v>90</v>
      </c>
      <c r="AE226">
        <v>0</v>
      </c>
      <c r="AF226">
        <v>0</v>
      </c>
      <c r="AG226">
        <v>274987.5</v>
      </c>
      <c r="AH226">
        <v>0</v>
      </c>
      <c r="AI226" t="s">
        <v>98</v>
      </c>
      <c r="AJ226" t="s">
        <v>96</v>
      </c>
      <c r="AK226" t="s">
        <v>99</v>
      </c>
      <c r="AL226">
        <v>375000</v>
      </c>
      <c r="AM226">
        <v>0</v>
      </c>
      <c r="AN226">
        <v>0</v>
      </c>
      <c r="AO226">
        <v>0</v>
      </c>
      <c r="AP226">
        <v>17</v>
      </c>
      <c r="AQ226">
        <v>0</v>
      </c>
      <c r="AR226" t="s">
        <v>100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 t="s">
        <v>101</v>
      </c>
      <c r="AZ226">
        <v>999</v>
      </c>
    </row>
    <row r="227" spans="1:52" x14ac:dyDescent="0.3">
      <c r="A227">
        <v>1</v>
      </c>
      <c r="B227">
        <v>2</v>
      </c>
      <c r="C227" s="9" t="s">
        <v>1191</v>
      </c>
      <c r="D227" t="s">
        <v>90</v>
      </c>
      <c r="E227" t="s">
        <v>91</v>
      </c>
      <c r="F227">
        <v>1</v>
      </c>
      <c r="G227" s="24">
        <v>375000</v>
      </c>
      <c r="H227" s="24">
        <v>375000</v>
      </c>
      <c r="I227">
        <v>517</v>
      </c>
      <c r="J227">
        <v>6101</v>
      </c>
      <c r="K227" s="9" t="s">
        <v>492</v>
      </c>
      <c r="L227">
        <v>2</v>
      </c>
      <c r="M227" s="9" t="s">
        <v>883</v>
      </c>
      <c r="N227" s="9" t="s">
        <v>1190</v>
      </c>
      <c r="O227">
        <v>1000</v>
      </c>
      <c r="P227">
        <v>20230626</v>
      </c>
      <c r="Q227" t="str">
        <f t="shared" si="6"/>
        <v>2023</v>
      </c>
      <c r="R227" t="str">
        <f t="shared" si="7"/>
        <v>06</v>
      </c>
      <c r="S227" s="24">
        <v>198729.84</v>
      </c>
      <c r="T227" s="24">
        <v>375000</v>
      </c>
      <c r="U227">
        <v>0</v>
      </c>
      <c r="V227" t="s">
        <v>494</v>
      </c>
      <c r="W227" t="s">
        <v>106</v>
      </c>
      <c r="X227">
        <v>0</v>
      </c>
      <c r="Y227" t="s">
        <v>95</v>
      </c>
      <c r="Z227" t="s">
        <v>96</v>
      </c>
      <c r="AA227" t="s">
        <v>97</v>
      </c>
      <c r="AB227">
        <v>0</v>
      </c>
      <c r="AC227">
        <v>0</v>
      </c>
      <c r="AD227" t="s">
        <v>90</v>
      </c>
      <c r="AE227">
        <v>0</v>
      </c>
      <c r="AF227">
        <v>0</v>
      </c>
      <c r="AG227">
        <v>274987.5</v>
      </c>
      <c r="AH227">
        <v>0</v>
      </c>
      <c r="AI227" t="s">
        <v>98</v>
      </c>
      <c r="AJ227" t="s">
        <v>96</v>
      </c>
      <c r="AK227" t="s">
        <v>99</v>
      </c>
      <c r="AL227">
        <v>375000</v>
      </c>
      <c r="AM227">
        <v>0</v>
      </c>
      <c r="AN227">
        <v>0</v>
      </c>
      <c r="AO227">
        <v>0</v>
      </c>
      <c r="AP227">
        <v>17</v>
      </c>
      <c r="AQ227">
        <v>0</v>
      </c>
      <c r="AR227" t="s">
        <v>100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 t="s">
        <v>101</v>
      </c>
      <c r="AZ227">
        <v>999</v>
      </c>
    </row>
    <row r="228" spans="1:52" x14ac:dyDescent="0.3">
      <c r="A228">
        <v>1</v>
      </c>
      <c r="B228">
        <v>1</v>
      </c>
      <c r="C228" s="9" t="s">
        <v>1192</v>
      </c>
      <c r="D228" t="s">
        <v>90</v>
      </c>
      <c r="E228" t="s">
        <v>91</v>
      </c>
      <c r="F228">
        <v>1</v>
      </c>
      <c r="G228" s="24">
        <v>400000</v>
      </c>
      <c r="H228" s="24">
        <v>400000</v>
      </c>
      <c r="I228">
        <v>575</v>
      </c>
      <c r="J228">
        <v>6912</v>
      </c>
      <c r="K228" s="9" t="s">
        <v>495</v>
      </c>
      <c r="L228">
        <v>1</v>
      </c>
      <c r="M228" s="9" t="s">
        <v>815</v>
      </c>
      <c r="N228" s="9" t="s">
        <v>1193</v>
      </c>
      <c r="O228">
        <v>1000</v>
      </c>
      <c r="P228">
        <v>20230629</v>
      </c>
      <c r="Q228" t="str">
        <f t="shared" si="6"/>
        <v>2023</v>
      </c>
      <c r="R228" t="str">
        <f t="shared" si="7"/>
        <v>06</v>
      </c>
      <c r="S228" s="24">
        <v>189355.89</v>
      </c>
      <c r="T228" s="24">
        <v>400000</v>
      </c>
      <c r="U228">
        <v>0</v>
      </c>
      <c r="V228" t="s">
        <v>496</v>
      </c>
      <c r="W228" t="s">
        <v>172</v>
      </c>
      <c r="X228">
        <v>0</v>
      </c>
      <c r="Y228" t="s">
        <v>95</v>
      </c>
      <c r="Z228" t="s">
        <v>96</v>
      </c>
      <c r="AA228" t="s">
        <v>97</v>
      </c>
      <c r="AB228">
        <v>0</v>
      </c>
      <c r="AC228">
        <v>0</v>
      </c>
      <c r="AD228" t="s">
        <v>90</v>
      </c>
      <c r="AE228">
        <v>0</v>
      </c>
      <c r="AF228">
        <v>0</v>
      </c>
      <c r="AG228">
        <v>293320</v>
      </c>
      <c r="AH228">
        <v>0</v>
      </c>
      <c r="AI228" t="s">
        <v>496</v>
      </c>
      <c r="AJ228" t="s">
        <v>96</v>
      </c>
      <c r="AK228" t="s">
        <v>99</v>
      </c>
      <c r="AL228">
        <v>400000</v>
      </c>
      <c r="AM228">
        <v>0</v>
      </c>
      <c r="AN228">
        <v>0</v>
      </c>
      <c r="AO228">
        <v>0</v>
      </c>
      <c r="AP228">
        <v>18</v>
      </c>
      <c r="AQ228">
        <v>0</v>
      </c>
      <c r="AR228" t="s">
        <v>100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 t="s">
        <v>101</v>
      </c>
      <c r="AZ228">
        <v>999</v>
      </c>
    </row>
    <row r="229" spans="1:52" x14ac:dyDescent="0.3">
      <c r="A229">
        <v>1</v>
      </c>
      <c r="B229">
        <v>1</v>
      </c>
      <c r="C229" s="9" t="s">
        <v>1194</v>
      </c>
      <c r="D229" t="s">
        <v>90</v>
      </c>
      <c r="E229" t="s">
        <v>91</v>
      </c>
      <c r="F229">
        <v>1</v>
      </c>
      <c r="G229" s="24">
        <v>435000</v>
      </c>
      <c r="H229" s="24">
        <v>435000</v>
      </c>
      <c r="I229">
        <v>517</v>
      </c>
      <c r="J229">
        <v>6101</v>
      </c>
      <c r="K229" s="9" t="s">
        <v>497</v>
      </c>
      <c r="L229">
        <v>1</v>
      </c>
      <c r="M229" s="9" t="s">
        <v>1195</v>
      </c>
      <c r="N229" s="9" t="s">
        <v>1196</v>
      </c>
      <c r="O229">
        <v>1000</v>
      </c>
      <c r="P229">
        <v>20230629</v>
      </c>
      <c r="Q229" t="str">
        <f t="shared" si="6"/>
        <v>2023</v>
      </c>
      <c r="R229" t="str">
        <f t="shared" si="7"/>
        <v>06</v>
      </c>
      <c r="S229" s="24">
        <v>215371.89</v>
      </c>
      <c r="T229" s="24">
        <v>435000</v>
      </c>
      <c r="U229">
        <v>0</v>
      </c>
      <c r="V229" t="s">
        <v>498</v>
      </c>
      <c r="W229" t="s">
        <v>106</v>
      </c>
      <c r="X229">
        <v>0</v>
      </c>
      <c r="Y229" t="s">
        <v>95</v>
      </c>
      <c r="Z229" t="s">
        <v>96</v>
      </c>
      <c r="AA229" t="s">
        <v>97</v>
      </c>
      <c r="AB229">
        <v>0</v>
      </c>
      <c r="AC229">
        <v>0</v>
      </c>
      <c r="AD229" t="s">
        <v>90</v>
      </c>
      <c r="AE229">
        <v>0</v>
      </c>
      <c r="AF229">
        <v>0</v>
      </c>
      <c r="AG229">
        <v>318985.5</v>
      </c>
      <c r="AH229">
        <v>0</v>
      </c>
      <c r="AI229" t="s">
        <v>98</v>
      </c>
      <c r="AJ229" t="s">
        <v>96</v>
      </c>
      <c r="AK229" t="s">
        <v>99</v>
      </c>
      <c r="AL229">
        <v>435000</v>
      </c>
      <c r="AM229">
        <v>0</v>
      </c>
      <c r="AN229">
        <v>0</v>
      </c>
      <c r="AO229">
        <v>0</v>
      </c>
      <c r="AP229">
        <v>17</v>
      </c>
      <c r="AQ229">
        <v>0</v>
      </c>
      <c r="AR229" t="s">
        <v>100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 t="s">
        <v>101</v>
      </c>
      <c r="AZ229">
        <v>999</v>
      </c>
    </row>
    <row r="230" spans="1:52" x14ac:dyDescent="0.3">
      <c r="A230">
        <v>1</v>
      </c>
      <c r="B230">
        <v>1</v>
      </c>
      <c r="C230" s="9" t="s">
        <v>1197</v>
      </c>
      <c r="D230" t="s">
        <v>90</v>
      </c>
      <c r="E230" t="s">
        <v>91</v>
      </c>
      <c r="F230">
        <v>1</v>
      </c>
      <c r="G230" s="24">
        <v>250000</v>
      </c>
      <c r="H230" s="24">
        <v>250000</v>
      </c>
      <c r="I230">
        <v>501</v>
      </c>
      <c r="J230">
        <v>5101</v>
      </c>
      <c r="K230" s="9" t="s">
        <v>499</v>
      </c>
      <c r="L230">
        <v>1</v>
      </c>
      <c r="M230" s="9" t="s">
        <v>846</v>
      </c>
      <c r="N230" s="9" t="s">
        <v>1198</v>
      </c>
      <c r="O230">
        <v>1000</v>
      </c>
      <c r="P230">
        <v>20230706</v>
      </c>
      <c r="Q230" t="str">
        <f t="shared" si="6"/>
        <v>2023</v>
      </c>
      <c r="R230" t="str">
        <f t="shared" si="7"/>
        <v>07</v>
      </c>
      <c r="S230" s="24">
        <v>164144.85999999999</v>
      </c>
      <c r="T230" s="24">
        <v>250000</v>
      </c>
      <c r="U230">
        <v>0</v>
      </c>
      <c r="V230" t="s">
        <v>500</v>
      </c>
      <c r="W230" t="s">
        <v>132</v>
      </c>
      <c r="X230">
        <v>0</v>
      </c>
      <c r="Y230" t="s">
        <v>95</v>
      </c>
      <c r="Z230" t="s">
        <v>96</v>
      </c>
      <c r="AA230" t="s">
        <v>97</v>
      </c>
      <c r="AB230">
        <v>0</v>
      </c>
      <c r="AC230">
        <v>0</v>
      </c>
      <c r="AD230" t="s">
        <v>90</v>
      </c>
      <c r="AE230">
        <v>0</v>
      </c>
      <c r="AF230">
        <v>0</v>
      </c>
      <c r="AG230">
        <v>122225</v>
      </c>
      <c r="AH230">
        <v>0</v>
      </c>
      <c r="AI230" t="s">
        <v>98</v>
      </c>
      <c r="AJ230" t="s">
        <v>96</v>
      </c>
      <c r="AK230" t="s">
        <v>99</v>
      </c>
      <c r="AL230">
        <v>250000</v>
      </c>
      <c r="AM230">
        <v>0</v>
      </c>
      <c r="AN230">
        <v>0</v>
      </c>
      <c r="AO230">
        <v>0</v>
      </c>
      <c r="AP230">
        <v>18</v>
      </c>
      <c r="AQ230">
        <v>0</v>
      </c>
      <c r="AR230" t="s">
        <v>100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 t="s">
        <v>101</v>
      </c>
      <c r="AZ230">
        <v>999</v>
      </c>
    </row>
    <row r="231" spans="1:52" x14ac:dyDescent="0.3">
      <c r="A231">
        <v>1</v>
      </c>
      <c r="B231">
        <v>1</v>
      </c>
      <c r="C231" s="9" t="s">
        <v>1199</v>
      </c>
      <c r="D231" t="s">
        <v>90</v>
      </c>
      <c r="E231" t="s">
        <v>91</v>
      </c>
      <c r="F231">
        <v>1</v>
      </c>
      <c r="G231" s="24">
        <v>370000</v>
      </c>
      <c r="H231" s="24">
        <v>370000</v>
      </c>
      <c r="I231">
        <v>517</v>
      </c>
      <c r="J231">
        <v>6101</v>
      </c>
      <c r="K231" s="9" t="s">
        <v>501</v>
      </c>
      <c r="L231">
        <v>1</v>
      </c>
      <c r="M231" s="9" t="s">
        <v>1200</v>
      </c>
      <c r="N231" s="9" t="s">
        <v>1201</v>
      </c>
      <c r="O231">
        <v>1000</v>
      </c>
      <c r="P231">
        <v>20230713</v>
      </c>
      <c r="Q231" t="str">
        <f t="shared" si="6"/>
        <v>2023</v>
      </c>
      <c r="R231" t="str">
        <f t="shared" si="7"/>
        <v>07</v>
      </c>
      <c r="S231" s="24">
        <v>200939.39</v>
      </c>
      <c r="T231" s="24">
        <v>370000</v>
      </c>
      <c r="U231">
        <v>0</v>
      </c>
      <c r="V231" t="s">
        <v>502</v>
      </c>
      <c r="W231" t="s">
        <v>106</v>
      </c>
      <c r="X231">
        <v>0</v>
      </c>
      <c r="Y231" t="s">
        <v>95</v>
      </c>
      <c r="Z231" t="s">
        <v>96</v>
      </c>
      <c r="AA231" t="s">
        <v>97</v>
      </c>
      <c r="AB231">
        <v>0</v>
      </c>
      <c r="AC231">
        <v>0</v>
      </c>
      <c r="AD231" t="s">
        <v>90</v>
      </c>
      <c r="AE231">
        <v>0</v>
      </c>
      <c r="AF231">
        <v>0</v>
      </c>
      <c r="AG231">
        <v>271321</v>
      </c>
      <c r="AH231">
        <v>0</v>
      </c>
      <c r="AI231" t="s">
        <v>98</v>
      </c>
      <c r="AJ231" t="s">
        <v>96</v>
      </c>
      <c r="AK231" t="s">
        <v>99</v>
      </c>
      <c r="AL231">
        <v>370000</v>
      </c>
      <c r="AM231">
        <v>0</v>
      </c>
      <c r="AN231">
        <v>0</v>
      </c>
      <c r="AO231">
        <v>0</v>
      </c>
      <c r="AP231">
        <v>17</v>
      </c>
      <c r="AQ231">
        <v>0</v>
      </c>
      <c r="AR231" t="s">
        <v>100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 t="s">
        <v>101</v>
      </c>
      <c r="AZ231">
        <v>999</v>
      </c>
    </row>
    <row r="232" spans="1:52" x14ac:dyDescent="0.3">
      <c r="A232">
        <v>1</v>
      </c>
      <c r="B232">
        <v>1</v>
      </c>
      <c r="C232" s="9" t="s">
        <v>1202</v>
      </c>
      <c r="D232" t="s">
        <v>90</v>
      </c>
      <c r="E232" t="s">
        <v>91</v>
      </c>
      <c r="F232">
        <v>1</v>
      </c>
      <c r="G232" s="24">
        <v>244973.4</v>
      </c>
      <c r="H232" s="24">
        <v>244973.4</v>
      </c>
      <c r="I232">
        <v>711</v>
      </c>
      <c r="J232">
        <v>7101</v>
      </c>
      <c r="K232" s="9" t="s">
        <v>503</v>
      </c>
      <c r="L232">
        <v>1</v>
      </c>
      <c r="M232" s="9" t="s">
        <v>778</v>
      </c>
      <c r="N232" s="9" t="s">
        <v>1203</v>
      </c>
      <c r="O232">
        <v>1000</v>
      </c>
      <c r="P232">
        <v>20230719</v>
      </c>
      <c r="Q232" t="str">
        <f t="shared" si="6"/>
        <v>2023</v>
      </c>
      <c r="R232" t="str">
        <f t="shared" si="7"/>
        <v>07</v>
      </c>
      <c r="S232" s="24">
        <v>150779.19</v>
      </c>
      <c r="T232" s="24">
        <v>244973.4</v>
      </c>
      <c r="U232">
        <v>0</v>
      </c>
      <c r="V232" t="s">
        <v>504</v>
      </c>
      <c r="W232" t="s">
        <v>118</v>
      </c>
      <c r="X232">
        <v>0</v>
      </c>
      <c r="Y232" t="s">
        <v>95</v>
      </c>
      <c r="Z232" t="s">
        <v>96</v>
      </c>
      <c r="AA232" t="s">
        <v>97</v>
      </c>
      <c r="AB232">
        <v>0</v>
      </c>
      <c r="AC232">
        <v>0</v>
      </c>
      <c r="AD232" t="s">
        <v>90</v>
      </c>
      <c r="AE232">
        <v>0</v>
      </c>
      <c r="AF232">
        <v>0</v>
      </c>
      <c r="AG232">
        <v>0</v>
      </c>
      <c r="AH232">
        <v>0</v>
      </c>
      <c r="AI232" t="s">
        <v>98</v>
      </c>
      <c r="AJ232" t="s">
        <v>96</v>
      </c>
      <c r="AK232" t="s">
        <v>99</v>
      </c>
      <c r="AL232">
        <v>244973.4</v>
      </c>
      <c r="AM232">
        <v>7349.2</v>
      </c>
      <c r="AN232">
        <v>244973.4</v>
      </c>
      <c r="AO232">
        <v>0</v>
      </c>
      <c r="AP232">
        <v>0</v>
      </c>
      <c r="AQ232">
        <v>0</v>
      </c>
      <c r="AR232" t="s">
        <v>100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 t="s">
        <v>101</v>
      </c>
      <c r="AZ232">
        <v>2</v>
      </c>
    </row>
    <row r="233" spans="1:52" x14ac:dyDescent="0.3">
      <c r="A233">
        <v>1</v>
      </c>
      <c r="B233">
        <v>2</v>
      </c>
      <c r="C233" s="9" t="s">
        <v>1204</v>
      </c>
      <c r="D233" t="s">
        <v>90</v>
      </c>
      <c r="E233" t="s">
        <v>91</v>
      </c>
      <c r="F233">
        <v>1</v>
      </c>
      <c r="G233" s="24">
        <v>244973.4</v>
      </c>
      <c r="H233" s="24">
        <v>244973.4</v>
      </c>
      <c r="I233">
        <v>711</v>
      </c>
      <c r="J233">
        <v>7101</v>
      </c>
      <c r="K233" s="9" t="s">
        <v>503</v>
      </c>
      <c r="L233">
        <v>2</v>
      </c>
      <c r="M233" s="9" t="s">
        <v>778</v>
      </c>
      <c r="N233" s="9" t="s">
        <v>1203</v>
      </c>
      <c r="O233">
        <v>1000</v>
      </c>
      <c r="P233">
        <v>20230719</v>
      </c>
      <c r="Q233" t="str">
        <f t="shared" si="6"/>
        <v>2023</v>
      </c>
      <c r="R233" t="str">
        <f t="shared" si="7"/>
        <v>07</v>
      </c>
      <c r="S233" s="24">
        <v>150779.20000000001</v>
      </c>
      <c r="T233" s="24">
        <v>244973.4</v>
      </c>
      <c r="U233">
        <v>0</v>
      </c>
      <c r="V233" t="s">
        <v>505</v>
      </c>
      <c r="W233" t="s">
        <v>118</v>
      </c>
      <c r="X233">
        <v>0</v>
      </c>
      <c r="Y233" t="s">
        <v>95</v>
      </c>
      <c r="Z233" t="s">
        <v>96</v>
      </c>
      <c r="AA233" t="s">
        <v>97</v>
      </c>
      <c r="AB233">
        <v>0</v>
      </c>
      <c r="AC233">
        <v>0</v>
      </c>
      <c r="AD233" t="s">
        <v>90</v>
      </c>
      <c r="AE233">
        <v>0</v>
      </c>
      <c r="AF233">
        <v>0</v>
      </c>
      <c r="AG233">
        <v>0</v>
      </c>
      <c r="AH233">
        <v>0</v>
      </c>
      <c r="AI233" t="s">
        <v>98</v>
      </c>
      <c r="AJ233" t="s">
        <v>96</v>
      </c>
      <c r="AK233" t="s">
        <v>99</v>
      </c>
      <c r="AL233">
        <v>244973.4</v>
      </c>
      <c r="AM233">
        <v>7349.2</v>
      </c>
      <c r="AN233">
        <v>244973.4</v>
      </c>
      <c r="AO233">
        <v>0</v>
      </c>
      <c r="AP233">
        <v>0</v>
      </c>
      <c r="AQ233">
        <v>0</v>
      </c>
      <c r="AR233" t="s">
        <v>100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 t="s">
        <v>101</v>
      </c>
      <c r="AZ233">
        <v>2</v>
      </c>
    </row>
    <row r="234" spans="1:52" x14ac:dyDescent="0.3">
      <c r="A234">
        <v>1</v>
      </c>
      <c r="B234">
        <v>1</v>
      </c>
      <c r="C234" s="9" t="s">
        <v>1205</v>
      </c>
      <c r="D234" t="s">
        <v>90</v>
      </c>
      <c r="E234" t="s">
        <v>91</v>
      </c>
      <c r="F234">
        <v>1</v>
      </c>
      <c r="G234" s="24">
        <v>244973.4</v>
      </c>
      <c r="H234" s="24">
        <v>244973.4</v>
      </c>
      <c r="I234">
        <v>711</v>
      </c>
      <c r="J234">
        <v>7101</v>
      </c>
      <c r="K234" s="9" t="s">
        <v>506</v>
      </c>
      <c r="L234">
        <v>1</v>
      </c>
      <c r="M234" s="9" t="s">
        <v>778</v>
      </c>
      <c r="N234" s="9" t="s">
        <v>1206</v>
      </c>
      <c r="O234">
        <v>1000</v>
      </c>
      <c r="P234">
        <v>20230719</v>
      </c>
      <c r="Q234" t="str">
        <f t="shared" si="6"/>
        <v>2023</v>
      </c>
      <c r="R234" t="str">
        <f t="shared" si="7"/>
        <v>07</v>
      </c>
      <c r="S234" s="24">
        <v>168605.62</v>
      </c>
      <c r="T234" s="24">
        <v>244973.4</v>
      </c>
      <c r="U234">
        <v>0</v>
      </c>
      <c r="V234" t="s">
        <v>507</v>
      </c>
      <c r="W234" t="s">
        <v>118</v>
      </c>
      <c r="X234">
        <v>0</v>
      </c>
      <c r="Y234" t="s">
        <v>95</v>
      </c>
      <c r="Z234" t="s">
        <v>96</v>
      </c>
      <c r="AA234" t="s">
        <v>97</v>
      </c>
      <c r="AB234">
        <v>0</v>
      </c>
      <c r="AC234">
        <v>0</v>
      </c>
      <c r="AD234" t="s">
        <v>90</v>
      </c>
      <c r="AE234">
        <v>0</v>
      </c>
      <c r="AF234">
        <v>0</v>
      </c>
      <c r="AG234">
        <v>0</v>
      </c>
      <c r="AH234">
        <v>0</v>
      </c>
      <c r="AI234" t="s">
        <v>98</v>
      </c>
      <c r="AJ234" t="s">
        <v>96</v>
      </c>
      <c r="AK234" t="s">
        <v>99</v>
      </c>
      <c r="AL234">
        <v>244973.4</v>
      </c>
      <c r="AM234">
        <v>7349.2</v>
      </c>
      <c r="AN234">
        <v>244973.4</v>
      </c>
      <c r="AO234">
        <v>0</v>
      </c>
      <c r="AP234">
        <v>0</v>
      </c>
      <c r="AQ234">
        <v>0</v>
      </c>
      <c r="AR234" t="s">
        <v>100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 t="s">
        <v>101</v>
      </c>
      <c r="AZ234">
        <v>2</v>
      </c>
    </row>
    <row r="235" spans="1:52" x14ac:dyDescent="0.3">
      <c r="A235">
        <v>1</v>
      </c>
      <c r="B235">
        <v>1</v>
      </c>
      <c r="C235" s="9" t="s">
        <v>1207</v>
      </c>
      <c r="D235" t="s">
        <v>90</v>
      </c>
      <c r="E235" t="s">
        <v>91</v>
      </c>
      <c r="F235">
        <v>1</v>
      </c>
      <c r="G235" s="24">
        <v>240170</v>
      </c>
      <c r="H235" s="24">
        <v>240170</v>
      </c>
      <c r="I235">
        <v>711</v>
      </c>
      <c r="J235">
        <v>7101</v>
      </c>
      <c r="K235" s="9" t="s">
        <v>508</v>
      </c>
      <c r="L235">
        <v>1</v>
      </c>
      <c r="M235" s="9" t="s">
        <v>778</v>
      </c>
      <c r="N235" s="9" t="s">
        <v>1208</v>
      </c>
      <c r="O235">
        <v>1000</v>
      </c>
      <c r="P235">
        <v>20230719</v>
      </c>
      <c r="Q235" t="str">
        <f t="shared" ref="Q235:Q288" si="8">LEFT(P235,4)</f>
        <v>2023</v>
      </c>
      <c r="R235" t="str">
        <f t="shared" ref="R235:R288" si="9">MID(P235,5,2)</f>
        <v>07</v>
      </c>
      <c r="S235" s="24">
        <v>237060.76</v>
      </c>
      <c r="T235" s="24">
        <v>240170</v>
      </c>
      <c r="U235">
        <v>0</v>
      </c>
      <c r="V235" t="s">
        <v>509</v>
      </c>
      <c r="W235" t="s">
        <v>118</v>
      </c>
      <c r="X235">
        <v>0</v>
      </c>
      <c r="Y235" t="s">
        <v>95</v>
      </c>
      <c r="Z235" t="s">
        <v>96</v>
      </c>
      <c r="AA235" t="s">
        <v>97</v>
      </c>
      <c r="AB235">
        <v>0</v>
      </c>
      <c r="AC235">
        <v>0</v>
      </c>
      <c r="AD235" t="s">
        <v>90</v>
      </c>
      <c r="AE235">
        <v>0</v>
      </c>
      <c r="AF235">
        <v>0</v>
      </c>
      <c r="AG235">
        <v>0</v>
      </c>
      <c r="AH235">
        <v>0</v>
      </c>
      <c r="AI235" t="s">
        <v>98</v>
      </c>
      <c r="AJ235" t="s">
        <v>96</v>
      </c>
      <c r="AK235" t="s">
        <v>99</v>
      </c>
      <c r="AL235">
        <v>240170</v>
      </c>
      <c r="AM235">
        <v>7205.1</v>
      </c>
      <c r="AN235">
        <v>240170</v>
      </c>
      <c r="AO235">
        <v>0</v>
      </c>
      <c r="AP235">
        <v>0</v>
      </c>
      <c r="AQ235">
        <v>0</v>
      </c>
      <c r="AR235" t="s">
        <v>100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 t="s">
        <v>101</v>
      </c>
      <c r="AZ235">
        <v>2</v>
      </c>
    </row>
    <row r="236" spans="1:52" x14ac:dyDescent="0.3">
      <c r="A236">
        <v>1</v>
      </c>
      <c r="B236">
        <v>1</v>
      </c>
      <c r="C236" s="9" t="s">
        <v>1209</v>
      </c>
      <c r="D236" t="s">
        <v>90</v>
      </c>
      <c r="E236" t="s">
        <v>91</v>
      </c>
      <c r="F236">
        <v>1</v>
      </c>
      <c r="G236" s="24">
        <v>380000</v>
      </c>
      <c r="H236" s="24">
        <v>380000</v>
      </c>
      <c r="I236">
        <v>517</v>
      </c>
      <c r="J236">
        <v>6101</v>
      </c>
      <c r="K236" s="9" t="s">
        <v>510</v>
      </c>
      <c r="L236">
        <v>1</v>
      </c>
      <c r="M236" s="9" t="s">
        <v>886</v>
      </c>
      <c r="N236" s="9" t="s">
        <v>1210</v>
      </c>
      <c r="O236">
        <v>1000</v>
      </c>
      <c r="P236">
        <v>20230720</v>
      </c>
      <c r="Q236" t="str">
        <f t="shared" si="8"/>
        <v>2023</v>
      </c>
      <c r="R236" t="str">
        <f t="shared" si="9"/>
        <v>07</v>
      </c>
      <c r="S236" s="24">
        <v>213994.78</v>
      </c>
      <c r="T236" s="24">
        <v>380000</v>
      </c>
      <c r="U236">
        <v>0</v>
      </c>
      <c r="V236" t="s">
        <v>511</v>
      </c>
      <c r="W236" t="s">
        <v>106</v>
      </c>
      <c r="X236">
        <v>0</v>
      </c>
      <c r="Y236" t="s">
        <v>95</v>
      </c>
      <c r="Z236" t="s">
        <v>96</v>
      </c>
      <c r="AA236" t="s">
        <v>97</v>
      </c>
      <c r="AB236">
        <v>0</v>
      </c>
      <c r="AC236">
        <v>0</v>
      </c>
      <c r="AD236" t="s">
        <v>90</v>
      </c>
      <c r="AE236">
        <v>0</v>
      </c>
      <c r="AF236">
        <v>0</v>
      </c>
      <c r="AG236">
        <v>278654</v>
      </c>
      <c r="AH236">
        <v>0</v>
      </c>
      <c r="AI236" t="s">
        <v>98</v>
      </c>
      <c r="AJ236" t="s">
        <v>96</v>
      </c>
      <c r="AK236" t="s">
        <v>99</v>
      </c>
      <c r="AL236">
        <v>380000</v>
      </c>
      <c r="AM236">
        <v>0</v>
      </c>
      <c r="AN236">
        <v>0</v>
      </c>
      <c r="AO236">
        <v>0</v>
      </c>
      <c r="AP236">
        <v>17</v>
      </c>
      <c r="AQ236">
        <v>0</v>
      </c>
      <c r="AR236" t="s">
        <v>100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 t="s">
        <v>101</v>
      </c>
      <c r="AZ236">
        <v>999</v>
      </c>
    </row>
    <row r="237" spans="1:52" x14ac:dyDescent="0.3">
      <c r="A237">
        <v>1</v>
      </c>
      <c r="B237">
        <v>1</v>
      </c>
      <c r="C237" s="9" t="s">
        <v>1211</v>
      </c>
      <c r="D237" t="s">
        <v>90</v>
      </c>
      <c r="E237" t="s">
        <v>91</v>
      </c>
      <c r="F237">
        <v>1</v>
      </c>
      <c r="G237" s="24">
        <v>390000</v>
      </c>
      <c r="H237" s="24">
        <v>390000</v>
      </c>
      <c r="I237">
        <v>517</v>
      </c>
      <c r="J237">
        <v>6101</v>
      </c>
      <c r="K237" s="9" t="s">
        <v>512</v>
      </c>
      <c r="L237">
        <v>1</v>
      </c>
      <c r="M237" s="9" t="s">
        <v>894</v>
      </c>
      <c r="N237" s="9" t="s">
        <v>1212</v>
      </c>
      <c r="O237">
        <v>1000</v>
      </c>
      <c r="P237">
        <v>20230725</v>
      </c>
      <c r="Q237" t="str">
        <f t="shared" si="8"/>
        <v>2023</v>
      </c>
      <c r="R237" t="str">
        <f t="shared" si="9"/>
        <v>07</v>
      </c>
      <c r="S237" s="24">
        <v>222145.28</v>
      </c>
      <c r="T237" s="24">
        <v>390000</v>
      </c>
      <c r="U237">
        <v>0</v>
      </c>
      <c r="V237" t="s">
        <v>513</v>
      </c>
      <c r="W237" t="s">
        <v>106</v>
      </c>
      <c r="X237">
        <v>0</v>
      </c>
      <c r="Y237" t="s">
        <v>95</v>
      </c>
      <c r="Z237" t="s">
        <v>96</v>
      </c>
      <c r="AA237" t="s">
        <v>97</v>
      </c>
      <c r="AB237">
        <v>0</v>
      </c>
      <c r="AC237">
        <v>0</v>
      </c>
      <c r="AD237" t="s">
        <v>90</v>
      </c>
      <c r="AE237">
        <v>0</v>
      </c>
      <c r="AF237">
        <v>0</v>
      </c>
      <c r="AG237">
        <v>285987</v>
      </c>
      <c r="AH237">
        <v>0</v>
      </c>
      <c r="AI237" t="s">
        <v>98</v>
      </c>
      <c r="AJ237" t="s">
        <v>96</v>
      </c>
      <c r="AK237" t="s">
        <v>99</v>
      </c>
      <c r="AL237">
        <v>390000</v>
      </c>
      <c r="AM237">
        <v>0</v>
      </c>
      <c r="AN237">
        <v>0</v>
      </c>
      <c r="AO237">
        <v>0</v>
      </c>
      <c r="AP237">
        <v>17</v>
      </c>
      <c r="AQ237">
        <v>0</v>
      </c>
      <c r="AR237" t="s">
        <v>100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 t="s">
        <v>101</v>
      </c>
      <c r="AZ237">
        <v>999</v>
      </c>
    </row>
    <row r="238" spans="1:52" x14ac:dyDescent="0.3">
      <c r="A238">
        <v>1</v>
      </c>
      <c r="B238">
        <v>1</v>
      </c>
      <c r="C238" s="9" t="s">
        <v>1213</v>
      </c>
      <c r="D238" t="s">
        <v>90</v>
      </c>
      <c r="E238" t="s">
        <v>91</v>
      </c>
      <c r="F238">
        <v>1</v>
      </c>
      <c r="G238" s="24">
        <v>520000</v>
      </c>
      <c r="H238" s="24">
        <v>520000</v>
      </c>
      <c r="I238">
        <v>517</v>
      </c>
      <c r="J238">
        <v>6101</v>
      </c>
      <c r="K238" s="9" t="s">
        <v>514</v>
      </c>
      <c r="L238">
        <v>1</v>
      </c>
      <c r="M238" s="9" t="s">
        <v>1214</v>
      </c>
      <c r="N238" s="9" t="s">
        <v>1215</v>
      </c>
      <c r="O238">
        <v>1000</v>
      </c>
      <c r="P238">
        <v>20230725</v>
      </c>
      <c r="Q238" t="str">
        <f t="shared" si="8"/>
        <v>2023</v>
      </c>
      <c r="R238" t="str">
        <f t="shared" si="9"/>
        <v>07</v>
      </c>
      <c r="S238" s="24">
        <v>306638.95</v>
      </c>
      <c r="T238" s="24">
        <v>520000</v>
      </c>
      <c r="U238">
        <v>0</v>
      </c>
      <c r="V238" t="s">
        <v>515</v>
      </c>
      <c r="W238" t="s">
        <v>106</v>
      </c>
      <c r="X238">
        <v>0</v>
      </c>
      <c r="Y238" t="s">
        <v>95</v>
      </c>
      <c r="Z238" t="s">
        <v>96</v>
      </c>
      <c r="AA238" t="s">
        <v>97</v>
      </c>
      <c r="AB238">
        <v>0</v>
      </c>
      <c r="AC238">
        <v>0</v>
      </c>
      <c r="AD238" t="s">
        <v>90</v>
      </c>
      <c r="AE238">
        <v>0</v>
      </c>
      <c r="AF238">
        <v>0</v>
      </c>
      <c r="AG238">
        <v>381316</v>
      </c>
      <c r="AH238">
        <v>0</v>
      </c>
      <c r="AI238" t="s">
        <v>98</v>
      </c>
      <c r="AJ238" t="s">
        <v>96</v>
      </c>
      <c r="AK238" t="s">
        <v>99</v>
      </c>
      <c r="AL238">
        <v>520000</v>
      </c>
      <c r="AM238">
        <v>0</v>
      </c>
      <c r="AN238">
        <v>0</v>
      </c>
      <c r="AO238">
        <v>0</v>
      </c>
      <c r="AP238">
        <v>17</v>
      </c>
      <c r="AQ238">
        <v>0</v>
      </c>
      <c r="AR238" t="s">
        <v>100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 t="s">
        <v>101</v>
      </c>
      <c r="AZ238">
        <v>999</v>
      </c>
    </row>
    <row r="239" spans="1:52" x14ac:dyDescent="0.3">
      <c r="A239">
        <v>1</v>
      </c>
      <c r="B239">
        <v>2</v>
      </c>
      <c r="C239" s="9" t="s">
        <v>1216</v>
      </c>
      <c r="D239" t="s">
        <v>90</v>
      </c>
      <c r="E239" t="s">
        <v>91</v>
      </c>
      <c r="F239">
        <v>1</v>
      </c>
      <c r="G239" s="24">
        <v>520000</v>
      </c>
      <c r="H239" s="24">
        <v>520000</v>
      </c>
      <c r="I239">
        <v>517</v>
      </c>
      <c r="J239">
        <v>6101</v>
      </c>
      <c r="K239" s="9" t="s">
        <v>514</v>
      </c>
      <c r="L239">
        <v>2</v>
      </c>
      <c r="M239" s="9" t="s">
        <v>1214</v>
      </c>
      <c r="N239" s="9" t="s">
        <v>1215</v>
      </c>
      <c r="O239">
        <v>1000</v>
      </c>
      <c r="P239">
        <v>20230725</v>
      </c>
      <c r="Q239" t="str">
        <f t="shared" si="8"/>
        <v>2023</v>
      </c>
      <c r="R239" t="str">
        <f t="shared" si="9"/>
        <v>07</v>
      </c>
      <c r="S239" s="24">
        <v>306638.96000000002</v>
      </c>
      <c r="T239" s="24">
        <v>520000</v>
      </c>
      <c r="U239">
        <v>0</v>
      </c>
      <c r="V239" t="s">
        <v>516</v>
      </c>
      <c r="W239" t="s">
        <v>106</v>
      </c>
      <c r="X239">
        <v>0</v>
      </c>
      <c r="Y239" t="s">
        <v>95</v>
      </c>
      <c r="Z239" t="s">
        <v>96</v>
      </c>
      <c r="AA239" t="s">
        <v>97</v>
      </c>
      <c r="AB239">
        <v>0</v>
      </c>
      <c r="AC239">
        <v>0</v>
      </c>
      <c r="AD239" t="s">
        <v>90</v>
      </c>
      <c r="AE239">
        <v>0</v>
      </c>
      <c r="AF239">
        <v>0</v>
      </c>
      <c r="AG239">
        <v>381316</v>
      </c>
      <c r="AH239">
        <v>0</v>
      </c>
      <c r="AI239" t="s">
        <v>98</v>
      </c>
      <c r="AJ239" t="s">
        <v>96</v>
      </c>
      <c r="AK239" t="s">
        <v>99</v>
      </c>
      <c r="AL239">
        <v>520000</v>
      </c>
      <c r="AM239">
        <v>0</v>
      </c>
      <c r="AN239">
        <v>0</v>
      </c>
      <c r="AO239">
        <v>0</v>
      </c>
      <c r="AP239">
        <v>17</v>
      </c>
      <c r="AQ239">
        <v>0</v>
      </c>
      <c r="AR239" t="s">
        <v>100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 t="s">
        <v>101</v>
      </c>
      <c r="AZ239">
        <v>999</v>
      </c>
    </row>
    <row r="240" spans="1:52" x14ac:dyDescent="0.3">
      <c r="A240">
        <v>1</v>
      </c>
      <c r="B240">
        <v>1</v>
      </c>
      <c r="C240" s="9" t="s">
        <v>1217</v>
      </c>
      <c r="D240" t="s">
        <v>90</v>
      </c>
      <c r="E240" t="s">
        <v>91</v>
      </c>
      <c r="F240">
        <v>1</v>
      </c>
      <c r="G240" s="24">
        <v>340000</v>
      </c>
      <c r="H240" s="24">
        <v>340000</v>
      </c>
      <c r="I240">
        <v>517</v>
      </c>
      <c r="J240">
        <v>6101</v>
      </c>
      <c r="K240" s="9" t="s">
        <v>517</v>
      </c>
      <c r="L240">
        <v>1</v>
      </c>
      <c r="M240" s="9" t="s">
        <v>1218</v>
      </c>
      <c r="N240" s="9" t="s">
        <v>1219</v>
      </c>
      <c r="O240">
        <v>1000</v>
      </c>
      <c r="P240">
        <v>20230731</v>
      </c>
      <c r="Q240" t="str">
        <f t="shared" si="8"/>
        <v>2023</v>
      </c>
      <c r="R240" t="str">
        <f t="shared" si="9"/>
        <v>07</v>
      </c>
      <c r="S240" s="24">
        <v>225515.18</v>
      </c>
      <c r="T240" s="24">
        <v>340000</v>
      </c>
      <c r="U240">
        <v>0</v>
      </c>
      <c r="V240" t="s">
        <v>518</v>
      </c>
      <c r="W240" t="s">
        <v>106</v>
      </c>
      <c r="X240">
        <v>0</v>
      </c>
      <c r="Y240" t="s">
        <v>95</v>
      </c>
      <c r="Z240" t="s">
        <v>96</v>
      </c>
      <c r="AA240" t="s">
        <v>97</v>
      </c>
      <c r="AB240">
        <v>0</v>
      </c>
      <c r="AC240">
        <v>0</v>
      </c>
      <c r="AD240" t="s">
        <v>90</v>
      </c>
      <c r="AE240">
        <v>0</v>
      </c>
      <c r="AF240">
        <v>0</v>
      </c>
      <c r="AG240">
        <v>249322</v>
      </c>
      <c r="AH240">
        <v>0</v>
      </c>
      <c r="AI240" t="s">
        <v>98</v>
      </c>
      <c r="AJ240" t="s">
        <v>96</v>
      </c>
      <c r="AK240" t="s">
        <v>99</v>
      </c>
      <c r="AL240">
        <v>340000</v>
      </c>
      <c r="AM240">
        <v>0</v>
      </c>
      <c r="AN240">
        <v>0</v>
      </c>
      <c r="AO240">
        <v>0</v>
      </c>
      <c r="AP240">
        <v>17</v>
      </c>
      <c r="AQ240">
        <v>0</v>
      </c>
      <c r="AR240" t="s">
        <v>100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 t="s">
        <v>101</v>
      </c>
      <c r="AZ240">
        <v>999</v>
      </c>
    </row>
    <row r="241" spans="1:52" x14ac:dyDescent="0.3">
      <c r="A241">
        <v>1</v>
      </c>
      <c r="B241">
        <v>1</v>
      </c>
      <c r="C241" s="9" t="s">
        <v>1220</v>
      </c>
      <c r="D241" t="s">
        <v>90</v>
      </c>
      <c r="E241" t="s">
        <v>91</v>
      </c>
      <c r="F241">
        <v>1</v>
      </c>
      <c r="G241" s="24">
        <v>390000</v>
      </c>
      <c r="H241" s="24">
        <v>390000</v>
      </c>
      <c r="I241">
        <v>517</v>
      </c>
      <c r="J241">
        <v>6101</v>
      </c>
      <c r="K241" s="9" t="s">
        <v>519</v>
      </c>
      <c r="L241">
        <v>1</v>
      </c>
      <c r="M241" s="9" t="s">
        <v>1218</v>
      </c>
      <c r="N241" s="9" t="s">
        <v>1221</v>
      </c>
      <c r="O241">
        <v>1000</v>
      </c>
      <c r="P241">
        <v>20230731</v>
      </c>
      <c r="Q241" t="str">
        <f t="shared" si="8"/>
        <v>2023</v>
      </c>
      <c r="R241" t="str">
        <f t="shared" si="9"/>
        <v>07</v>
      </c>
      <c r="S241" s="24">
        <v>213994.79</v>
      </c>
      <c r="T241" s="24">
        <v>390000</v>
      </c>
      <c r="U241">
        <v>0</v>
      </c>
      <c r="V241" t="s">
        <v>520</v>
      </c>
      <c r="W241" t="s">
        <v>106</v>
      </c>
      <c r="X241">
        <v>0</v>
      </c>
      <c r="Y241" t="s">
        <v>95</v>
      </c>
      <c r="Z241" t="s">
        <v>96</v>
      </c>
      <c r="AA241" t="s">
        <v>97</v>
      </c>
      <c r="AB241">
        <v>0</v>
      </c>
      <c r="AC241">
        <v>0</v>
      </c>
      <c r="AD241" t="s">
        <v>90</v>
      </c>
      <c r="AE241">
        <v>0</v>
      </c>
      <c r="AF241">
        <v>0</v>
      </c>
      <c r="AG241">
        <v>285987</v>
      </c>
      <c r="AH241">
        <v>0</v>
      </c>
      <c r="AI241" t="s">
        <v>98</v>
      </c>
      <c r="AJ241" t="s">
        <v>96</v>
      </c>
      <c r="AK241" t="s">
        <v>99</v>
      </c>
      <c r="AL241">
        <v>390000</v>
      </c>
      <c r="AM241">
        <v>0</v>
      </c>
      <c r="AN241">
        <v>0</v>
      </c>
      <c r="AO241">
        <v>0</v>
      </c>
      <c r="AP241">
        <v>17</v>
      </c>
      <c r="AQ241">
        <v>0</v>
      </c>
      <c r="AR241" t="s">
        <v>100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 t="s">
        <v>101</v>
      </c>
      <c r="AZ241">
        <v>999</v>
      </c>
    </row>
    <row r="242" spans="1:52" x14ac:dyDescent="0.3">
      <c r="A242">
        <v>1</v>
      </c>
      <c r="B242">
        <v>1</v>
      </c>
      <c r="C242" s="9" t="s">
        <v>1222</v>
      </c>
      <c r="D242" t="s">
        <v>90</v>
      </c>
      <c r="E242" t="s">
        <v>91</v>
      </c>
      <c r="F242">
        <v>1</v>
      </c>
      <c r="G242" s="24">
        <v>400000</v>
      </c>
      <c r="H242" s="24">
        <v>400000</v>
      </c>
      <c r="I242">
        <v>517</v>
      </c>
      <c r="J242">
        <v>6101</v>
      </c>
      <c r="K242" s="9" t="s">
        <v>521</v>
      </c>
      <c r="L242">
        <v>1</v>
      </c>
      <c r="M242" s="9" t="s">
        <v>1223</v>
      </c>
      <c r="N242" s="9" t="s">
        <v>1224</v>
      </c>
      <c r="O242">
        <v>1000</v>
      </c>
      <c r="P242">
        <v>20230731</v>
      </c>
      <c r="Q242" t="str">
        <f t="shared" si="8"/>
        <v>2023</v>
      </c>
      <c r="R242" t="str">
        <f t="shared" si="9"/>
        <v>07</v>
      </c>
      <c r="S242" s="24">
        <v>256787.59</v>
      </c>
      <c r="T242" s="24">
        <v>400000</v>
      </c>
      <c r="U242">
        <v>0</v>
      </c>
      <c r="V242" t="s">
        <v>522</v>
      </c>
      <c r="W242" t="s">
        <v>106</v>
      </c>
      <c r="X242">
        <v>0</v>
      </c>
      <c r="Y242" t="s">
        <v>95</v>
      </c>
      <c r="Z242" t="s">
        <v>96</v>
      </c>
      <c r="AA242" t="s">
        <v>97</v>
      </c>
      <c r="AB242">
        <v>0</v>
      </c>
      <c r="AC242">
        <v>0</v>
      </c>
      <c r="AD242" t="s">
        <v>90</v>
      </c>
      <c r="AE242">
        <v>0</v>
      </c>
      <c r="AF242">
        <v>0</v>
      </c>
      <c r="AG242">
        <v>293320</v>
      </c>
      <c r="AH242">
        <v>0</v>
      </c>
      <c r="AI242" t="s">
        <v>98</v>
      </c>
      <c r="AJ242" t="s">
        <v>96</v>
      </c>
      <c r="AK242" t="s">
        <v>99</v>
      </c>
      <c r="AL242">
        <v>400000</v>
      </c>
      <c r="AM242">
        <v>0</v>
      </c>
      <c r="AN242">
        <v>0</v>
      </c>
      <c r="AO242">
        <v>0</v>
      </c>
      <c r="AP242">
        <v>17</v>
      </c>
      <c r="AQ242">
        <v>0</v>
      </c>
      <c r="AR242" t="s">
        <v>100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 t="s">
        <v>101</v>
      </c>
      <c r="AZ242">
        <v>999</v>
      </c>
    </row>
    <row r="243" spans="1:52" x14ac:dyDescent="0.3">
      <c r="A243">
        <v>1</v>
      </c>
      <c r="B243">
        <v>1</v>
      </c>
      <c r="C243" s="9" t="s">
        <v>1225</v>
      </c>
      <c r="D243" t="s">
        <v>90</v>
      </c>
      <c r="E243" t="s">
        <v>91</v>
      </c>
      <c r="F243">
        <v>1</v>
      </c>
      <c r="G243" s="24">
        <v>400000</v>
      </c>
      <c r="H243" s="24">
        <v>400000</v>
      </c>
      <c r="I243">
        <v>517</v>
      </c>
      <c r="J243">
        <v>6101</v>
      </c>
      <c r="K243" s="9" t="s">
        <v>523</v>
      </c>
      <c r="L243">
        <v>1</v>
      </c>
      <c r="M243" s="9" t="s">
        <v>1058</v>
      </c>
      <c r="N243" s="9" t="s">
        <v>1226</v>
      </c>
      <c r="O243">
        <v>1000</v>
      </c>
      <c r="P243">
        <v>20230811</v>
      </c>
      <c r="Q243" t="str">
        <f t="shared" si="8"/>
        <v>2023</v>
      </c>
      <c r="R243" t="str">
        <f t="shared" si="9"/>
        <v>08</v>
      </c>
      <c r="S243" s="24">
        <v>217060.38</v>
      </c>
      <c r="T243" s="24">
        <v>400000</v>
      </c>
      <c r="U243">
        <v>0</v>
      </c>
      <c r="V243" t="s">
        <v>524</v>
      </c>
      <c r="W243" t="s">
        <v>106</v>
      </c>
      <c r="X243">
        <v>0</v>
      </c>
      <c r="Y243" t="s">
        <v>95</v>
      </c>
      <c r="Z243" t="s">
        <v>96</v>
      </c>
      <c r="AA243" t="s">
        <v>97</v>
      </c>
      <c r="AB243">
        <v>0</v>
      </c>
      <c r="AC243">
        <v>0</v>
      </c>
      <c r="AD243" t="s">
        <v>90</v>
      </c>
      <c r="AE243">
        <v>0</v>
      </c>
      <c r="AF243">
        <v>0</v>
      </c>
      <c r="AG243">
        <v>293320</v>
      </c>
      <c r="AH243">
        <v>0</v>
      </c>
      <c r="AI243" t="s">
        <v>98</v>
      </c>
      <c r="AJ243" t="s">
        <v>96</v>
      </c>
      <c r="AK243" t="s">
        <v>99</v>
      </c>
      <c r="AL243">
        <v>400000</v>
      </c>
      <c r="AM243">
        <v>0</v>
      </c>
      <c r="AN243">
        <v>0</v>
      </c>
      <c r="AO243">
        <v>0</v>
      </c>
      <c r="AP243">
        <v>17</v>
      </c>
      <c r="AQ243">
        <v>0</v>
      </c>
      <c r="AR243" t="s">
        <v>100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 t="s">
        <v>101</v>
      </c>
      <c r="AZ243">
        <v>999</v>
      </c>
    </row>
    <row r="244" spans="1:52" x14ac:dyDescent="0.3">
      <c r="A244">
        <v>1</v>
      </c>
      <c r="B244">
        <v>1</v>
      </c>
      <c r="C244" s="9" t="s">
        <v>1227</v>
      </c>
      <c r="D244" t="s">
        <v>90</v>
      </c>
      <c r="E244" t="s">
        <v>91</v>
      </c>
      <c r="F244">
        <v>1</v>
      </c>
      <c r="G244" s="24">
        <v>420000</v>
      </c>
      <c r="H244" s="24">
        <v>420000</v>
      </c>
      <c r="I244">
        <v>517</v>
      </c>
      <c r="J244">
        <v>6101</v>
      </c>
      <c r="K244" s="9" t="s">
        <v>525</v>
      </c>
      <c r="L244">
        <v>1</v>
      </c>
      <c r="M244" s="9" t="s">
        <v>1228</v>
      </c>
      <c r="N244" s="9" t="s">
        <v>1229</v>
      </c>
      <c r="O244">
        <v>1000</v>
      </c>
      <c r="P244">
        <v>20230811</v>
      </c>
      <c r="Q244" t="str">
        <f t="shared" si="8"/>
        <v>2023</v>
      </c>
      <c r="R244" t="str">
        <f t="shared" si="9"/>
        <v>08</v>
      </c>
      <c r="S244" s="24">
        <v>239091.35</v>
      </c>
      <c r="T244" s="24">
        <v>420000</v>
      </c>
      <c r="U244">
        <v>0</v>
      </c>
      <c r="V244" t="s">
        <v>526</v>
      </c>
      <c r="W244" t="s">
        <v>106</v>
      </c>
      <c r="X244">
        <v>0</v>
      </c>
      <c r="Y244" t="s">
        <v>95</v>
      </c>
      <c r="Z244" t="s">
        <v>96</v>
      </c>
      <c r="AA244" t="s">
        <v>97</v>
      </c>
      <c r="AB244">
        <v>0</v>
      </c>
      <c r="AC244">
        <v>0</v>
      </c>
      <c r="AD244" t="s">
        <v>90</v>
      </c>
      <c r="AE244">
        <v>0</v>
      </c>
      <c r="AF244">
        <v>0</v>
      </c>
      <c r="AG244">
        <v>307986</v>
      </c>
      <c r="AH244">
        <v>0</v>
      </c>
      <c r="AI244" t="s">
        <v>98</v>
      </c>
      <c r="AJ244" t="s">
        <v>96</v>
      </c>
      <c r="AK244" t="s">
        <v>99</v>
      </c>
      <c r="AL244">
        <v>420000</v>
      </c>
      <c r="AM244">
        <v>0</v>
      </c>
      <c r="AN244">
        <v>0</v>
      </c>
      <c r="AO244">
        <v>0</v>
      </c>
      <c r="AP244">
        <v>17</v>
      </c>
      <c r="AQ244">
        <v>0</v>
      </c>
      <c r="AR244" t="s">
        <v>100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 t="s">
        <v>101</v>
      </c>
      <c r="AZ244">
        <v>999</v>
      </c>
    </row>
    <row r="245" spans="1:52" x14ac:dyDescent="0.3">
      <c r="A245">
        <v>1</v>
      </c>
      <c r="B245">
        <v>1</v>
      </c>
      <c r="C245" s="9" t="s">
        <v>1230</v>
      </c>
      <c r="D245" t="s">
        <v>90</v>
      </c>
      <c r="E245" t="s">
        <v>91</v>
      </c>
      <c r="F245">
        <v>1</v>
      </c>
      <c r="G245" s="24">
        <v>378000</v>
      </c>
      <c r="H245" s="24">
        <v>378000</v>
      </c>
      <c r="I245">
        <v>517</v>
      </c>
      <c r="J245">
        <v>6101</v>
      </c>
      <c r="K245" s="9" t="s">
        <v>527</v>
      </c>
      <c r="L245">
        <v>1</v>
      </c>
      <c r="M245" s="9" t="s">
        <v>739</v>
      </c>
      <c r="N245" s="9" t="s">
        <v>1231</v>
      </c>
      <c r="O245">
        <v>1000</v>
      </c>
      <c r="P245">
        <v>20230814</v>
      </c>
      <c r="Q245" t="str">
        <f t="shared" si="8"/>
        <v>2023</v>
      </c>
      <c r="R245" t="str">
        <f t="shared" si="9"/>
        <v>08</v>
      </c>
      <c r="S245" s="24">
        <v>201345.64</v>
      </c>
      <c r="T245" s="24">
        <v>378000</v>
      </c>
      <c r="U245">
        <v>0</v>
      </c>
      <c r="V245" t="s">
        <v>528</v>
      </c>
      <c r="W245" t="s">
        <v>106</v>
      </c>
      <c r="X245">
        <v>0</v>
      </c>
      <c r="Y245" t="s">
        <v>95</v>
      </c>
      <c r="Z245" t="s">
        <v>96</v>
      </c>
      <c r="AA245" t="s">
        <v>97</v>
      </c>
      <c r="AB245">
        <v>0</v>
      </c>
      <c r="AC245">
        <v>0</v>
      </c>
      <c r="AD245" t="s">
        <v>90</v>
      </c>
      <c r="AE245">
        <v>0</v>
      </c>
      <c r="AF245">
        <v>0</v>
      </c>
      <c r="AG245">
        <v>277187.40000000002</v>
      </c>
      <c r="AH245">
        <v>0</v>
      </c>
      <c r="AI245" t="s">
        <v>98</v>
      </c>
      <c r="AJ245" t="s">
        <v>96</v>
      </c>
      <c r="AK245" t="s">
        <v>99</v>
      </c>
      <c r="AL245">
        <v>378000</v>
      </c>
      <c r="AM245">
        <v>0</v>
      </c>
      <c r="AN245">
        <v>0</v>
      </c>
      <c r="AO245">
        <v>0</v>
      </c>
      <c r="AP245">
        <v>17</v>
      </c>
      <c r="AQ245">
        <v>0</v>
      </c>
      <c r="AR245" t="s">
        <v>100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 t="s">
        <v>101</v>
      </c>
      <c r="AZ245">
        <v>999</v>
      </c>
    </row>
    <row r="246" spans="1:52" x14ac:dyDescent="0.3">
      <c r="A246">
        <v>1</v>
      </c>
      <c r="B246">
        <v>1</v>
      </c>
      <c r="C246" s="9" t="s">
        <v>1232</v>
      </c>
      <c r="D246" t="s">
        <v>90</v>
      </c>
      <c r="E246" t="s">
        <v>91</v>
      </c>
      <c r="F246">
        <v>1</v>
      </c>
      <c r="G246" s="24">
        <v>380000</v>
      </c>
      <c r="H246" s="24">
        <v>380000</v>
      </c>
      <c r="I246">
        <v>501</v>
      </c>
      <c r="J246">
        <v>5101</v>
      </c>
      <c r="K246" s="9" t="s">
        <v>529</v>
      </c>
      <c r="L246">
        <v>1</v>
      </c>
      <c r="M246" s="9" t="s">
        <v>1233</v>
      </c>
      <c r="N246" s="9" t="s">
        <v>1234</v>
      </c>
      <c r="O246">
        <v>1000</v>
      </c>
      <c r="P246">
        <v>20230821</v>
      </c>
      <c r="Q246" t="str">
        <f t="shared" si="8"/>
        <v>2023</v>
      </c>
      <c r="R246" t="str">
        <f t="shared" si="9"/>
        <v>08</v>
      </c>
      <c r="S246" s="24">
        <v>207437.61</v>
      </c>
      <c r="T246" s="24">
        <v>380000</v>
      </c>
      <c r="U246">
        <v>0</v>
      </c>
      <c r="V246" t="s">
        <v>530</v>
      </c>
      <c r="W246" t="s">
        <v>132</v>
      </c>
      <c r="X246">
        <v>0</v>
      </c>
      <c r="Y246" t="s">
        <v>95</v>
      </c>
      <c r="Z246" t="s">
        <v>96</v>
      </c>
      <c r="AA246" t="s">
        <v>97</v>
      </c>
      <c r="AB246">
        <v>0</v>
      </c>
      <c r="AC246">
        <v>0</v>
      </c>
      <c r="AD246" t="s">
        <v>90</v>
      </c>
      <c r="AE246">
        <v>0</v>
      </c>
      <c r="AF246">
        <v>0</v>
      </c>
      <c r="AG246">
        <v>185782</v>
      </c>
      <c r="AH246">
        <v>0</v>
      </c>
      <c r="AI246" t="s">
        <v>98</v>
      </c>
      <c r="AJ246" t="s">
        <v>96</v>
      </c>
      <c r="AK246" t="s">
        <v>99</v>
      </c>
      <c r="AL246">
        <v>380000</v>
      </c>
      <c r="AM246">
        <v>0</v>
      </c>
      <c r="AN246">
        <v>0</v>
      </c>
      <c r="AO246">
        <v>0</v>
      </c>
      <c r="AP246">
        <v>18</v>
      </c>
      <c r="AQ246">
        <v>0</v>
      </c>
      <c r="AR246" t="s">
        <v>100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 t="s">
        <v>101</v>
      </c>
      <c r="AZ246">
        <v>999</v>
      </c>
    </row>
    <row r="247" spans="1:52" x14ac:dyDescent="0.3">
      <c r="A247">
        <v>1</v>
      </c>
      <c r="B247">
        <v>1</v>
      </c>
      <c r="C247" s="9" t="s">
        <v>1235</v>
      </c>
      <c r="D247" t="s">
        <v>90</v>
      </c>
      <c r="E247" t="s">
        <v>91</v>
      </c>
      <c r="F247">
        <v>1</v>
      </c>
      <c r="G247" s="24">
        <v>400000</v>
      </c>
      <c r="H247" s="24">
        <v>400000</v>
      </c>
      <c r="I247">
        <v>517</v>
      </c>
      <c r="J247">
        <v>6101</v>
      </c>
      <c r="K247" s="9" t="s">
        <v>531</v>
      </c>
      <c r="L247">
        <v>1</v>
      </c>
      <c r="M247" s="9" t="s">
        <v>891</v>
      </c>
      <c r="N247" s="9" t="s">
        <v>1236</v>
      </c>
      <c r="O247">
        <v>1000</v>
      </c>
      <c r="P247">
        <v>20230821</v>
      </c>
      <c r="Q247" t="str">
        <f t="shared" si="8"/>
        <v>2023</v>
      </c>
      <c r="R247" t="str">
        <f t="shared" si="9"/>
        <v>08</v>
      </c>
      <c r="S247" s="24">
        <v>216614.42</v>
      </c>
      <c r="T247" s="24">
        <v>400000</v>
      </c>
      <c r="U247">
        <v>0</v>
      </c>
      <c r="V247" t="s">
        <v>532</v>
      </c>
      <c r="W247" t="s">
        <v>106</v>
      </c>
      <c r="X247">
        <v>0</v>
      </c>
      <c r="Y247" t="s">
        <v>95</v>
      </c>
      <c r="Z247" t="s">
        <v>96</v>
      </c>
      <c r="AA247" t="s">
        <v>97</v>
      </c>
      <c r="AB247">
        <v>0</v>
      </c>
      <c r="AC247">
        <v>0</v>
      </c>
      <c r="AD247" t="s">
        <v>90</v>
      </c>
      <c r="AE247">
        <v>0</v>
      </c>
      <c r="AF247">
        <v>0</v>
      </c>
      <c r="AG247">
        <v>293320</v>
      </c>
      <c r="AH247">
        <v>0</v>
      </c>
      <c r="AI247" t="s">
        <v>98</v>
      </c>
      <c r="AJ247" t="s">
        <v>96</v>
      </c>
      <c r="AK247" t="s">
        <v>99</v>
      </c>
      <c r="AL247">
        <v>400000</v>
      </c>
      <c r="AM247">
        <v>0</v>
      </c>
      <c r="AN247">
        <v>0</v>
      </c>
      <c r="AO247">
        <v>0</v>
      </c>
      <c r="AP247">
        <v>17</v>
      </c>
      <c r="AQ247">
        <v>0</v>
      </c>
      <c r="AR247" t="s">
        <v>100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 t="s">
        <v>101</v>
      </c>
      <c r="AZ247">
        <v>999</v>
      </c>
    </row>
    <row r="248" spans="1:52" x14ac:dyDescent="0.3">
      <c r="A248">
        <v>1</v>
      </c>
      <c r="B248">
        <v>2</v>
      </c>
      <c r="C248" s="9" t="s">
        <v>1237</v>
      </c>
      <c r="D248" t="s">
        <v>90</v>
      </c>
      <c r="E248" t="s">
        <v>91</v>
      </c>
      <c r="F248">
        <v>1</v>
      </c>
      <c r="G248" s="24">
        <v>400000</v>
      </c>
      <c r="H248" s="24">
        <v>400000</v>
      </c>
      <c r="I248">
        <v>517</v>
      </c>
      <c r="J248">
        <v>6101</v>
      </c>
      <c r="K248" s="9" t="s">
        <v>531</v>
      </c>
      <c r="L248">
        <v>2</v>
      </c>
      <c r="M248" s="9" t="s">
        <v>891</v>
      </c>
      <c r="N248" s="9" t="s">
        <v>1236</v>
      </c>
      <c r="O248">
        <v>1000</v>
      </c>
      <c r="P248">
        <v>20230821</v>
      </c>
      <c r="Q248" t="str">
        <f t="shared" si="8"/>
        <v>2023</v>
      </c>
      <c r="R248" t="str">
        <f t="shared" si="9"/>
        <v>08</v>
      </c>
      <c r="S248" s="24">
        <v>216614.41</v>
      </c>
      <c r="T248" s="24">
        <v>400000</v>
      </c>
      <c r="U248">
        <v>0</v>
      </c>
      <c r="V248" t="s">
        <v>533</v>
      </c>
      <c r="W248" t="s">
        <v>106</v>
      </c>
      <c r="X248">
        <v>0</v>
      </c>
      <c r="Y248" t="s">
        <v>95</v>
      </c>
      <c r="Z248" t="s">
        <v>96</v>
      </c>
      <c r="AA248" t="s">
        <v>97</v>
      </c>
      <c r="AB248">
        <v>0</v>
      </c>
      <c r="AC248">
        <v>0</v>
      </c>
      <c r="AD248" t="s">
        <v>90</v>
      </c>
      <c r="AE248">
        <v>0</v>
      </c>
      <c r="AF248">
        <v>0</v>
      </c>
      <c r="AG248">
        <v>293320</v>
      </c>
      <c r="AH248">
        <v>0</v>
      </c>
      <c r="AI248" t="s">
        <v>98</v>
      </c>
      <c r="AJ248" t="s">
        <v>96</v>
      </c>
      <c r="AK248" t="s">
        <v>99</v>
      </c>
      <c r="AL248">
        <v>400000</v>
      </c>
      <c r="AM248">
        <v>0</v>
      </c>
      <c r="AN248">
        <v>0</v>
      </c>
      <c r="AO248">
        <v>0</v>
      </c>
      <c r="AP248">
        <v>17</v>
      </c>
      <c r="AQ248">
        <v>0</v>
      </c>
      <c r="AR248" t="s">
        <v>100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 t="s">
        <v>101</v>
      </c>
      <c r="AZ248">
        <v>999</v>
      </c>
    </row>
    <row r="249" spans="1:52" x14ac:dyDescent="0.3">
      <c r="A249">
        <v>1</v>
      </c>
      <c r="B249">
        <v>1</v>
      </c>
      <c r="C249" s="9" t="s">
        <v>1238</v>
      </c>
      <c r="D249" t="s">
        <v>90</v>
      </c>
      <c r="E249" t="s">
        <v>91</v>
      </c>
      <c r="F249">
        <v>1</v>
      </c>
      <c r="G249" s="24">
        <v>435000</v>
      </c>
      <c r="H249" s="24">
        <v>435000</v>
      </c>
      <c r="I249">
        <v>501</v>
      </c>
      <c r="J249">
        <v>5101</v>
      </c>
      <c r="K249" s="9" t="s">
        <v>534</v>
      </c>
      <c r="L249">
        <v>1</v>
      </c>
      <c r="M249" s="9" t="s">
        <v>1110</v>
      </c>
      <c r="N249" s="9" t="s">
        <v>1239</v>
      </c>
      <c r="O249">
        <v>1000</v>
      </c>
      <c r="P249">
        <v>20230822</v>
      </c>
      <c r="Q249" t="str">
        <f t="shared" si="8"/>
        <v>2023</v>
      </c>
      <c r="R249" t="str">
        <f t="shared" si="9"/>
        <v>08</v>
      </c>
      <c r="S249" s="24">
        <v>249375.35</v>
      </c>
      <c r="T249" s="24">
        <v>435000</v>
      </c>
      <c r="U249">
        <v>0</v>
      </c>
      <c r="V249" t="s">
        <v>535</v>
      </c>
      <c r="W249" t="s">
        <v>132</v>
      </c>
      <c r="X249">
        <v>0</v>
      </c>
      <c r="Y249" t="s">
        <v>95</v>
      </c>
      <c r="Z249" t="s">
        <v>96</v>
      </c>
      <c r="AA249" t="s">
        <v>97</v>
      </c>
      <c r="AB249">
        <v>0</v>
      </c>
      <c r="AC249">
        <v>0</v>
      </c>
      <c r="AD249" t="s">
        <v>90</v>
      </c>
      <c r="AE249">
        <v>0</v>
      </c>
      <c r="AF249">
        <v>0</v>
      </c>
      <c r="AG249">
        <v>212671.5</v>
      </c>
      <c r="AH249">
        <v>0</v>
      </c>
      <c r="AI249" t="s">
        <v>98</v>
      </c>
      <c r="AJ249" t="s">
        <v>96</v>
      </c>
      <c r="AK249" t="s">
        <v>99</v>
      </c>
      <c r="AL249">
        <v>435000</v>
      </c>
      <c r="AM249">
        <v>0</v>
      </c>
      <c r="AN249">
        <v>0</v>
      </c>
      <c r="AO249">
        <v>0</v>
      </c>
      <c r="AP249">
        <v>18</v>
      </c>
      <c r="AQ249">
        <v>0</v>
      </c>
      <c r="AR249" t="s">
        <v>100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 t="s">
        <v>101</v>
      </c>
      <c r="AZ249">
        <v>999</v>
      </c>
    </row>
    <row r="250" spans="1:52" x14ac:dyDescent="0.3">
      <c r="A250">
        <v>1</v>
      </c>
      <c r="B250">
        <v>1</v>
      </c>
      <c r="C250" s="9" t="s">
        <v>1240</v>
      </c>
      <c r="D250" t="s">
        <v>90</v>
      </c>
      <c r="E250" t="s">
        <v>91</v>
      </c>
      <c r="F250">
        <v>1</v>
      </c>
      <c r="G250" s="24">
        <v>300000</v>
      </c>
      <c r="H250" s="24">
        <v>300000</v>
      </c>
      <c r="I250">
        <v>501</v>
      </c>
      <c r="J250">
        <v>5101</v>
      </c>
      <c r="K250" s="9" t="s">
        <v>536</v>
      </c>
      <c r="L250">
        <v>1</v>
      </c>
      <c r="M250" s="9" t="s">
        <v>1241</v>
      </c>
      <c r="N250" s="9" t="s">
        <v>1242</v>
      </c>
      <c r="O250">
        <v>1000</v>
      </c>
      <c r="P250">
        <v>20230824</v>
      </c>
      <c r="Q250" t="str">
        <f t="shared" si="8"/>
        <v>2023</v>
      </c>
      <c r="R250" t="str">
        <f t="shared" si="9"/>
        <v>08</v>
      </c>
      <c r="S250" s="24">
        <v>158382.07999999999</v>
      </c>
      <c r="T250" s="24">
        <v>300000</v>
      </c>
      <c r="U250">
        <v>0</v>
      </c>
      <c r="V250" t="s">
        <v>537</v>
      </c>
      <c r="W250" t="s">
        <v>132</v>
      </c>
      <c r="X250">
        <v>0</v>
      </c>
      <c r="Y250" t="s">
        <v>95</v>
      </c>
      <c r="Z250" t="s">
        <v>96</v>
      </c>
      <c r="AA250" t="s">
        <v>97</v>
      </c>
      <c r="AB250">
        <v>0</v>
      </c>
      <c r="AC250">
        <v>0</v>
      </c>
      <c r="AD250" t="s">
        <v>90</v>
      </c>
      <c r="AE250">
        <v>0</v>
      </c>
      <c r="AF250">
        <v>0</v>
      </c>
      <c r="AG250">
        <v>146670</v>
      </c>
      <c r="AH250">
        <v>0</v>
      </c>
      <c r="AI250" t="s">
        <v>98</v>
      </c>
      <c r="AJ250" t="s">
        <v>96</v>
      </c>
      <c r="AK250" t="s">
        <v>99</v>
      </c>
      <c r="AL250">
        <v>300000</v>
      </c>
      <c r="AM250">
        <v>0</v>
      </c>
      <c r="AN250">
        <v>0</v>
      </c>
      <c r="AO250">
        <v>0</v>
      </c>
      <c r="AP250">
        <v>18</v>
      </c>
      <c r="AQ250">
        <v>0</v>
      </c>
      <c r="AR250" t="s">
        <v>100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 t="s">
        <v>101</v>
      </c>
      <c r="AZ250">
        <v>999</v>
      </c>
    </row>
    <row r="251" spans="1:52" x14ac:dyDescent="0.3">
      <c r="A251">
        <v>1</v>
      </c>
      <c r="B251">
        <v>2</v>
      </c>
      <c r="C251" s="9" t="s">
        <v>1243</v>
      </c>
      <c r="D251" t="s">
        <v>90</v>
      </c>
      <c r="E251" t="s">
        <v>91</v>
      </c>
      <c r="F251">
        <v>1</v>
      </c>
      <c r="G251" s="24">
        <v>300000</v>
      </c>
      <c r="H251" s="24">
        <v>300000</v>
      </c>
      <c r="I251">
        <v>501</v>
      </c>
      <c r="J251">
        <v>5101</v>
      </c>
      <c r="K251" s="9" t="s">
        <v>536</v>
      </c>
      <c r="L251">
        <v>2</v>
      </c>
      <c r="M251" s="9" t="s">
        <v>1241</v>
      </c>
      <c r="N251" s="9" t="s">
        <v>1242</v>
      </c>
      <c r="O251">
        <v>1000</v>
      </c>
      <c r="P251">
        <v>20230824</v>
      </c>
      <c r="Q251" t="str">
        <f t="shared" si="8"/>
        <v>2023</v>
      </c>
      <c r="R251" t="str">
        <f t="shared" si="9"/>
        <v>08</v>
      </c>
      <c r="S251" s="24">
        <v>158382.04</v>
      </c>
      <c r="T251" s="24">
        <v>300000</v>
      </c>
      <c r="U251">
        <v>0</v>
      </c>
      <c r="V251" t="s">
        <v>538</v>
      </c>
      <c r="W251" t="s">
        <v>132</v>
      </c>
      <c r="X251">
        <v>0</v>
      </c>
      <c r="Y251" t="s">
        <v>95</v>
      </c>
      <c r="Z251" t="s">
        <v>96</v>
      </c>
      <c r="AA251" t="s">
        <v>97</v>
      </c>
      <c r="AB251">
        <v>0</v>
      </c>
      <c r="AC251">
        <v>0</v>
      </c>
      <c r="AD251" t="s">
        <v>90</v>
      </c>
      <c r="AE251">
        <v>0</v>
      </c>
      <c r="AF251">
        <v>0</v>
      </c>
      <c r="AG251">
        <v>146670</v>
      </c>
      <c r="AH251">
        <v>0</v>
      </c>
      <c r="AI251" t="s">
        <v>98</v>
      </c>
      <c r="AJ251" t="s">
        <v>96</v>
      </c>
      <c r="AK251" t="s">
        <v>99</v>
      </c>
      <c r="AL251">
        <v>300000</v>
      </c>
      <c r="AM251">
        <v>0</v>
      </c>
      <c r="AN251">
        <v>0</v>
      </c>
      <c r="AO251">
        <v>0</v>
      </c>
      <c r="AP251">
        <v>18</v>
      </c>
      <c r="AQ251">
        <v>0</v>
      </c>
      <c r="AR251" t="s">
        <v>100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 t="s">
        <v>101</v>
      </c>
      <c r="AZ251">
        <v>999</v>
      </c>
    </row>
    <row r="252" spans="1:52" x14ac:dyDescent="0.3">
      <c r="A252">
        <v>1</v>
      </c>
      <c r="B252">
        <v>1</v>
      </c>
      <c r="C252" s="9" t="s">
        <v>1244</v>
      </c>
      <c r="D252" t="s">
        <v>90</v>
      </c>
      <c r="E252" t="s">
        <v>91</v>
      </c>
      <c r="F252">
        <v>1</v>
      </c>
      <c r="G252" s="24">
        <v>390000</v>
      </c>
      <c r="H252" s="24">
        <v>390000</v>
      </c>
      <c r="I252">
        <v>517</v>
      </c>
      <c r="J252">
        <v>6101</v>
      </c>
      <c r="K252" s="9" t="s">
        <v>539</v>
      </c>
      <c r="L252">
        <v>1</v>
      </c>
      <c r="M252" s="9" t="s">
        <v>1218</v>
      </c>
      <c r="N252" s="9" t="s">
        <v>1245</v>
      </c>
      <c r="O252">
        <v>1000</v>
      </c>
      <c r="P252">
        <v>20230824</v>
      </c>
      <c r="Q252" t="str">
        <f t="shared" si="8"/>
        <v>2023</v>
      </c>
      <c r="R252" t="str">
        <f t="shared" si="9"/>
        <v>08</v>
      </c>
      <c r="S252" s="24">
        <v>216614.42</v>
      </c>
      <c r="T252" s="24">
        <v>390000</v>
      </c>
      <c r="U252">
        <v>0</v>
      </c>
      <c r="V252" t="s">
        <v>540</v>
      </c>
      <c r="W252" t="s">
        <v>106</v>
      </c>
      <c r="X252">
        <v>0</v>
      </c>
      <c r="Y252" t="s">
        <v>95</v>
      </c>
      <c r="Z252" t="s">
        <v>96</v>
      </c>
      <c r="AA252" t="s">
        <v>97</v>
      </c>
      <c r="AB252">
        <v>0</v>
      </c>
      <c r="AC252">
        <v>0</v>
      </c>
      <c r="AD252" t="s">
        <v>90</v>
      </c>
      <c r="AE252">
        <v>0</v>
      </c>
      <c r="AF252">
        <v>0</v>
      </c>
      <c r="AG252">
        <v>285987</v>
      </c>
      <c r="AH252">
        <v>0</v>
      </c>
      <c r="AI252" t="s">
        <v>98</v>
      </c>
      <c r="AJ252" t="s">
        <v>96</v>
      </c>
      <c r="AK252" t="s">
        <v>99</v>
      </c>
      <c r="AL252">
        <v>390000</v>
      </c>
      <c r="AM252">
        <v>0</v>
      </c>
      <c r="AN252">
        <v>0</v>
      </c>
      <c r="AO252">
        <v>0</v>
      </c>
      <c r="AP252">
        <v>17</v>
      </c>
      <c r="AQ252">
        <v>0</v>
      </c>
      <c r="AR252" t="s">
        <v>100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 t="s">
        <v>101</v>
      </c>
      <c r="AZ252">
        <v>999</v>
      </c>
    </row>
    <row r="253" spans="1:52" x14ac:dyDescent="0.3">
      <c r="A253">
        <v>1</v>
      </c>
      <c r="B253">
        <v>1</v>
      </c>
      <c r="C253" s="9" t="s">
        <v>1246</v>
      </c>
      <c r="D253" t="s">
        <v>90</v>
      </c>
      <c r="E253" t="s">
        <v>91</v>
      </c>
      <c r="F253">
        <v>1</v>
      </c>
      <c r="G253" s="24">
        <v>410000</v>
      </c>
      <c r="H253" s="24">
        <v>410000</v>
      </c>
      <c r="I253">
        <v>501</v>
      </c>
      <c r="J253">
        <v>5101</v>
      </c>
      <c r="K253" s="9" t="s">
        <v>541</v>
      </c>
      <c r="L253">
        <v>1</v>
      </c>
      <c r="M253" s="9" t="s">
        <v>851</v>
      </c>
      <c r="N253" s="9" t="s">
        <v>1247</v>
      </c>
      <c r="O253">
        <v>1000</v>
      </c>
      <c r="P253">
        <v>20230828</v>
      </c>
      <c r="Q253" t="str">
        <f t="shared" si="8"/>
        <v>2023</v>
      </c>
      <c r="R253" t="str">
        <f t="shared" si="9"/>
        <v>08</v>
      </c>
      <c r="S253" s="24">
        <v>219843.04</v>
      </c>
      <c r="T253" s="24">
        <v>410000</v>
      </c>
      <c r="U253">
        <v>0</v>
      </c>
      <c r="V253" t="s">
        <v>542</v>
      </c>
      <c r="W253" t="s">
        <v>132</v>
      </c>
      <c r="X253">
        <v>0</v>
      </c>
      <c r="Y253" t="s">
        <v>95</v>
      </c>
      <c r="Z253" t="s">
        <v>96</v>
      </c>
      <c r="AA253" t="s">
        <v>97</v>
      </c>
      <c r="AB253">
        <v>0</v>
      </c>
      <c r="AC253">
        <v>0</v>
      </c>
      <c r="AD253" t="s">
        <v>90</v>
      </c>
      <c r="AE253">
        <v>0</v>
      </c>
      <c r="AF253">
        <v>0</v>
      </c>
      <c r="AG253">
        <v>200449</v>
      </c>
      <c r="AH253">
        <v>0</v>
      </c>
      <c r="AI253" t="s">
        <v>98</v>
      </c>
      <c r="AJ253" t="s">
        <v>96</v>
      </c>
      <c r="AK253" t="s">
        <v>99</v>
      </c>
      <c r="AL253">
        <v>410000</v>
      </c>
      <c r="AM253">
        <v>0</v>
      </c>
      <c r="AN253">
        <v>0</v>
      </c>
      <c r="AO253">
        <v>0</v>
      </c>
      <c r="AP253">
        <v>18</v>
      </c>
      <c r="AQ253">
        <v>0</v>
      </c>
      <c r="AR253" t="s">
        <v>100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 t="s">
        <v>101</v>
      </c>
      <c r="AZ253">
        <v>999</v>
      </c>
    </row>
    <row r="254" spans="1:52" x14ac:dyDescent="0.3">
      <c r="A254">
        <v>1</v>
      </c>
      <c r="B254">
        <v>1</v>
      </c>
      <c r="C254" s="9" t="s">
        <v>1248</v>
      </c>
      <c r="D254" t="s">
        <v>90</v>
      </c>
      <c r="E254" t="s">
        <v>91</v>
      </c>
      <c r="F254">
        <v>1</v>
      </c>
      <c r="G254" s="24">
        <v>410000</v>
      </c>
      <c r="H254" s="24">
        <v>410000</v>
      </c>
      <c r="I254">
        <v>584</v>
      </c>
      <c r="J254">
        <v>5914</v>
      </c>
      <c r="K254" s="9" t="s">
        <v>543</v>
      </c>
      <c r="L254">
        <v>1</v>
      </c>
      <c r="M254" s="9" t="s">
        <v>941</v>
      </c>
      <c r="N254" s="9" t="s">
        <v>1249</v>
      </c>
      <c r="O254">
        <v>1000</v>
      </c>
      <c r="P254">
        <v>20230828</v>
      </c>
      <c r="Q254" t="str">
        <f t="shared" si="8"/>
        <v>2023</v>
      </c>
      <c r="R254" t="str">
        <f t="shared" si="9"/>
        <v>08</v>
      </c>
      <c r="S254" s="24">
        <v>0</v>
      </c>
      <c r="T254" s="24">
        <v>410000</v>
      </c>
      <c r="U254">
        <v>0</v>
      </c>
      <c r="V254" t="s">
        <v>544</v>
      </c>
      <c r="W254" t="s">
        <v>132</v>
      </c>
      <c r="X254">
        <v>0</v>
      </c>
      <c r="Y254" t="s">
        <v>95</v>
      </c>
      <c r="Z254" t="s">
        <v>96</v>
      </c>
      <c r="AA254" t="s">
        <v>97</v>
      </c>
      <c r="AB254">
        <v>0</v>
      </c>
      <c r="AC254">
        <v>0</v>
      </c>
      <c r="AD254" t="s">
        <v>90</v>
      </c>
      <c r="AE254">
        <v>0</v>
      </c>
      <c r="AF254">
        <v>0</v>
      </c>
      <c r="AG254">
        <v>0</v>
      </c>
      <c r="AH254">
        <v>0</v>
      </c>
      <c r="AI254" t="s">
        <v>544</v>
      </c>
      <c r="AJ254" t="s">
        <v>96</v>
      </c>
      <c r="AK254" t="s">
        <v>99</v>
      </c>
      <c r="AL254">
        <v>410000</v>
      </c>
      <c r="AM254">
        <v>0</v>
      </c>
      <c r="AN254">
        <v>0</v>
      </c>
      <c r="AO254">
        <v>0</v>
      </c>
      <c r="AP254">
        <v>18</v>
      </c>
      <c r="AQ254">
        <v>0</v>
      </c>
      <c r="AR254" t="s">
        <v>100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 t="s">
        <v>95</v>
      </c>
      <c r="AZ254">
        <v>102</v>
      </c>
    </row>
    <row r="255" spans="1:52" x14ac:dyDescent="0.3">
      <c r="A255">
        <v>1</v>
      </c>
      <c r="B255">
        <v>1</v>
      </c>
      <c r="C255" s="9" t="s">
        <v>1250</v>
      </c>
      <c r="D255" t="s">
        <v>90</v>
      </c>
      <c r="E255" t="s">
        <v>91</v>
      </c>
      <c r="F255">
        <v>1</v>
      </c>
      <c r="G255" s="24">
        <v>300000</v>
      </c>
      <c r="H255" s="24">
        <v>300000</v>
      </c>
      <c r="I255">
        <v>517</v>
      </c>
      <c r="J255">
        <v>6101</v>
      </c>
      <c r="K255" s="9" t="s">
        <v>545</v>
      </c>
      <c r="L255">
        <v>1</v>
      </c>
      <c r="M255" s="9" t="s">
        <v>1251</v>
      </c>
      <c r="N255" s="9" t="s">
        <v>1252</v>
      </c>
      <c r="O255">
        <v>1000</v>
      </c>
      <c r="P255">
        <v>20230904</v>
      </c>
      <c r="Q255" t="str">
        <f t="shared" si="8"/>
        <v>2023</v>
      </c>
      <c r="R255" t="str">
        <f t="shared" si="9"/>
        <v>09</v>
      </c>
      <c r="S255" s="24">
        <v>183508.64</v>
      </c>
      <c r="T255" s="24">
        <v>300000</v>
      </c>
      <c r="U255">
        <v>0</v>
      </c>
      <c r="V255" t="s">
        <v>546</v>
      </c>
      <c r="W255" t="s">
        <v>106</v>
      </c>
      <c r="X255">
        <v>0</v>
      </c>
      <c r="Y255" t="s">
        <v>95</v>
      </c>
      <c r="Z255" t="s">
        <v>96</v>
      </c>
      <c r="AA255" t="s">
        <v>97</v>
      </c>
      <c r="AB255">
        <v>0</v>
      </c>
      <c r="AC255">
        <v>0</v>
      </c>
      <c r="AD255" t="s">
        <v>90</v>
      </c>
      <c r="AE255">
        <v>0</v>
      </c>
      <c r="AF255">
        <v>0</v>
      </c>
      <c r="AG255">
        <v>219990</v>
      </c>
      <c r="AH255">
        <v>0</v>
      </c>
      <c r="AI255" t="s">
        <v>98</v>
      </c>
      <c r="AJ255" t="s">
        <v>96</v>
      </c>
      <c r="AK255" t="s">
        <v>99</v>
      </c>
      <c r="AL255">
        <v>300000</v>
      </c>
      <c r="AM255">
        <v>0</v>
      </c>
      <c r="AN255">
        <v>0</v>
      </c>
      <c r="AO255">
        <v>0</v>
      </c>
      <c r="AP255">
        <v>17</v>
      </c>
      <c r="AQ255">
        <v>0</v>
      </c>
      <c r="AR255" t="s">
        <v>100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 t="s">
        <v>101</v>
      </c>
      <c r="AZ255">
        <v>999</v>
      </c>
    </row>
    <row r="256" spans="1:52" x14ac:dyDescent="0.3">
      <c r="A256">
        <v>1</v>
      </c>
      <c r="B256">
        <v>2</v>
      </c>
      <c r="C256" s="9" t="s">
        <v>1253</v>
      </c>
      <c r="D256" t="s">
        <v>90</v>
      </c>
      <c r="E256" t="s">
        <v>91</v>
      </c>
      <c r="F256">
        <v>1</v>
      </c>
      <c r="G256" s="24">
        <v>300000</v>
      </c>
      <c r="H256" s="24">
        <v>300000</v>
      </c>
      <c r="I256">
        <v>517</v>
      </c>
      <c r="J256">
        <v>6101</v>
      </c>
      <c r="K256" s="9" t="s">
        <v>545</v>
      </c>
      <c r="L256">
        <v>2</v>
      </c>
      <c r="M256" s="9" t="s">
        <v>1251</v>
      </c>
      <c r="N256" s="9" t="s">
        <v>1252</v>
      </c>
      <c r="O256">
        <v>1000</v>
      </c>
      <c r="P256">
        <v>20230904</v>
      </c>
      <c r="Q256" t="str">
        <f t="shared" si="8"/>
        <v>2023</v>
      </c>
      <c r="R256" t="str">
        <f t="shared" si="9"/>
        <v>09</v>
      </c>
      <c r="S256" s="24">
        <v>178492.85</v>
      </c>
      <c r="T256" s="24">
        <v>300000</v>
      </c>
      <c r="U256">
        <v>0</v>
      </c>
      <c r="V256" t="s">
        <v>547</v>
      </c>
      <c r="W256" t="s">
        <v>106</v>
      </c>
      <c r="X256">
        <v>0</v>
      </c>
      <c r="Y256" t="s">
        <v>95</v>
      </c>
      <c r="Z256" t="s">
        <v>96</v>
      </c>
      <c r="AA256" t="s">
        <v>97</v>
      </c>
      <c r="AB256">
        <v>0</v>
      </c>
      <c r="AC256">
        <v>0</v>
      </c>
      <c r="AD256" t="s">
        <v>90</v>
      </c>
      <c r="AE256">
        <v>0</v>
      </c>
      <c r="AF256">
        <v>0</v>
      </c>
      <c r="AG256">
        <v>219990</v>
      </c>
      <c r="AH256">
        <v>0</v>
      </c>
      <c r="AI256" t="s">
        <v>98</v>
      </c>
      <c r="AJ256" t="s">
        <v>96</v>
      </c>
      <c r="AK256" t="s">
        <v>99</v>
      </c>
      <c r="AL256">
        <v>300000</v>
      </c>
      <c r="AM256">
        <v>0</v>
      </c>
      <c r="AN256">
        <v>0</v>
      </c>
      <c r="AO256">
        <v>0</v>
      </c>
      <c r="AP256">
        <v>17</v>
      </c>
      <c r="AQ256">
        <v>0</v>
      </c>
      <c r="AR256" t="s">
        <v>100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 t="s">
        <v>101</v>
      </c>
      <c r="AZ256">
        <v>999</v>
      </c>
    </row>
    <row r="257" spans="1:52" x14ac:dyDescent="0.3">
      <c r="A257">
        <v>1</v>
      </c>
      <c r="B257">
        <v>1</v>
      </c>
      <c r="C257" s="9" t="s">
        <v>1254</v>
      </c>
      <c r="D257" t="s">
        <v>90</v>
      </c>
      <c r="E257" t="s">
        <v>91</v>
      </c>
      <c r="F257">
        <v>1</v>
      </c>
      <c r="G257" s="24">
        <v>355000</v>
      </c>
      <c r="H257" s="24">
        <v>355000</v>
      </c>
      <c r="I257">
        <v>501</v>
      </c>
      <c r="J257">
        <v>5101</v>
      </c>
      <c r="K257" s="9" t="s">
        <v>548</v>
      </c>
      <c r="L257">
        <v>1</v>
      </c>
      <c r="M257" s="9" t="s">
        <v>823</v>
      </c>
      <c r="N257" s="9" t="s">
        <v>1255</v>
      </c>
      <c r="O257">
        <v>1000</v>
      </c>
      <c r="P257">
        <v>20230906</v>
      </c>
      <c r="Q257" t="str">
        <f t="shared" si="8"/>
        <v>2023</v>
      </c>
      <c r="R257" t="str">
        <f t="shared" si="9"/>
        <v>09</v>
      </c>
      <c r="S257" s="24">
        <v>218262.65</v>
      </c>
      <c r="T257" s="24">
        <v>355000</v>
      </c>
      <c r="U257">
        <v>0</v>
      </c>
      <c r="V257" t="s">
        <v>549</v>
      </c>
      <c r="W257" t="s">
        <v>132</v>
      </c>
      <c r="X257">
        <v>0</v>
      </c>
      <c r="Y257" t="s">
        <v>95</v>
      </c>
      <c r="Z257" t="s">
        <v>96</v>
      </c>
      <c r="AA257" t="s">
        <v>97</v>
      </c>
      <c r="AB257">
        <v>0</v>
      </c>
      <c r="AC257">
        <v>0</v>
      </c>
      <c r="AD257" t="s">
        <v>90</v>
      </c>
      <c r="AE257">
        <v>0</v>
      </c>
      <c r="AF257">
        <v>0</v>
      </c>
      <c r="AG257">
        <v>173559.5</v>
      </c>
      <c r="AH257">
        <v>0</v>
      </c>
      <c r="AI257" t="s">
        <v>98</v>
      </c>
      <c r="AJ257" t="s">
        <v>96</v>
      </c>
      <c r="AK257" t="s">
        <v>99</v>
      </c>
      <c r="AL257">
        <v>355000</v>
      </c>
      <c r="AM257">
        <v>0</v>
      </c>
      <c r="AN257">
        <v>0</v>
      </c>
      <c r="AO257">
        <v>0</v>
      </c>
      <c r="AP257">
        <v>18</v>
      </c>
      <c r="AQ257">
        <v>0</v>
      </c>
      <c r="AR257" t="s">
        <v>100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 t="s">
        <v>101</v>
      </c>
      <c r="AZ257">
        <v>999</v>
      </c>
    </row>
    <row r="258" spans="1:52" x14ac:dyDescent="0.3">
      <c r="A258">
        <v>1</v>
      </c>
      <c r="B258">
        <v>1</v>
      </c>
      <c r="C258" s="9" t="s">
        <v>1256</v>
      </c>
      <c r="D258" t="s">
        <v>90</v>
      </c>
      <c r="E258" t="s">
        <v>91</v>
      </c>
      <c r="F258">
        <v>1</v>
      </c>
      <c r="G258" s="24">
        <v>400000</v>
      </c>
      <c r="H258" s="24">
        <v>400000</v>
      </c>
      <c r="I258">
        <v>517</v>
      </c>
      <c r="J258">
        <v>6101</v>
      </c>
      <c r="K258" s="9" t="s">
        <v>550</v>
      </c>
      <c r="L258">
        <v>1</v>
      </c>
      <c r="M258" s="9" t="s">
        <v>1257</v>
      </c>
      <c r="N258" s="9" t="s">
        <v>1258</v>
      </c>
      <c r="O258">
        <v>1000</v>
      </c>
      <c r="P258">
        <v>20230911</v>
      </c>
      <c r="Q258" t="str">
        <f t="shared" si="8"/>
        <v>2023</v>
      </c>
      <c r="R258" t="str">
        <f t="shared" si="9"/>
        <v>09</v>
      </c>
      <c r="S258" s="24">
        <v>217284.12</v>
      </c>
      <c r="T258" s="24">
        <v>400000</v>
      </c>
      <c r="U258">
        <v>0</v>
      </c>
      <c r="V258" t="s">
        <v>551</v>
      </c>
      <c r="W258" t="s">
        <v>106</v>
      </c>
      <c r="X258">
        <v>0</v>
      </c>
      <c r="Y258" t="s">
        <v>95</v>
      </c>
      <c r="Z258" t="s">
        <v>96</v>
      </c>
      <c r="AA258" t="s">
        <v>97</v>
      </c>
      <c r="AB258">
        <v>0</v>
      </c>
      <c r="AC258">
        <v>0</v>
      </c>
      <c r="AD258" t="s">
        <v>90</v>
      </c>
      <c r="AE258">
        <v>0</v>
      </c>
      <c r="AF258">
        <v>0</v>
      </c>
      <c r="AG258">
        <v>293320</v>
      </c>
      <c r="AH258">
        <v>0</v>
      </c>
      <c r="AI258" t="s">
        <v>98</v>
      </c>
      <c r="AJ258" t="s">
        <v>96</v>
      </c>
      <c r="AK258" t="s">
        <v>99</v>
      </c>
      <c r="AL258">
        <v>400000</v>
      </c>
      <c r="AM258">
        <v>0</v>
      </c>
      <c r="AN258">
        <v>0</v>
      </c>
      <c r="AO258">
        <v>0</v>
      </c>
      <c r="AP258">
        <v>17</v>
      </c>
      <c r="AQ258">
        <v>0</v>
      </c>
      <c r="AR258" t="s">
        <v>100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 t="s">
        <v>101</v>
      </c>
      <c r="AZ258">
        <v>999</v>
      </c>
    </row>
    <row r="259" spans="1:52" x14ac:dyDescent="0.3">
      <c r="A259">
        <v>1</v>
      </c>
      <c r="B259">
        <v>1</v>
      </c>
      <c r="C259" s="9" t="s">
        <v>1259</v>
      </c>
      <c r="D259" t="s">
        <v>90</v>
      </c>
      <c r="E259" t="s">
        <v>91</v>
      </c>
      <c r="F259">
        <v>1</v>
      </c>
      <c r="G259" s="24">
        <v>380000</v>
      </c>
      <c r="H259" s="24">
        <v>380000</v>
      </c>
      <c r="I259">
        <v>517</v>
      </c>
      <c r="J259">
        <v>6101</v>
      </c>
      <c r="K259" s="9" t="s">
        <v>552</v>
      </c>
      <c r="L259">
        <v>1</v>
      </c>
      <c r="M259" s="9" t="s">
        <v>1260</v>
      </c>
      <c r="N259" s="9" t="s">
        <v>1261</v>
      </c>
      <c r="O259">
        <v>1000</v>
      </c>
      <c r="P259">
        <v>20230911</v>
      </c>
      <c r="Q259" t="str">
        <f t="shared" si="8"/>
        <v>2023</v>
      </c>
      <c r="R259" t="str">
        <f t="shared" si="9"/>
        <v>09</v>
      </c>
      <c r="S259" s="24">
        <v>201687.57</v>
      </c>
      <c r="T259" s="24">
        <v>380000</v>
      </c>
      <c r="U259">
        <v>0</v>
      </c>
      <c r="V259" t="s">
        <v>553</v>
      </c>
      <c r="W259" t="s">
        <v>106</v>
      </c>
      <c r="X259">
        <v>0</v>
      </c>
      <c r="Y259" t="s">
        <v>95</v>
      </c>
      <c r="Z259" t="s">
        <v>96</v>
      </c>
      <c r="AA259" t="s">
        <v>97</v>
      </c>
      <c r="AB259">
        <v>0</v>
      </c>
      <c r="AC259">
        <v>0</v>
      </c>
      <c r="AD259" t="s">
        <v>90</v>
      </c>
      <c r="AE259">
        <v>0</v>
      </c>
      <c r="AF259">
        <v>0</v>
      </c>
      <c r="AG259">
        <v>278654</v>
      </c>
      <c r="AH259">
        <v>0</v>
      </c>
      <c r="AI259" t="s">
        <v>98</v>
      </c>
      <c r="AJ259" t="s">
        <v>96</v>
      </c>
      <c r="AK259" t="s">
        <v>99</v>
      </c>
      <c r="AL259">
        <v>380000</v>
      </c>
      <c r="AM259">
        <v>0</v>
      </c>
      <c r="AN259">
        <v>0</v>
      </c>
      <c r="AO259">
        <v>0</v>
      </c>
      <c r="AP259">
        <v>17</v>
      </c>
      <c r="AQ259">
        <v>0</v>
      </c>
      <c r="AR259" t="s">
        <v>100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 t="s">
        <v>101</v>
      </c>
      <c r="AZ259">
        <v>999</v>
      </c>
    </row>
    <row r="260" spans="1:52" x14ac:dyDescent="0.3">
      <c r="A260">
        <v>1</v>
      </c>
      <c r="B260">
        <v>1</v>
      </c>
      <c r="C260" s="9" t="s">
        <v>1248</v>
      </c>
      <c r="D260" t="s">
        <v>90</v>
      </c>
      <c r="E260" t="s">
        <v>91</v>
      </c>
      <c r="F260">
        <v>1</v>
      </c>
      <c r="G260" s="24">
        <v>400000</v>
      </c>
      <c r="H260" s="24">
        <v>400000</v>
      </c>
      <c r="I260">
        <v>685</v>
      </c>
      <c r="J260">
        <v>6912</v>
      </c>
      <c r="K260" s="9" t="s">
        <v>554</v>
      </c>
      <c r="L260">
        <v>1</v>
      </c>
      <c r="M260" s="9" t="s">
        <v>1262</v>
      </c>
      <c r="N260" s="9" t="s">
        <v>1263</v>
      </c>
      <c r="O260">
        <v>1000</v>
      </c>
      <c r="P260">
        <v>20230915</v>
      </c>
      <c r="Q260" t="str">
        <f t="shared" si="8"/>
        <v>2023</v>
      </c>
      <c r="R260" t="str">
        <f t="shared" si="9"/>
        <v>09</v>
      </c>
      <c r="S260" s="24">
        <v>216066.53</v>
      </c>
      <c r="T260" s="24">
        <v>400000</v>
      </c>
      <c r="U260">
        <v>0</v>
      </c>
      <c r="V260" t="s">
        <v>555</v>
      </c>
      <c r="W260" t="s">
        <v>94</v>
      </c>
      <c r="X260">
        <v>0</v>
      </c>
      <c r="Y260" t="s">
        <v>95</v>
      </c>
      <c r="Z260" t="s">
        <v>96</v>
      </c>
      <c r="AA260" t="s">
        <v>97</v>
      </c>
      <c r="AB260">
        <v>0</v>
      </c>
      <c r="AC260">
        <v>0</v>
      </c>
      <c r="AD260" t="s">
        <v>90</v>
      </c>
      <c r="AE260">
        <v>0</v>
      </c>
      <c r="AF260">
        <v>0</v>
      </c>
      <c r="AG260">
        <v>293720</v>
      </c>
      <c r="AH260">
        <v>0</v>
      </c>
      <c r="AI260" t="s">
        <v>555</v>
      </c>
      <c r="AJ260" t="s">
        <v>96</v>
      </c>
      <c r="AK260" t="s">
        <v>99</v>
      </c>
      <c r="AL260">
        <v>400000</v>
      </c>
      <c r="AM260">
        <v>0</v>
      </c>
      <c r="AN260">
        <v>0</v>
      </c>
      <c r="AO260">
        <v>0</v>
      </c>
      <c r="AP260">
        <v>17</v>
      </c>
      <c r="AQ260">
        <v>0</v>
      </c>
      <c r="AR260" t="s">
        <v>100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 t="s">
        <v>101</v>
      </c>
      <c r="AZ260">
        <v>999</v>
      </c>
    </row>
    <row r="261" spans="1:52" x14ac:dyDescent="0.3">
      <c r="A261">
        <v>1</v>
      </c>
      <c r="B261">
        <v>1</v>
      </c>
      <c r="C261" s="9" t="s">
        <v>1264</v>
      </c>
      <c r="D261" t="s">
        <v>90</v>
      </c>
      <c r="E261" t="s">
        <v>91</v>
      </c>
      <c r="F261">
        <v>1</v>
      </c>
      <c r="G261" s="24">
        <v>400000</v>
      </c>
      <c r="H261" s="24">
        <v>400000</v>
      </c>
      <c r="I261">
        <v>501</v>
      </c>
      <c r="J261">
        <v>5101</v>
      </c>
      <c r="K261" s="9" t="s">
        <v>556</v>
      </c>
      <c r="L261">
        <v>1</v>
      </c>
      <c r="M261" s="9" t="s">
        <v>1265</v>
      </c>
      <c r="N261" s="9" t="s">
        <v>1266</v>
      </c>
      <c r="O261">
        <v>1000</v>
      </c>
      <c r="P261">
        <v>20230918</v>
      </c>
      <c r="Q261" t="str">
        <f t="shared" si="8"/>
        <v>2023</v>
      </c>
      <c r="R261" t="str">
        <f t="shared" si="9"/>
        <v>09</v>
      </c>
      <c r="S261" s="24">
        <v>240428.98</v>
      </c>
      <c r="T261" s="24">
        <v>400000</v>
      </c>
      <c r="U261">
        <v>0</v>
      </c>
      <c r="V261" t="s">
        <v>557</v>
      </c>
      <c r="W261" t="s">
        <v>132</v>
      </c>
      <c r="X261">
        <v>0</v>
      </c>
      <c r="Y261" t="s">
        <v>95</v>
      </c>
      <c r="Z261" t="s">
        <v>96</v>
      </c>
      <c r="AA261" t="s">
        <v>97</v>
      </c>
      <c r="AB261">
        <v>0</v>
      </c>
      <c r="AC261">
        <v>0</v>
      </c>
      <c r="AD261" t="s">
        <v>90</v>
      </c>
      <c r="AE261">
        <v>0</v>
      </c>
      <c r="AF261">
        <v>0</v>
      </c>
      <c r="AG261">
        <v>195560</v>
      </c>
      <c r="AH261">
        <v>0</v>
      </c>
      <c r="AI261" t="s">
        <v>98</v>
      </c>
      <c r="AJ261" t="s">
        <v>96</v>
      </c>
      <c r="AK261" t="s">
        <v>99</v>
      </c>
      <c r="AL261">
        <v>400000</v>
      </c>
      <c r="AM261">
        <v>0</v>
      </c>
      <c r="AN261">
        <v>0</v>
      </c>
      <c r="AO261">
        <v>0</v>
      </c>
      <c r="AP261">
        <v>18</v>
      </c>
      <c r="AQ261">
        <v>0</v>
      </c>
      <c r="AR261" t="s">
        <v>100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 t="s">
        <v>101</v>
      </c>
      <c r="AZ261">
        <v>999</v>
      </c>
    </row>
    <row r="262" spans="1:52" x14ac:dyDescent="0.3">
      <c r="A262">
        <v>1</v>
      </c>
      <c r="B262">
        <v>1</v>
      </c>
      <c r="C262" s="9" t="s">
        <v>1267</v>
      </c>
      <c r="D262" t="s">
        <v>90</v>
      </c>
      <c r="E262" t="s">
        <v>91</v>
      </c>
      <c r="F262">
        <v>1</v>
      </c>
      <c r="G262" s="24">
        <v>320000</v>
      </c>
      <c r="H262" s="24">
        <v>320000</v>
      </c>
      <c r="I262">
        <v>517</v>
      </c>
      <c r="J262">
        <v>6101</v>
      </c>
      <c r="K262" s="9" t="s">
        <v>558</v>
      </c>
      <c r="L262">
        <v>1</v>
      </c>
      <c r="M262" s="9" t="s">
        <v>880</v>
      </c>
      <c r="N262" s="9" t="s">
        <v>1268</v>
      </c>
      <c r="O262">
        <v>1000</v>
      </c>
      <c r="P262">
        <v>20230920</v>
      </c>
      <c r="Q262" t="str">
        <f t="shared" si="8"/>
        <v>2023</v>
      </c>
      <c r="R262" t="str">
        <f t="shared" si="9"/>
        <v>09</v>
      </c>
      <c r="S262" s="24">
        <v>201401.44</v>
      </c>
      <c r="T262" s="24">
        <v>320000</v>
      </c>
      <c r="U262">
        <v>0</v>
      </c>
      <c r="V262" t="s">
        <v>559</v>
      </c>
      <c r="W262" t="s">
        <v>106</v>
      </c>
      <c r="X262">
        <v>0</v>
      </c>
      <c r="Y262" t="s">
        <v>95</v>
      </c>
      <c r="Z262" t="s">
        <v>96</v>
      </c>
      <c r="AA262" t="s">
        <v>97</v>
      </c>
      <c r="AB262">
        <v>0</v>
      </c>
      <c r="AC262">
        <v>0</v>
      </c>
      <c r="AD262" t="s">
        <v>90</v>
      </c>
      <c r="AE262">
        <v>0</v>
      </c>
      <c r="AF262">
        <v>0</v>
      </c>
      <c r="AG262">
        <v>234656</v>
      </c>
      <c r="AH262">
        <v>0</v>
      </c>
      <c r="AI262" t="s">
        <v>98</v>
      </c>
      <c r="AJ262" t="s">
        <v>96</v>
      </c>
      <c r="AK262" t="s">
        <v>99</v>
      </c>
      <c r="AL262">
        <v>320000</v>
      </c>
      <c r="AM262">
        <v>0</v>
      </c>
      <c r="AN262">
        <v>0</v>
      </c>
      <c r="AO262">
        <v>0</v>
      </c>
      <c r="AP262">
        <v>17</v>
      </c>
      <c r="AQ262">
        <v>0</v>
      </c>
      <c r="AR262" t="s">
        <v>100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 t="s">
        <v>101</v>
      </c>
      <c r="AZ262">
        <v>999</v>
      </c>
    </row>
    <row r="263" spans="1:52" x14ac:dyDescent="0.3">
      <c r="A263">
        <v>1</v>
      </c>
      <c r="B263">
        <v>1</v>
      </c>
      <c r="C263" s="9" t="s">
        <v>1269</v>
      </c>
      <c r="D263" t="s">
        <v>90</v>
      </c>
      <c r="E263" t="s">
        <v>91</v>
      </c>
      <c r="F263">
        <v>1</v>
      </c>
      <c r="G263" s="24">
        <v>360000</v>
      </c>
      <c r="H263" s="24">
        <v>360000</v>
      </c>
      <c r="I263">
        <v>501</v>
      </c>
      <c r="J263">
        <v>5101</v>
      </c>
      <c r="K263" s="9" t="s">
        <v>560</v>
      </c>
      <c r="L263">
        <v>1</v>
      </c>
      <c r="M263" s="9" t="s">
        <v>1270</v>
      </c>
      <c r="N263" s="9" t="s">
        <v>1271</v>
      </c>
      <c r="O263">
        <v>1000</v>
      </c>
      <c r="P263">
        <v>20230926</v>
      </c>
      <c r="Q263" t="str">
        <f t="shared" si="8"/>
        <v>2023</v>
      </c>
      <c r="R263" t="str">
        <f t="shared" si="9"/>
        <v>09</v>
      </c>
      <c r="S263" s="24">
        <v>220764.74</v>
      </c>
      <c r="T263" s="24">
        <v>360000</v>
      </c>
      <c r="U263">
        <v>0</v>
      </c>
      <c r="V263" t="s">
        <v>561</v>
      </c>
      <c r="W263" t="s">
        <v>132</v>
      </c>
      <c r="X263">
        <v>0</v>
      </c>
      <c r="Y263" t="s">
        <v>95</v>
      </c>
      <c r="Z263" t="s">
        <v>96</v>
      </c>
      <c r="AA263" t="s">
        <v>97</v>
      </c>
      <c r="AB263">
        <v>0</v>
      </c>
      <c r="AC263">
        <v>0</v>
      </c>
      <c r="AD263" t="s">
        <v>90</v>
      </c>
      <c r="AE263">
        <v>0</v>
      </c>
      <c r="AF263">
        <v>0</v>
      </c>
      <c r="AG263">
        <v>176004</v>
      </c>
      <c r="AH263">
        <v>0</v>
      </c>
      <c r="AI263" t="s">
        <v>98</v>
      </c>
      <c r="AJ263" t="s">
        <v>96</v>
      </c>
      <c r="AK263" t="s">
        <v>99</v>
      </c>
      <c r="AL263">
        <v>360000</v>
      </c>
      <c r="AM263">
        <v>0</v>
      </c>
      <c r="AN263">
        <v>0</v>
      </c>
      <c r="AO263">
        <v>0</v>
      </c>
      <c r="AP263">
        <v>18</v>
      </c>
      <c r="AQ263">
        <v>0</v>
      </c>
      <c r="AR263" t="s">
        <v>100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 t="s">
        <v>101</v>
      </c>
      <c r="AZ263">
        <v>999</v>
      </c>
    </row>
    <row r="264" spans="1:52" x14ac:dyDescent="0.3">
      <c r="A264">
        <v>1</v>
      </c>
      <c r="B264">
        <v>1</v>
      </c>
      <c r="C264" s="9" t="s">
        <v>1272</v>
      </c>
      <c r="D264" t="s">
        <v>90</v>
      </c>
      <c r="E264" t="s">
        <v>91</v>
      </c>
      <c r="F264">
        <v>1</v>
      </c>
      <c r="G264" s="24">
        <v>410000</v>
      </c>
      <c r="H264" s="24">
        <v>410000</v>
      </c>
      <c r="I264">
        <v>517</v>
      </c>
      <c r="J264">
        <v>6101</v>
      </c>
      <c r="K264" s="9" t="s">
        <v>562</v>
      </c>
      <c r="L264">
        <v>1</v>
      </c>
      <c r="M264" s="9" t="s">
        <v>886</v>
      </c>
      <c r="N264" s="9" t="s">
        <v>1273</v>
      </c>
      <c r="O264">
        <v>1000</v>
      </c>
      <c r="P264">
        <v>20230926</v>
      </c>
      <c r="Q264" t="str">
        <f t="shared" si="8"/>
        <v>2023</v>
      </c>
      <c r="R264" t="str">
        <f t="shared" si="9"/>
        <v>09</v>
      </c>
      <c r="S264" s="24">
        <v>261097.86</v>
      </c>
      <c r="T264" s="24">
        <v>410000</v>
      </c>
      <c r="U264">
        <v>0</v>
      </c>
      <c r="V264" t="s">
        <v>563</v>
      </c>
      <c r="W264" t="s">
        <v>106</v>
      </c>
      <c r="X264">
        <v>0</v>
      </c>
      <c r="Y264" t="s">
        <v>95</v>
      </c>
      <c r="Z264" t="s">
        <v>96</v>
      </c>
      <c r="AA264" t="s">
        <v>97</v>
      </c>
      <c r="AB264">
        <v>0</v>
      </c>
      <c r="AC264">
        <v>0</v>
      </c>
      <c r="AD264" t="s">
        <v>90</v>
      </c>
      <c r="AE264">
        <v>0</v>
      </c>
      <c r="AF264">
        <v>0</v>
      </c>
      <c r="AG264">
        <v>300653</v>
      </c>
      <c r="AH264">
        <v>0</v>
      </c>
      <c r="AI264" t="s">
        <v>98</v>
      </c>
      <c r="AJ264" t="s">
        <v>96</v>
      </c>
      <c r="AK264" t="s">
        <v>99</v>
      </c>
      <c r="AL264">
        <v>410000</v>
      </c>
      <c r="AM264">
        <v>0</v>
      </c>
      <c r="AN264">
        <v>0</v>
      </c>
      <c r="AO264">
        <v>0</v>
      </c>
      <c r="AP264">
        <v>17</v>
      </c>
      <c r="AQ264">
        <v>0</v>
      </c>
      <c r="AR264" t="s">
        <v>100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 t="s">
        <v>101</v>
      </c>
      <c r="AZ264">
        <v>999</v>
      </c>
    </row>
    <row r="265" spans="1:52" x14ac:dyDescent="0.3">
      <c r="A265">
        <v>1</v>
      </c>
      <c r="B265">
        <v>1</v>
      </c>
      <c r="C265" s="9" t="s">
        <v>1274</v>
      </c>
      <c r="D265" t="s">
        <v>90</v>
      </c>
      <c r="E265" t="s">
        <v>91</v>
      </c>
      <c r="F265">
        <v>1</v>
      </c>
      <c r="G265" s="24">
        <v>400000</v>
      </c>
      <c r="H265" s="24">
        <v>400000</v>
      </c>
      <c r="I265">
        <v>517</v>
      </c>
      <c r="J265">
        <v>6101</v>
      </c>
      <c r="K265" s="9" t="s">
        <v>564</v>
      </c>
      <c r="L265">
        <v>1</v>
      </c>
      <c r="M265" s="9" t="s">
        <v>1177</v>
      </c>
      <c r="N265" s="9" t="s">
        <v>1275</v>
      </c>
      <c r="O265">
        <v>1000</v>
      </c>
      <c r="P265">
        <v>20230926</v>
      </c>
      <c r="Q265" t="str">
        <f t="shared" si="8"/>
        <v>2023</v>
      </c>
      <c r="R265" t="str">
        <f t="shared" si="9"/>
        <v>09</v>
      </c>
      <c r="S265" s="24">
        <v>215206.08</v>
      </c>
      <c r="T265" s="24">
        <v>400000</v>
      </c>
      <c r="U265">
        <v>0</v>
      </c>
      <c r="V265" t="s">
        <v>565</v>
      </c>
      <c r="W265" t="s">
        <v>106</v>
      </c>
      <c r="X265">
        <v>0</v>
      </c>
      <c r="Y265" t="s">
        <v>95</v>
      </c>
      <c r="Z265" t="s">
        <v>96</v>
      </c>
      <c r="AA265" t="s">
        <v>97</v>
      </c>
      <c r="AB265">
        <v>0</v>
      </c>
      <c r="AC265">
        <v>0</v>
      </c>
      <c r="AD265" t="s">
        <v>90</v>
      </c>
      <c r="AE265">
        <v>0</v>
      </c>
      <c r="AF265">
        <v>0</v>
      </c>
      <c r="AG265">
        <v>293320</v>
      </c>
      <c r="AH265">
        <v>0</v>
      </c>
      <c r="AI265" t="s">
        <v>98</v>
      </c>
      <c r="AJ265" t="s">
        <v>96</v>
      </c>
      <c r="AK265" t="s">
        <v>99</v>
      </c>
      <c r="AL265">
        <v>400000</v>
      </c>
      <c r="AM265">
        <v>0</v>
      </c>
      <c r="AN265">
        <v>0</v>
      </c>
      <c r="AO265">
        <v>0</v>
      </c>
      <c r="AP265">
        <v>17</v>
      </c>
      <c r="AQ265">
        <v>0</v>
      </c>
      <c r="AR265" t="s">
        <v>100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 t="s">
        <v>101</v>
      </c>
      <c r="AZ265">
        <v>999</v>
      </c>
    </row>
    <row r="266" spans="1:52" x14ac:dyDescent="0.3">
      <c r="A266">
        <v>1</v>
      </c>
      <c r="B266">
        <v>1</v>
      </c>
      <c r="C266" s="9" t="s">
        <v>1276</v>
      </c>
      <c r="D266" t="s">
        <v>90</v>
      </c>
      <c r="E266" t="s">
        <v>91</v>
      </c>
      <c r="F266">
        <v>1</v>
      </c>
      <c r="G266" s="24">
        <v>310000</v>
      </c>
      <c r="H266" s="24">
        <v>310000</v>
      </c>
      <c r="I266">
        <v>517</v>
      </c>
      <c r="J266">
        <v>6101</v>
      </c>
      <c r="K266" s="9" t="s">
        <v>566</v>
      </c>
      <c r="L266">
        <v>1</v>
      </c>
      <c r="M266" s="9" t="s">
        <v>1277</v>
      </c>
      <c r="N266" s="9" t="s">
        <v>1278</v>
      </c>
      <c r="O266">
        <v>1000</v>
      </c>
      <c r="P266">
        <v>20230928</v>
      </c>
      <c r="Q266" t="str">
        <f t="shared" si="8"/>
        <v>2023</v>
      </c>
      <c r="R266" t="str">
        <f t="shared" si="9"/>
        <v>09</v>
      </c>
      <c r="S266" s="24">
        <v>167732.72</v>
      </c>
      <c r="T266" s="24">
        <v>310000</v>
      </c>
      <c r="U266">
        <v>0</v>
      </c>
      <c r="V266" t="s">
        <v>567</v>
      </c>
      <c r="W266" t="s">
        <v>106</v>
      </c>
      <c r="X266">
        <v>0</v>
      </c>
      <c r="Y266" t="s">
        <v>95</v>
      </c>
      <c r="Z266" t="s">
        <v>96</v>
      </c>
      <c r="AA266" t="s">
        <v>97</v>
      </c>
      <c r="AB266">
        <v>0</v>
      </c>
      <c r="AC266">
        <v>0</v>
      </c>
      <c r="AD266" t="s">
        <v>90</v>
      </c>
      <c r="AE266">
        <v>0</v>
      </c>
      <c r="AF266">
        <v>0</v>
      </c>
      <c r="AG266">
        <v>227323</v>
      </c>
      <c r="AH266">
        <v>0</v>
      </c>
      <c r="AI266" t="s">
        <v>98</v>
      </c>
      <c r="AJ266" t="s">
        <v>96</v>
      </c>
      <c r="AK266" t="s">
        <v>99</v>
      </c>
      <c r="AL266">
        <v>310000</v>
      </c>
      <c r="AM266">
        <v>0</v>
      </c>
      <c r="AN266">
        <v>0</v>
      </c>
      <c r="AO266">
        <v>0</v>
      </c>
      <c r="AP266">
        <v>17</v>
      </c>
      <c r="AQ266">
        <v>0</v>
      </c>
      <c r="AR266" t="s">
        <v>100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 t="s">
        <v>101</v>
      </c>
      <c r="AZ266">
        <v>999</v>
      </c>
    </row>
    <row r="267" spans="1:52" x14ac:dyDescent="0.3">
      <c r="A267">
        <v>1</v>
      </c>
      <c r="B267">
        <v>1</v>
      </c>
      <c r="C267" s="9" t="s">
        <v>1279</v>
      </c>
      <c r="D267" t="s">
        <v>90</v>
      </c>
      <c r="E267" t="s">
        <v>91</v>
      </c>
      <c r="F267">
        <v>1</v>
      </c>
      <c r="G267" s="24">
        <v>300000</v>
      </c>
      <c r="H267" s="24">
        <v>300000</v>
      </c>
      <c r="I267">
        <v>517</v>
      </c>
      <c r="J267">
        <v>6101</v>
      </c>
      <c r="K267" s="9" t="s">
        <v>568</v>
      </c>
      <c r="L267">
        <v>1</v>
      </c>
      <c r="M267" s="9" t="s">
        <v>1277</v>
      </c>
      <c r="N267" s="9" t="s">
        <v>1280</v>
      </c>
      <c r="O267">
        <v>1000</v>
      </c>
      <c r="P267">
        <v>20230928</v>
      </c>
      <c r="Q267" t="str">
        <f t="shared" si="8"/>
        <v>2023</v>
      </c>
      <c r="R267" t="str">
        <f t="shared" si="9"/>
        <v>09</v>
      </c>
      <c r="S267" s="24">
        <v>166515.25</v>
      </c>
      <c r="T267" s="24">
        <v>300000</v>
      </c>
      <c r="U267">
        <v>0</v>
      </c>
      <c r="V267" t="s">
        <v>569</v>
      </c>
      <c r="W267" t="s">
        <v>106</v>
      </c>
      <c r="X267">
        <v>0</v>
      </c>
      <c r="Y267" t="s">
        <v>95</v>
      </c>
      <c r="Z267" t="s">
        <v>96</v>
      </c>
      <c r="AA267" t="s">
        <v>97</v>
      </c>
      <c r="AB267">
        <v>0</v>
      </c>
      <c r="AC267">
        <v>0</v>
      </c>
      <c r="AD267" t="s">
        <v>90</v>
      </c>
      <c r="AE267">
        <v>0</v>
      </c>
      <c r="AF267">
        <v>0</v>
      </c>
      <c r="AG267">
        <v>219990</v>
      </c>
      <c r="AH267">
        <v>0</v>
      </c>
      <c r="AI267" t="s">
        <v>98</v>
      </c>
      <c r="AJ267" t="s">
        <v>96</v>
      </c>
      <c r="AK267" t="s">
        <v>99</v>
      </c>
      <c r="AL267">
        <v>300000</v>
      </c>
      <c r="AM267">
        <v>0</v>
      </c>
      <c r="AN267">
        <v>0</v>
      </c>
      <c r="AO267">
        <v>0</v>
      </c>
      <c r="AP267">
        <v>17</v>
      </c>
      <c r="AQ267">
        <v>0</v>
      </c>
      <c r="AR267" t="s">
        <v>100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 t="s">
        <v>101</v>
      </c>
      <c r="AZ267">
        <v>999</v>
      </c>
    </row>
    <row r="268" spans="1:52" x14ac:dyDescent="0.3">
      <c r="A268">
        <v>1</v>
      </c>
      <c r="B268">
        <v>1</v>
      </c>
      <c r="C268" s="9" t="s">
        <v>1281</v>
      </c>
      <c r="D268" t="s">
        <v>90</v>
      </c>
      <c r="E268" t="s">
        <v>91</v>
      </c>
      <c r="F268">
        <v>1</v>
      </c>
      <c r="G268" s="24">
        <v>320000</v>
      </c>
      <c r="H268" s="24">
        <v>320000</v>
      </c>
      <c r="I268">
        <v>501</v>
      </c>
      <c r="J268">
        <v>5101</v>
      </c>
      <c r="K268" s="9" t="s">
        <v>570</v>
      </c>
      <c r="L268">
        <v>1</v>
      </c>
      <c r="M268" s="9" t="s">
        <v>1282</v>
      </c>
      <c r="N268" s="9" t="s">
        <v>1283</v>
      </c>
      <c r="O268">
        <v>1000</v>
      </c>
      <c r="P268">
        <v>20231005</v>
      </c>
      <c r="Q268" t="str">
        <f t="shared" si="8"/>
        <v>2023</v>
      </c>
      <c r="R268" t="str">
        <f t="shared" si="9"/>
        <v>10</v>
      </c>
      <c r="S268" s="24">
        <v>160656.09</v>
      </c>
      <c r="T268" s="24">
        <v>320000</v>
      </c>
      <c r="U268">
        <v>0</v>
      </c>
      <c r="V268" t="s">
        <v>571</v>
      </c>
      <c r="W268" t="s">
        <v>132</v>
      </c>
      <c r="X268">
        <v>0</v>
      </c>
      <c r="Y268" t="s">
        <v>95</v>
      </c>
      <c r="Z268" t="s">
        <v>96</v>
      </c>
      <c r="AA268" t="s">
        <v>97</v>
      </c>
      <c r="AB268">
        <v>0</v>
      </c>
      <c r="AC268">
        <v>0</v>
      </c>
      <c r="AD268" t="s">
        <v>90</v>
      </c>
      <c r="AE268">
        <v>0</v>
      </c>
      <c r="AF268">
        <v>0</v>
      </c>
      <c r="AG268">
        <v>156448</v>
      </c>
      <c r="AH268">
        <v>0</v>
      </c>
      <c r="AI268" t="s">
        <v>98</v>
      </c>
      <c r="AJ268" t="s">
        <v>96</v>
      </c>
      <c r="AK268" t="s">
        <v>99</v>
      </c>
      <c r="AL268">
        <v>320000</v>
      </c>
      <c r="AM268">
        <v>0</v>
      </c>
      <c r="AN268">
        <v>0</v>
      </c>
      <c r="AO268">
        <v>0</v>
      </c>
      <c r="AP268">
        <v>18</v>
      </c>
      <c r="AQ268">
        <v>0</v>
      </c>
      <c r="AR268" t="s">
        <v>100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 t="s">
        <v>101</v>
      </c>
      <c r="AZ268">
        <v>999</v>
      </c>
    </row>
    <row r="269" spans="1:52" x14ac:dyDescent="0.3">
      <c r="A269">
        <v>1</v>
      </c>
      <c r="B269">
        <v>1</v>
      </c>
      <c r="C269" s="9" t="s">
        <v>1284</v>
      </c>
      <c r="D269" t="s">
        <v>90</v>
      </c>
      <c r="E269" t="s">
        <v>91</v>
      </c>
      <c r="F269">
        <v>1</v>
      </c>
      <c r="G269" s="24">
        <v>430000</v>
      </c>
      <c r="H269" s="24">
        <v>430000</v>
      </c>
      <c r="I269">
        <v>517</v>
      </c>
      <c r="J269">
        <v>6101</v>
      </c>
      <c r="K269" s="9" t="s">
        <v>572</v>
      </c>
      <c r="L269">
        <v>1</v>
      </c>
      <c r="M269" s="9" t="s">
        <v>826</v>
      </c>
      <c r="N269" s="9" t="s">
        <v>1285</v>
      </c>
      <c r="O269">
        <v>1000</v>
      </c>
      <c r="P269">
        <v>20231009</v>
      </c>
      <c r="Q269" t="str">
        <f t="shared" si="8"/>
        <v>2023</v>
      </c>
      <c r="R269" t="str">
        <f t="shared" si="9"/>
        <v>10</v>
      </c>
      <c r="S269" s="24">
        <v>200971.3</v>
      </c>
      <c r="T269" s="24">
        <v>430000</v>
      </c>
      <c r="U269">
        <v>0</v>
      </c>
      <c r="V269" t="s">
        <v>573</v>
      </c>
      <c r="W269" t="s">
        <v>106</v>
      </c>
      <c r="X269">
        <v>0</v>
      </c>
      <c r="Y269" t="s">
        <v>95</v>
      </c>
      <c r="Z269" t="s">
        <v>96</v>
      </c>
      <c r="AA269" t="s">
        <v>97</v>
      </c>
      <c r="AB269">
        <v>0</v>
      </c>
      <c r="AC269">
        <v>0</v>
      </c>
      <c r="AD269" t="s">
        <v>90</v>
      </c>
      <c r="AE269">
        <v>0</v>
      </c>
      <c r="AF269">
        <v>0</v>
      </c>
      <c r="AG269">
        <v>315319</v>
      </c>
      <c r="AH269">
        <v>0</v>
      </c>
      <c r="AI269" t="s">
        <v>98</v>
      </c>
      <c r="AJ269" t="s">
        <v>96</v>
      </c>
      <c r="AK269" t="s">
        <v>99</v>
      </c>
      <c r="AL269">
        <v>430000</v>
      </c>
      <c r="AM269">
        <v>0</v>
      </c>
      <c r="AN269">
        <v>0</v>
      </c>
      <c r="AO269">
        <v>0</v>
      </c>
      <c r="AP269">
        <v>17</v>
      </c>
      <c r="AQ269">
        <v>0</v>
      </c>
      <c r="AR269" t="s">
        <v>100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 t="s">
        <v>101</v>
      </c>
      <c r="AZ269">
        <v>999</v>
      </c>
    </row>
    <row r="270" spans="1:52" x14ac:dyDescent="0.3">
      <c r="A270">
        <v>1</v>
      </c>
      <c r="B270">
        <v>2</v>
      </c>
      <c r="C270" s="9" t="s">
        <v>1286</v>
      </c>
      <c r="D270" t="s">
        <v>90</v>
      </c>
      <c r="E270" t="s">
        <v>91</v>
      </c>
      <c r="F270">
        <v>1</v>
      </c>
      <c r="G270" s="24">
        <v>430000</v>
      </c>
      <c r="H270" s="24">
        <v>430000</v>
      </c>
      <c r="I270">
        <v>517</v>
      </c>
      <c r="J270">
        <v>6101</v>
      </c>
      <c r="K270" s="9" t="s">
        <v>572</v>
      </c>
      <c r="L270">
        <v>2</v>
      </c>
      <c r="M270" s="9" t="s">
        <v>826</v>
      </c>
      <c r="N270" s="9" t="s">
        <v>1285</v>
      </c>
      <c r="O270">
        <v>1000</v>
      </c>
      <c r="P270">
        <v>20231009</v>
      </c>
      <c r="Q270" t="str">
        <f t="shared" si="8"/>
        <v>2023</v>
      </c>
      <c r="R270" t="str">
        <f t="shared" si="9"/>
        <v>10</v>
      </c>
      <c r="S270" s="24">
        <v>197654.75</v>
      </c>
      <c r="T270" s="24">
        <v>430000</v>
      </c>
      <c r="U270">
        <v>0</v>
      </c>
      <c r="V270" t="s">
        <v>574</v>
      </c>
      <c r="W270" t="s">
        <v>106</v>
      </c>
      <c r="X270">
        <v>0</v>
      </c>
      <c r="Y270" t="s">
        <v>95</v>
      </c>
      <c r="Z270" t="s">
        <v>96</v>
      </c>
      <c r="AA270" t="s">
        <v>97</v>
      </c>
      <c r="AB270">
        <v>0</v>
      </c>
      <c r="AC270">
        <v>0</v>
      </c>
      <c r="AD270" t="s">
        <v>90</v>
      </c>
      <c r="AE270">
        <v>0</v>
      </c>
      <c r="AF270">
        <v>0</v>
      </c>
      <c r="AG270">
        <v>315319</v>
      </c>
      <c r="AH270">
        <v>0</v>
      </c>
      <c r="AI270" t="s">
        <v>98</v>
      </c>
      <c r="AJ270" t="s">
        <v>96</v>
      </c>
      <c r="AK270" t="s">
        <v>99</v>
      </c>
      <c r="AL270">
        <v>430000</v>
      </c>
      <c r="AM270">
        <v>0</v>
      </c>
      <c r="AN270">
        <v>0</v>
      </c>
      <c r="AO270">
        <v>0</v>
      </c>
      <c r="AP270">
        <v>17</v>
      </c>
      <c r="AQ270">
        <v>0</v>
      </c>
      <c r="AR270" t="s">
        <v>100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 t="s">
        <v>101</v>
      </c>
      <c r="AZ270">
        <v>999</v>
      </c>
    </row>
    <row r="271" spans="1:52" x14ac:dyDescent="0.3">
      <c r="A271">
        <v>1</v>
      </c>
      <c r="B271">
        <v>1</v>
      </c>
      <c r="C271" s="9" t="s">
        <v>1287</v>
      </c>
      <c r="D271" t="s">
        <v>90</v>
      </c>
      <c r="E271" t="s">
        <v>91</v>
      </c>
      <c r="F271">
        <v>1</v>
      </c>
      <c r="G271" s="24">
        <v>400000</v>
      </c>
      <c r="H271" s="24">
        <v>400000</v>
      </c>
      <c r="I271">
        <v>517</v>
      </c>
      <c r="J271">
        <v>6101</v>
      </c>
      <c r="K271" s="9" t="s">
        <v>575</v>
      </c>
      <c r="L271">
        <v>1</v>
      </c>
      <c r="M271" s="9" t="s">
        <v>1288</v>
      </c>
      <c r="N271" s="9" t="s">
        <v>1289</v>
      </c>
      <c r="O271">
        <v>1000</v>
      </c>
      <c r="P271">
        <v>20231024</v>
      </c>
      <c r="Q271" t="str">
        <f t="shared" si="8"/>
        <v>2023</v>
      </c>
      <c r="R271" t="str">
        <f t="shared" si="9"/>
        <v>10</v>
      </c>
      <c r="S271" s="24">
        <v>194659.32</v>
      </c>
      <c r="T271" s="24">
        <v>400000</v>
      </c>
      <c r="U271">
        <v>0</v>
      </c>
      <c r="V271" t="s">
        <v>576</v>
      </c>
      <c r="W271" t="s">
        <v>106</v>
      </c>
      <c r="X271">
        <v>0</v>
      </c>
      <c r="Y271" t="s">
        <v>95</v>
      </c>
      <c r="Z271" t="s">
        <v>96</v>
      </c>
      <c r="AA271" t="s">
        <v>97</v>
      </c>
      <c r="AB271">
        <v>0</v>
      </c>
      <c r="AC271">
        <v>0</v>
      </c>
      <c r="AD271" t="s">
        <v>90</v>
      </c>
      <c r="AE271">
        <v>0</v>
      </c>
      <c r="AF271">
        <v>0</v>
      </c>
      <c r="AG271">
        <v>293320</v>
      </c>
      <c r="AH271">
        <v>0</v>
      </c>
      <c r="AI271" t="s">
        <v>98</v>
      </c>
      <c r="AJ271" t="s">
        <v>96</v>
      </c>
      <c r="AK271" t="s">
        <v>99</v>
      </c>
      <c r="AL271">
        <v>400000</v>
      </c>
      <c r="AM271">
        <v>0</v>
      </c>
      <c r="AN271">
        <v>0</v>
      </c>
      <c r="AO271">
        <v>0</v>
      </c>
      <c r="AP271">
        <v>17</v>
      </c>
      <c r="AQ271">
        <v>0</v>
      </c>
      <c r="AR271" t="s">
        <v>100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 t="s">
        <v>101</v>
      </c>
      <c r="AZ271">
        <v>999</v>
      </c>
    </row>
    <row r="272" spans="1:52" x14ac:dyDescent="0.3">
      <c r="A272">
        <v>1</v>
      </c>
      <c r="B272">
        <v>1</v>
      </c>
      <c r="C272" s="9" t="s">
        <v>1290</v>
      </c>
      <c r="D272" t="s">
        <v>90</v>
      </c>
      <c r="E272" t="s">
        <v>91</v>
      </c>
      <c r="F272">
        <v>1</v>
      </c>
      <c r="G272" s="24">
        <v>440000</v>
      </c>
      <c r="H272" s="24">
        <v>440000</v>
      </c>
      <c r="I272">
        <v>517</v>
      </c>
      <c r="J272">
        <v>6101</v>
      </c>
      <c r="K272" s="9" t="s">
        <v>577</v>
      </c>
      <c r="L272">
        <v>1</v>
      </c>
      <c r="M272" s="9" t="s">
        <v>1016</v>
      </c>
      <c r="N272" s="9" t="s">
        <v>1291</v>
      </c>
      <c r="O272">
        <v>1000</v>
      </c>
      <c r="P272">
        <v>20231024</v>
      </c>
      <c r="Q272" t="str">
        <f t="shared" si="8"/>
        <v>2023</v>
      </c>
      <c r="R272" t="str">
        <f t="shared" si="9"/>
        <v>10</v>
      </c>
      <c r="S272" s="24">
        <v>285747.03999999998</v>
      </c>
      <c r="T272" s="24">
        <v>440000</v>
      </c>
      <c r="U272">
        <v>0</v>
      </c>
      <c r="V272" t="s">
        <v>578</v>
      </c>
      <c r="W272" t="s">
        <v>106</v>
      </c>
      <c r="X272">
        <v>0</v>
      </c>
      <c r="Y272" t="s">
        <v>95</v>
      </c>
      <c r="Z272" t="s">
        <v>96</v>
      </c>
      <c r="AA272" t="s">
        <v>97</v>
      </c>
      <c r="AB272">
        <v>0</v>
      </c>
      <c r="AC272">
        <v>0</v>
      </c>
      <c r="AD272" t="s">
        <v>90</v>
      </c>
      <c r="AE272">
        <v>0</v>
      </c>
      <c r="AF272">
        <v>0</v>
      </c>
      <c r="AG272">
        <v>322652</v>
      </c>
      <c r="AH272">
        <v>0</v>
      </c>
      <c r="AI272" t="s">
        <v>98</v>
      </c>
      <c r="AJ272" t="s">
        <v>96</v>
      </c>
      <c r="AK272" t="s">
        <v>99</v>
      </c>
      <c r="AL272">
        <v>440000</v>
      </c>
      <c r="AM272">
        <v>0</v>
      </c>
      <c r="AN272">
        <v>0</v>
      </c>
      <c r="AO272">
        <v>0</v>
      </c>
      <c r="AP272">
        <v>17</v>
      </c>
      <c r="AQ272">
        <v>0</v>
      </c>
      <c r="AR272" t="s">
        <v>100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 t="s">
        <v>101</v>
      </c>
      <c r="AZ272">
        <v>999</v>
      </c>
    </row>
    <row r="273" spans="1:52" x14ac:dyDescent="0.3">
      <c r="A273">
        <v>1</v>
      </c>
      <c r="B273">
        <v>1</v>
      </c>
      <c r="C273" s="9" t="s">
        <v>1292</v>
      </c>
      <c r="D273" t="s">
        <v>90</v>
      </c>
      <c r="E273" t="s">
        <v>91</v>
      </c>
      <c r="F273">
        <v>1</v>
      </c>
      <c r="G273" s="24">
        <v>425000</v>
      </c>
      <c r="H273" s="24">
        <v>425000</v>
      </c>
      <c r="I273">
        <v>517</v>
      </c>
      <c r="J273">
        <v>6101</v>
      </c>
      <c r="K273" s="9" t="s">
        <v>579</v>
      </c>
      <c r="L273">
        <v>1</v>
      </c>
      <c r="M273" s="9" t="s">
        <v>1293</v>
      </c>
      <c r="N273" s="9" t="s">
        <v>1294</v>
      </c>
      <c r="O273">
        <v>1000</v>
      </c>
      <c r="P273">
        <v>20231026</v>
      </c>
      <c r="Q273" t="str">
        <f t="shared" si="8"/>
        <v>2023</v>
      </c>
      <c r="R273" t="str">
        <f t="shared" si="9"/>
        <v>10</v>
      </c>
      <c r="S273" s="24">
        <v>228993.74</v>
      </c>
      <c r="T273" s="24">
        <v>425000</v>
      </c>
      <c r="U273">
        <v>0</v>
      </c>
      <c r="V273" t="s">
        <v>580</v>
      </c>
      <c r="W273" t="s">
        <v>106</v>
      </c>
      <c r="X273">
        <v>0</v>
      </c>
      <c r="Y273" t="s">
        <v>95</v>
      </c>
      <c r="Z273" t="s">
        <v>96</v>
      </c>
      <c r="AA273" t="s">
        <v>97</v>
      </c>
      <c r="AB273">
        <v>0</v>
      </c>
      <c r="AC273">
        <v>0</v>
      </c>
      <c r="AD273" t="s">
        <v>90</v>
      </c>
      <c r="AE273">
        <v>0</v>
      </c>
      <c r="AF273">
        <v>0</v>
      </c>
      <c r="AG273">
        <v>311652.5</v>
      </c>
      <c r="AH273">
        <v>0</v>
      </c>
      <c r="AI273" t="s">
        <v>98</v>
      </c>
      <c r="AJ273" t="s">
        <v>96</v>
      </c>
      <c r="AK273" t="s">
        <v>99</v>
      </c>
      <c r="AL273">
        <v>425000</v>
      </c>
      <c r="AM273">
        <v>0</v>
      </c>
      <c r="AN273">
        <v>0</v>
      </c>
      <c r="AO273">
        <v>0</v>
      </c>
      <c r="AP273">
        <v>17</v>
      </c>
      <c r="AQ273">
        <v>0</v>
      </c>
      <c r="AR273" t="s">
        <v>100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 t="s">
        <v>101</v>
      </c>
      <c r="AZ273">
        <v>999</v>
      </c>
    </row>
    <row r="274" spans="1:52" x14ac:dyDescent="0.3">
      <c r="A274">
        <v>1</v>
      </c>
      <c r="B274">
        <v>1</v>
      </c>
      <c r="C274" s="9" t="s">
        <v>1295</v>
      </c>
      <c r="D274" t="s">
        <v>90</v>
      </c>
      <c r="E274" t="s">
        <v>91</v>
      </c>
      <c r="F274">
        <v>1</v>
      </c>
      <c r="G274" s="24">
        <v>330000</v>
      </c>
      <c r="H274" s="24">
        <v>330000</v>
      </c>
      <c r="I274">
        <v>629</v>
      </c>
      <c r="J274">
        <v>6101</v>
      </c>
      <c r="K274" s="9" t="s">
        <v>581</v>
      </c>
      <c r="L274">
        <v>1</v>
      </c>
      <c r="M274" s="9" t="s">
        <v>872</v>
      </c>
      <c r="N274" s="9" t="s">
        <v>1296</v>
      </c>
      <c r="O274">
        <v>1000</v>
      </c>
      <c r="P274">
        <v>20231027</v>
      </c>
      <c r="Q274" t="str">
        <f t="shared" si="8"/>
        <v>2023</v>
      </c>
      <c r="R274" t="str">
        <f t="shared" si="9"/>
        <v>10</v>
      </c>
      <c r="S274" s="24">
        <v>171458.27</v>
      </c>
      <c r="T274" s="24">
        <v>330000</v>
      </c>
      <c r="U274">
        <v>0</v>
      </c>
      <c r="V274" t="s">
        <v>582</v>
      </c>
      <c r="W274" t="s">
        <v>216</v>
      </c>
      <c r="X274">
        <v>0</v>
      </c>
      <c r="Y274" t="s">
        <v>95</v>
      </c>
      <c r="Z274" t="s">
        <v>96</v>
      </c>
      <c r="AA274" t="s">
        <v>97</v>
      </c>
      <c r="AB274">
        <v>0</v>
      </c>
      <c r="AC274">
        <v>0</v>
      </c>
      <c r="AD274" t="s">
        <v>90</v>
      </c>
      <c r="AE274">
        <v>0</v>
      </c>
      <c r="AF274">
        <v>0</v>
      </c>
      <c r="AG274">
        <v>242319</v>
      </c>
      <c r="AH274">
        <v>0</v>
      </c>
      <c r="AI274" t="s">
        <v>98</v>
      </c>
      <c r="AJ274" t="s">
        <v>96</v>
      </c>
      <c r="AK274" t="s">
        <v>99</v>
      </c>
      <c r="AL274">
        <v>330000</v>
      </c>
      <c r="AM274">
        <v>0</v>
      </c>
      <c r="AN274">
        <v>0</v>
      </c>
      <c r="AO274">
        <v>0</v>
      </c>
      <c r="AP274">
        <v>17</v>
      </c>
      <c r="AQ274">
        <v>0</v>
      </c>
      <c r="AR274" t="s">
        <v>100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 t="s">
        <v>101</v>
      </c>
      <c r="AZ274">
        <v>999</v>
      </c>
    </row>
    <row r="275" spans="1:52" x14ac:dyDescent="0.3">
      <c r="A275">
        <v>1</v>
      </c>
      <c r="B275">
        <v>1</v>
      </c>
      <c r="C275" s="9" t="s">
        <v>1297</v>
      </c>
      <c r="D275" t="s">
        <v>90</v>
      </c>
      <c r="E275" t="s">
        <v>91</v>
      </c>
      <c r="F275">
        <v>1</v>
      </c>
      <c r="G275" s="24">
        <v>410000</v>
      </c>
      <c r="H275" s="24">
        <v>410000</v>
      </c>
      <c r="I275">
        <v>629</v>
      </c>
      <c r="J275">
        <v>6101</v>
      </c>
      <c r="K275" s="9" t="s">
        <v>583</v>
      </c>
      <c r="L275">
        <v>1</v>
      </c>
      <c r="M275" s="9" t="s">
        <v>872</v>
      </c>
      <c r="N275" s="9" t="s">
        <v>1298</v>
      </c>
      <c r="O275">
        <v>1000</v>
      </c>
      <c r="P275">
        <v>20231027</v>
      </c>
      <c r="Q275" t="str">
        <f t="shared" si="8"/>
        <v>2023</v>
      </c>
      <c r="R275" t="str">
        <f t="shared" si="9"/>
        <v>10</v>
      </c>
      <c r="S275" s="24">
        <v>209785.16</v>
      </c>
      <c r="T275" s="24">
        <v>410000</v>
      </c>
      <c r="U275">
        <v>0</v>
      </c>
      <c r="V275" t="s">
        <v>584</v>
      </c>
      <c r="W275" t="s">
        <v>216</v>
      </c>
      <c r="X275">
        <v>0</v>
      </c>
      <c r="Y275" t="s">
        <v>95</v>
      </c>
      <c r="Z275" t="s">
        <v>96</v>
      </c>
      <c r="AA275" t="s">
        <v>97</v>
      </c>
      <c r="AB275">
        <v>0</v>
      </c>
      <c r="AC275">
        <v>0</v>
      </c>
      <c r="AD275" t="s">
        <v>90</v>
      </c>
      <c r="AE275">
        <v>0</v>
      </c>
      <c r="AF275">
        <v>0</v>
      </c>
      <c r="AG275">
        <v>301063</v>
      </c>
      <c r="AH275">
        <v>0</v>
      </c>
      <c r="AI275" t="s">
        <v>98</v>
      </c>
      <c r="AJ275" t="s">
        <v>96</v>
      </c>
      <c r="AK275" t="s">
        <v>99</v>
      </c>
      <c r="AL275">
        <v>410000</v>
      </c>
      <c r="AM275">
        <v>0</v>
      </c>
      <c r="AN275">
        <v>0</v>
      </c>
      <c r="AO275">
        <v>0</v>
      </c>
      <c r="AP275">
        <v>17</v>
      </c>
      <c r="AQ275">
        <v>0</v>
      </c>
      <c r="AR275" t="s">
        <v>100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 t="s">
        <v>101</v>
      </c>
      <c r="AZ275">
        <v>999</v>
      </c>
    </row>
    <row r="276" spans="1:52" x14ac:dyDescent="0.3">
      <c r="A276">
        <v>1</v>
      </c>
      <c r="B276">
        <v>1</v>
      </c>
      <c r="C276" s="9" t="s">
        <v>1299</v>
      </c>
      <c r="D276" t="s">
        <v>90</v>
      </c>
      <c r="E276" t="s">
        <v>91</v>
      </c>
      <c r="F276">
        <v>1</v>
      </c>
      <c r="G276" s="24">
        <v>285000</v>
      </c>
      <c r="H276" s="24">
        <v>285000</v>
      </c>
      <c r="I276">
        <v>629</v>
      </c>
      <c r="J276">
        <v>6101</v>
      </c>
      <c r="K276" s="9" t="s">
        <v>585</v>
      </c>
      <c r="L276">
        <v>1</v>
      </c>
      <c r="M276" s="9" t="s">
        <v>730</v>
      </c>
      <c r="N276" s="9" t="s">
        <v>1300</v>
      </c>
      <c r="O276">
        <v>1000</v>
      </c>
      <c r="P276">
        <v>20231030</v>
      </c>
      <c r="Q276" t="str">
        <f t="shared" si="8"/>
        <v>2023</v>
      </c>
      <c r="R276" t="str">
        <f t="shared" si="9"/>
        <v>10</v>
      </c>
      <c r="S276" s="24">
        <v>175626.68</v>
      </c>
      <c r="T276" s="24">
        <v>285000</v>
      </c>
      <c r="U276">
        <v>0</v>
      </c>
      <c r="V276" t="s">
        <v>586</v>
      </c>
      <c r="W276" t="s">
        <v>94</v>
      </c>
      <c r="X276">
        <v>0</v>
      </c>
      <c r="Y276" t="s">
        <v>95</v>
      </c>
      <c r="Z276" t="s">
        <v>96</v>
      </c>
      <c r="AA276" t="s">
        <v>97</v>
      </c>
      <c r="AB276">
        <v>0</v>
      </c>
      <c r="AC276">
        <v>0</v>
      </c>
      <c r="AD276" t="s">
        <v>90</v>
      </c>
      <c r="AE276">
        <v>0</v>
      </c>
      <c r="AF276">
        <v>0</v>
      </c>
      <c r="AG276">
        <v>209275.5</v>
      </c>
      <c r="AH276">
        <v>0</v>
      </c>
      <c r="AI276" t="s">
        <v>98</v>
      </c>
      <c r="AJ276" t="s">
        <v>96</v>
      </c>
      <c r="AK276" t="s">
        <v>99</v>
      </c>
      <c r="AL276">
        <v>285000</v>
      </c>
      <c r="AM276">
        <v>0</v>
      </c>
      <c r="AN276">
        <v>0</v>
      </c>
      <c r="AO276">
        <v>0</v>
      </c>
      <c r="AP276">
        <v>17</v>
      </c>
      <c r="AQ276">
        <v>0</v>
      </c>
      <c r="AR276" t="s">
        <v>100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 t="s">
        <v>101</v>
      </c>
      <c r="AZ276">
        <v>999</v>
      </c>
    </row>
    <row r="277" spans="1:52" x14ac:dyDescent="0.3">
      <c r="A277">
        <v>1</v>
      </c>
      <c r="B277">
        <v>1</v>
      </c>
      <c r="C277" s="9" t="s">
        <v>1301</v>
      </c>
      <c r="D277" t="s">
        <v>90</v>
      </c>
      <c r="E277" t="s">
        <v>91</v>
      </c>
      <c r="F277">
        <v>1</v>
      </c>
      <c r="G277" s="24">
        <v>290000</v>
      </c>
      <c r="H277" s="24">
        <v>290000</v>
      </c>
      <c r="I277">
        <v>501</v>
      </c>
      <c r="J277">
        <v>5101</v>
      </c>
      <c r="K277" s="9" t="s">
        <v>587</v>
      </c>
      <c r="L277">
        <v>1</v>
      </c>
      <c r="M277" s="9" t="s">
        <v>1302</v>
      </c>
      <c r="N277" s="9" t="s">
        <v>1303</v>
      </c>
      <c r="O277">
        <v>1000</v>
      </c>
      <c r="P277">
        <v>20231030</v>
      </c>
      <c r="Q277" t="str">
        <f t="shared" si="8"/>
        <v>2023</v>
      </c>
      <c r="R277" t="str">
        <f t="shared" si="9"/>
        <v>10</v>
      </c>
      <c r="S277" s="24">
        <v>181671.28</v>
      </c>
      <c r="T277" s="24">
        <v>290000</v>
      </c>
      <c r="U277">
        <v>0</v>
      </c>
      <c r="V277" t="s">
        <v>588</v>
      </c>
      <c r="W277" t="s">
        <v>132</v>
      </c>
      <c r="X277">
        <v>0</v>
      </c>
      <c r="Y277" t="s">
        <v>95</v>
      </c>
      <c r="Z277" t="s">
        <v>96</v>
      </c>
      <c r="AA277" t="s">
        <v>97</v>
      </c>
      <c r="AB277">
        <v>0</v>
      </c>
      <c r="AC277">
        <v>0</v>
      </c>
      <c r="AD277" t="s">
        <v>90</v>
      </c>
      <c r="AE277">
        <v>0</v>
      </c>
      <c r="AF277">
        <v>0</v>
      </c>
      <c r="AG277">
        <v>141781</v>
      </c>
      <c r="AH277">
        <v>0</v>
      </c>
      <c r="AI277" t="s">
        <v>98</v>
      </c>
      <c r="AJ277" t="s">
        <v>96</v>
      </c>
      <c r="AK277" t="s">
        <v>99</v>
      </c>
      <c r="AL277">
        <v>290000</v>
      </c>
      <c r="AM277">
        <v>0</v>
      </c>
      <c r="AN277">
        <v>0</v>
      </c>
      <c r="AO277">
        <v>0</v>
      </c>
      <c r="AP277">
        <v>18</v>
      </c>
      <c r="AQ277">
        <v>0</v>
      </c>
      <c r="AR277" t="s">
        <v>100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 t="s">
        <v>101</v>
      </c>
      <c r="AZ277">
        <v>999</v>
      </c>
    </row>
    <row r="278" spans="1:52" x14ac:dyDescent="0.3">
      <c r="A278">
        <v>1</v>
      </c>
      <c r="B278">
        <v>2</v>
      </c>
      <c r="C278" s="9" t="s">
        <v>1304</v>
      </c>
      <c r="D278" t="s">
        <v>90</v>
      </c>
      <c r="E278" t="s">
        <v>91</v>
      </c>
      <c r="F278">
        <v>1</v>
      </c>
      <c r="G278" s="24">
        <v>290000</v>
      </c>
      <c r="H278" s="24">
        <v>290000</v>
      </c>
      <c r="I278">
        <v>501</v>
      </c>
      <c r="J278">
        <v>5101</v>
      </c>
      <c r="K278" s="9" t="s">
        <v>587</v>
      </c>
      <c r="L278">
        <v>2</v>
      </c>
      <c r="M278" s="9" t="s">
        <v>1302</v>
      </c>
      <c r="N278" s="9" t="s">
        <v>1303</v>
      </c>
      <c r="O278">
        <v>1000</v>
      </c>
      <c r="P278">
        <v>20231030</v>
      </c>
      <c r="Q278" t="str">
        <f t="shared" si="8"/>
        <v>2023</v>
      </c>
      <c r="R278" t="str">
        <f t="shared" si="9"/>
        <v>10</v>
      </c>
      <c r="S278" s="24">
        <v>181671.31</v>
      </c>
      <c r="T278" s="24">
        <v>290000</v>
      </c>
      <c r="U278">
        <v>0</v>
      </c>
      <c r="V278" t="s">
        <v>589</v>
      </c>
      <c r="W278" t="s">
        <v>132</v>
      </c>
      <c r="X278">
        <v>0</v>
      </c>
      <c r="Y278" t="s">
        <v>95</v>
      </c>
      <c r="Z278" t="s">
        <v>96</v>
      </c>
      <c r="AA278" t="s">
        <v>97</v>
      </c>
      <c r="AB278">
        <v>0</v>
      </c>
      <c r="AC278">
        <v>0</v>
      </c>
      <c r="AD278" t="s">
        <v>90</v>
      </c>
      <c r="AE278">
        <v>0</v>
      </c>
      <c r="AF278">
        <v>0</v>
      </c>
      <c r="AG278">
        <v>141781</v>
      </c>
      <c r="AH278">
        <v>0</v>
      </c>
      <c r="AI278" t="s">
        <v>98</v>
      </c>
      <c r="AJ278" t="s">
        <v>96</v>
      </c>
      <c r="AK278" t="s">
        <v>99</v>
      </c>
      <c r="AL278">
        <v>290000</v>
      </c>
      <c r="AM278">
        <v>0</v>
      </c>
      <c r="AN278">
        <v>0</v>
      </c>
      <c r="AO278">
        <v>0</v>
      </c>
      <c r="AP278">
        <v>18</v>
      </c>
      <c r="AQ278">
        <v>0</v>
      </c>
      <c r="AR278" t="s">
        <v>100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 t="s">
        <v>101</v>
      </c>
      <c r="AZ278">
        <v>999</v>
      </c>
    </row>
    <row r="279" spans="1:52" x14ac:dyDescent="0.3">
      <c r="A279">
        <v>1</v>
      </c>
      <c r="B279">
        <v>3</v>
      </c>
      <c r="C279" s="9" t="s">
        <v>1305</v>
      </c>
      <c r="D279" t="s">
        <v>90</v>
      </c>
      <c r="E279" t="s">
        <v>91</v>
      </c>
      <c r="F279">
        <v>1</v>
      </c>
      <c r="G279" s="24">
        <v>290000</v>
      </c>
      <c r="H279" s="24">
        <v>290000</v>
      </c>
      <c r="I279">
        <v>501</v>
      </c>
      <c r="J279">
        <v>5101</v>
      </c>
      <c r="K279" s="9" t="s">
        <v>587</v>
      </c>
      <c r="L279">
        <v>3</v>
      </c>
      <c r="M279" s="9" t="s">
        <v>1302</v>
      </c>
      <c r="N279" s="9" t="s">
        <v>1303</v>
      </c>
      <c r="O279">
        <v>1000</v>
      </c>
      <c r="P279">
        <v>20231030</v>
      </c>
      <c r="Q279" t="str">
        <f t="shared" si="8"/>
        <v>2023</v>
      </c>
      <c r="R279" t="str">
        <f t="shared" si="9"/>
        <v>10</v>
      </c>
      <c r="S279" s="24">
        <v>181671.28</v>
      </c>
      <c r="T279" s="24">
        <v>290000</v>
      </c>
      <c r="U279">
        <v>0</v>
      </c>
      <c r="V279" t="s">
        <v>590</v>
      </c>
      <c r="W279" t="s">
        <v>132</v>
      </c>
      <c r="X279">
        <v>0</v>
      </c>
      <c r="Y279" t="s">
        <v>95</v>
      </c>
      <c r="Z279" t="s">
        <v>96</v>
      </c>
      <c r="AA279" t="s">
        <v>97</v>
      </c>
      <c r="AB279">
        <v>0</v>
      </c>
      <c r="AC279">
        <v>0</v>
      </c>
      <c r="AD279" t="s">
        <v>90</v>
      </c>
      <c r="AE279">
        <v>0</v>
      </c>
      <c r="AF279">
        <v>0</v>
      </c>
      <c r="AG279">
        <v>141781</v>
      </c>
      <c r="AH279">
        <v>0</v>
      </c>
      <c r="AI279" t="s">
        <v>98</v>
      </c>
      <c r="AJ279" t="s">
        <v>96</v>
      </c>
      <c r="AK279" t="s">
        <v>99</v>
      </c>
      <c r="AL279">
        <v>290000</v>
      </c>
      <c r="AM279">
        <v>0</v>
      </c>
      <c r="AN279">
        <v>0</v>
      </c>
      <c r="AO279">
        <v>0</v>
      </c>
      <c r="AP279">
        <v>18</v>
      </c>
      <c r="AQ279">
        <v>0</v>
      </c>
      <c r="AR279" t="s">
        <v>100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 t="s">
        <v>101</v>
      </c>
      <c r="AZ279">
        <v>999</v>
      </c>
    </row>
    <row r="280" spans="1:52" x14ac:dyDescent="0.3">
      <c r="A280">
        <v>1</v>
      </c>
      <c r="B280">
        <v>1</v>
      </c>
      <c r="C280" s="9" t="s">
        <v>1307</v>
      </c>
      <c r="D280" t="s">
        <v>90</v>
      </c>
      <c r="E280" t="s">
        <v>91</v>
      </c>
      <c r="F280">
        <v>1</v>
      </c>
      <c r="G280" s="24">
        <v>290000</v>
      </c>
      <c r="H280" s="24">
        <v>290000</v>
      </c>
      <c r="I280">
        <v>501</v>
      </c>
      <c r="J280">
        <v>5101</v>
      </c>
      <c r="K280" s="9" t="s">
        <v>592</v>
      </c>
      <c r="L280">
        <v>1</v>
      </c>
      <c r="M280" s="9" t="s">
        <v>1302</v>
      </c>
      <c r="N280" s="9" t="s">
        <v>1308</v>
      </c>
      <c r="O280">
        <v>1000</v>
      </c>
      <c r="P280">
        <v>20231030</v>
      </c>
      <c r="Q280" t="str">
        <f t="shared" si="8"/>
        <v>2023</v>
      </c>
      <c r="R280" t="str">
        <f t="shared" si="9"/>
        <v>10</v>
      </c>
      <c r="S280" s="24">
        <v>181671.33</v>
      </c>
      <c r="T280" s="24">
        <v>290000</v>
      </c>
      <c r="U280">
        <v>0</v>
      </c>
      <c r="V280" t="s">
        <v>593</v>
      </c>
      <c r="W280" t="s">
        <v>132</v>
      </c>
      <c r="X280">
        <v>0</v>
      </c>
      <c r="Y280" t="s">
        <v>95</v>
      </c>
      <c r="Z280" t="s">
        <v>96</v>
      </c>
      <c r="AA280" t="s">
        <v>97</v>
      </c>
      <c r="AB280">
        <v>0</v>
      </c>
      <c r="AC280">
        <v>0</v>
      </c>
      <c r="AD280" t="s">
        <v>90</v>
      </c>
      <c r="AE280">
        <v>0</v>
      </c>
      <c r="AF280">
        <v>0</v>
      </c>
      <c r="AG280">
        <v>141781</v>
      </c>
      <c r="AH280">
        <v>0</v>
      </c>
      <c r="AI280" t="s">
        <v>98</v>
      </c>
      <c r="AJ280" t="s">
        <v>96</v>
      </c>
      <c r="AK280" t="s">
        <v>99</v>
      </c>
      <c r="AL280">
        <v>290000</v>
      </c>
      <c r="AM280">
        <v>0</v>
      </c>
      <c r="AN280">
        <v>0</v>
      </c>
      <c r="AO280">
        <v>0</v>
      </c>
      <c r="AP280">
        <v>18</v>
      </c>
      <c r="AQ280">
        <v>0</v>
      </c>
      <c r="AR280" t="s">
        <v>100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 t="s">
        <v>101</v>
      </c>
      <c r="AZ280">
        <v>999</v>
      </c>
    </row>
    <row r="281" spans="1:52" x14ac:dyDescent="0.3">
      <c r="A281">
        <v>1</v>
      </c>
      <c r="B281">
        <v>1</v>
      </c>
      <c r="C281" s="9" t="s">
        <v>1306</v>
      </c>
      <c r="D281" t="s">
        <v>90</v>
      </c>
      <c r="E281" t="s">
        <v>91</v>
      </c>
      <c r="F281">
        <v>1</v>
      </c>
      <c r="G281" s="24">
        <v>290000</v>
      </c>
      <c r="H281" s="24">
        <v>290000</v>
      </c>
      <c r="I281">
        <v>501</v>
      </c>
      <c r="J281">
        <v>5101</v>
      </c>
      <c r="K281" s="9" t="s">
        <v>591</v>
      </c>
      <c r="L281">
        <v>1</v>
      </c>
      <c r="M281" s="9" t="s">
        <v>1302</v>
      </c>
      <c r="N281" s="9" t="s">
        <v>1309</v>
      </c>
      <c r="O281">
        <v>1000</v>
      </c>
      <c r="P281">
        <v>20231030</v>
      </c>
      <c r="Q281" t="str">
        <f t="shared" si="8"/>
        <v>2023</v>
      </c>
      <c r="R281" t="str">
        <f t="shared" si="9"/>
        <v>10</v>
      </c>
      <c r="S281" s="24">
        <v>181671.28</v>
      </c>
      <c r="T281" s="24">
        <v>290000</v>
      </c>
      <c r="U281">
        <v>0</v>
      </c>
      <c r="V281" t="s">
        <v>594</v>
      </c>
      <c r="W281" t="s">
        <v>132</v>
      </c>
      <c r="X281">
        <v>0</v>
      </c>
      <c r="Y281" t="s">
        <v>95</v>
      </c>
      <c r="Z281" t="s">
        <v>96</v>
      </c>
      <c r="AA281" t="s">
        <v>97</v>
      </c>
      <c r="AB281">
        <v>0</v>
      </c>
      <c r="AC281">
        <v>0</v>
      </c>
      <c r="AD281" t="s">
        <v>90</v>
      </c>
      <c r="AE281">
        <v>0</v>
      </c>
      <c r="AF281">
        <v>0</v>
      </c>
      <c r="AG281">
        <v>141781</v>
      </c>
      <c r="AH281">
        <v>0</v>
      </c>
      <c r="AI281" t="s">
        <v>98</v>
      </c>
      <c r="AJ281" t="s">
        <v>96</v>
      </c>
      <c r="AK281" t="s">
        <v>99</v>
      </c>
      <c r="AL281">
        <v>290000</v>
      </c>
      <c r="AM281">
        <v>0</v>
      </c>
      <c r="AN281">
        <v>0</v>
      </c>
      <c r="AO281">
        <v>0</v>
      </c>
      <c r="AP281">
        <v>18</v>
      </c>
      <c r="AQ281">
        <v>0</v>
      </c>
      <c r="AR281" t="s">
        <v>100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 t="s">
        <v>101</v>
      </c>
      <c r="AZ281">
        <v>999</v>
      </c>
    </row>
    <row r="282" spans="1:52" x14ac:dyDescent="0.3">
      <c r="A282">
        <v>1</v>
      </c>
      <c r="B282">
        <v>1</v>
      </c>
      <c r="C282" s="9" t="s">
        <v>1310</v>
      </c>
      <c r="D282" t="s">
        <v>90</v>
      </c>
      <c r="E282" t="s">
        <v>91</v>
      </c>
      <c r="F282">
        <v>1</v>
      </c>
      <c r="G282" s="24">
        <v>310161.84000000003</v>
      </c>
      <c r="H282" s="24">
        <v>310161.84000000003</v>
      </c>
      <c r="I282">
        <v>711</v>
      </c>
      <c r="J282">
        <v>7101</v>
      </c>
      <c r="K282" s="9" t="s">
        <v>595</v>
      </c>
      <c r="L282">
        <v>1</v>
      </c>
      <c r="M282" s="9" t="s">
        <v>778</v>
      </c>
      <c r="N282" s="9" t="s">
        <v>1311</v>
      </c>
      <c r="O282">
        <v>1000</v>
      </c>
      <c r="P282">
        <v>20231103</v>
      </c>
      <c r="Q282" t="str">
        <f t="shared" si="8"/>
        <v>2023</v>
      </c>
      <c r="R282" t="str">
        <f t="shared" si="9"/>
        <v>11</v>
      </c>
      <c r="S282" s="24">
        <v>212358.46</v>
      </c>
      <c r="T282" s="24">
        <v>310161.84000000003</v>
      </c>
      <c r="U282">
        <v>0</v>
      </c>
      <c r="V282" t="s">
        <v>596</v>
      </c>
      <c r="W282" t="s">
        <v>118</v>
      </c>
      <c r="X282">
        <v>0</v>
      </c>
      <c r="Y282" t="s">
        <v>95</v>
      </c>
      <c r="Z282" t="s">
        <v>96</v>
      </c>
      <c r="AA282" t="s">
        <v>97</v>
      </c>
      <c r="AB282">
        <v>0</v>
      </c>
      <c r="AC282">
        <v>0</v>
      </c>
      <c r="AD282" t="s">
        <v>90</v>
      </c>
      <c r="AE282">
        <v>0</v>
      </c>
      <c r="AF282">
        <v>0</v>
      </c>
      <c r="AG282">
        <v>0</v>
      </c>
      <c r="AH282">
        <v>0</v>
      </c>
      <c r="AI282" t="s">
        <v>98</v>
      </c>
      <c r="AJ282" t="s">
        <v>96</v>
      </c>
      <c r="AK282" t="s">
        <v>99</v>
      </c>
      <c r="AL282">
        <v>310161.84000000003</v>
      </c>
      <c r="AM282">
        <v>9304.86</v>
      </c>
      <c r="AN282">
        <v>310161.84000000003</v>
      </c>
      <c r="AO282">
        <v>0</v>
      </c>
      <c r="AP282">
        <v>0</v>
      </c>
      <c r="AQ282">
        <v>0</v>
      </c>
      <c r="AR282" t="s">
        <v>100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 t="s">
        <v>101</v>
      </c>
      <c r="AZ282">
        <v>2</v>
      </c>
    </row>
    <row r="283" spans="1:52" x14ac:dyDescent="0.3">
      <c r="A283">
        <v>1</v>
      </c>
      <c r="B283">
        <v>2</v>
      </c>
      <c r="C283" s="9" t="s">
        <v>1312</v>
      </c>
      <c r="D283" t="s">
        <v>90</v>
      </c>
      <c r="E283" t="s">
        <v>91</v>
      </c>
      <c r="F283">
        <v>1</v>
      </c>
      <c r="G283" s="24">
        <v>310161.84000000003</v>
      </c>
      <c r="H283" s="24">
        <v>310161.84000000003</v>
      </c>
      <c r="I283">
        <v>711</v>
      </c>
      <c r="J283">
        <v>7101</v>
      </c>
      <c r="K283" s="9" t="s">
        <v>595</v>
      </c>
      <c r="L283">
        <v>2</v>
      </c>
      <c r="M283" s="9" t="s">
        <v>778</v>
      </c>
      <c r="N283" s="9" t="s">
        <v>1311</v>
      </c>
      <c r="O283">
        <v>1000</v>
      </c>
      <c r="P283">
        <v>20231103</v>
      </c>
      <c r="Q283" t="str">
        <f t="shared" si="8"/>
        <v>2023</v>
      </c>
      <c r="R283" t="str">
        <f t="shared" si="9"/>
        <v>11</v>
      </c>
      <c r="S283" s="24">
        <v>195364.73</v>
      </c>
      <c r="T283" s="24">
        <v>310161.84000000003</v>
      </c>
      <c r="U283">
        <v>0</v>
      </c>
      <c r="V283" t="s">
        <v>597</v>
      </c>
      <c r="W283" t="s">
        <v>118</v>
      </c>
      <c r="X283">
        <v>0</v>
      </c>
      <c r="Y283" t="s">
        <v>95</v>
      </c>
      <c r="Z283" t="s">
        <v>96</v>
      </c>
      <c r="AA283" t="s">
        <v>97</v>
      </c>
      <c r="AB283">
        <v>0</v>
      </c>
      <c r="AC283">
        <v>0</v>
      </c>
      <c r="AD283" t="s">
        <v>90</v>
      </c>
      <c r="AE283">
        <v>0</v>
      </c>
      <c r="AF283">
        <v>0</v>
      </c>
      <c r="AG283">
        <v>0</v>
      </c>
      <c r="AH283">
        <v>0</v>
      </c>
      <c r="AI283" t="s">
        <v>98</v>
      </c>
      <c r="AJ283" t="s">
        <v>96</v>
      </c>
      <c r="AK283" t="s">
        <v>99</v>
      </c>
      <c r="AL283">
        <v>310161.84000000003</v>
      </c>
      <c r="AM283">
        <v>9304.86</v>
      </c>
      <c r="AN283">
        <v>310161.84000000003</v>
      </c>
      <c r="AO283">
        <v>0</v>
      </c>
      <c r="AP283">
        <v>0</v>
      </c>
      <c r="AQ283">
        <v>0</v>
      </c>
      <c r="AR283" t="s">
        <v>100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 t="s">
        <v>101</v>
      </c>
      <c r="AZ283">
        <v>2</v>
      </c>
    </row>
    <row r="284" spans="1:52" x14ac:dyDescent="0.3">
      <c r="A284">
        <v>1</v>
      </c>
      <c r="B284">
        <v>1</v>
      </c>
      <c r="C284" s="9" t="s">
        <v>1313</v>
      </c>
      <c r="D284" t="s">
        <v>90</v>
      </c>
      <c r="E284" t="s">
        <v>91</v>
      </c>
      <c r="F284">
        <v>1</v>
      </c>
      <c r="G284" s="24">
        <v>415000</v>
      </c>
      <c r="H284" s="24">
        <v>415000</v>
      </c>
      <c r="I284">
        <v>501</v>
      </c>
      <c r="J284">
        <v>5101</v>
      </c>
      <c r="K284" s="9" t="s">
        <v>598</v>
      </c>
      <c r="L284">
        <v>1</v>
      </c>
      <c r="M284" s="9" t="s">
        <v>1314</v>
      </c>
      <c r="N284" s="9" t="s">
        <v>1315</v>
      </c>
      <c r="O284">
        <v>1000</v>
      </c>
      <c r="P284">
        <v>20231113</v>
      </c>
      <c r="Q284" t="str">
        <f t="shared" si="8"/>
        <v>2023</v>
      </c>
      <c r="R284" t="str">
        <f t="shared" si="9"/>
        <v>11</v>
      </c>
      <c r="S284" s="24">
        <v>246425.76</v>
      </c>
      <c r="T284" s="24">
        <v>415000</v>
      </c>
      <c r="U284">
        <v>0</v>
      </c>
      <c r="V284" t="s">
        <v>599</v>
      </c>
      <c r="W284" t="s">
        <v>132</v>
      </c>
      <c r="X284">
        <v>0</v>
      </c>
      <c r="Y284" t="s">
        <v>95</v>
      </c>
      <c r="Z284" t="s">
        <v>96</v>
      </c>
      <c r="AA284" t="s">
        <v>97</v>
      </c>
      <c r="AB284">
        <v>0</v>
      </c>
      <c r="AC284">
        <v>0</v>
      </c>
      <c r="AD284" t="s">
        <v>90</v>
      </c>
      <c r="AE284">
        <v>0</v>
      </c>
      <c r="AF284">
        <v>0</v>
      </c>
      <c r="AG284">
        <v>202893.5</v>
      </c>
      <c r="AH284">
        <v>0</v>
      </c>
      <c r="AI284" t="s">
        <v>98</v>
      </c>
      <c r="AJ284" t="s">
        <v>96</v>
      </c>
      <c r="AK284" t="s">
        <v>99</v>
      </c>
      <c r="AL284">
        <v>415000</v>
      </c>
      <c r="AM284">
        <v>0</v>
      </c>
      <c r="AN284">
        <v>0</v>
      </c>
      <c r="AO284">
        <v>0</v>
      </c>
      <c r="AP284">
        <v>18</v>
      </c>
      <c r="AQ284">
        <v>0</v>
      </c>
      <c r="AR284" t="s">
        <v>100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 t="s">
        <v>101</v>
      </c>
      <c r="AZ284">
        <v>999</v>
      </c>
    </row>
    <row r="285" spans="1:52" x14ac:dyDescent="0.3">
      <c r="A285">
        <v>1</v>
      </c>
      <c r="B285">
        <v>1</v>
      </c>
      <c r="C285" s="9" t="s">
        <v>1316</v>
      </c>
      <c r="D285" t="s">
        <v>90</v>
      </c>
      <c r="E285" t="s">
        <v>91</v>
      </c>
      <c r="F285">
        <v>1</v>
      </c>
      <c r="G285" s="24">
        <v>400000</v>
      </c>
      <c r="H285" s="24">
        <v>400000</v>
      </c>
      <c r="I285">
        <v>517</v>
      </c>
      <c r="J285">
        <v>6101</v>
      </c>
      <c r="K285" s="9" t="s">
        <v>600</v>
      </c>
      <c r="L285">
        <v>1</v>
      </c>
      <c r="M285" s="9" t="s">
        <v>1195</v>
      </c>
      <c r="N285" s="9" t="s">
        <v>1317</v>
      </c>
      <c r="O285">
        <v>1000</v>
      </c>
      <c r="P285">
        <v>20231113</v>
      </c>
      <c r="Q285" t="str">
        <f t="shared" si="8"/>
        <v>2023</v>
      </c>
      <c r="R285" t="str">
        <f t="shared" si="9"/>
        <v>11</v>
      </c>
      <c r="S285" s="24">
        <v>217306.19</v>
      </c>
      <c r="T285" s="24">
        <v>400000</v>
      </c>
      <c r="U285">
        <v>0</v>
      </c>
      <c r="V285" t="s">
        <v>601</v>
      </c>
      <c r="W285" t="s">
        <v>106</v>
      </c>
      <c r="X285">
        <v>0</v>
      </c>
      <c r="Y285" t="s">
        <v>95</v>
      </c>
      <c r="Z285" t="s">
        <v>96</v>
      </c>
      <c r="AA285" t="s">
        <v>97</v>
      </c>
      <c r="AB285">
        <v>0</v>
      </c>
      <c r="AC285">
        <v>0</v>
      </c>
      <c r="AD285" t="s">
        <v>90</v>
      </c>
      <c r="AE285">
        <v>0</v>
      </c>
      <c r="AF285">
        <v>0</v>
      </c>
      <c r="AG285">
        <v>293320</v>
      </c>
      <c r="AH285">
        <v>0</v>
      </c>
      <c r="AI285" t="s">
        <v>98</v>
      </c>
      <c r="AJ285" t="s">
        <v>96</v>
      </c>
      <c r="AK285" t="s">
        <v>99</v>
      </c>
      <c r="AL285">
        <v>400000</v>
      </c>
      <c r="AM285">
        <v>0</v>
      </c>
      <c r="AN285">
        <v>0</v>
      </c>
      <c r="AO285">
        <v>0</v>
      </c>
      <c r="AP285">
        <v>17</v>
      </c>
      <c r="AQ285">
        <v>0</v>
      </c>
      <c r="AR285" t="s">
        <v>100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 t="s">
        <v>101</v>
      </c>
      <c r="AZ285">
        <v>999</v>
      </c>
    </row>
    <row r="286" spans="1:52" x14ac:dyDescent="0.3">
      <c r="A286">
        <v>1</v>
      </c>
      <c r="B286">
        <v>1</v>
      </c>
      <c r="C286" s="9" t="s">
        <v>1248</v>
      </c>
      <c r="D286" t="s">
        <v>90</v>
      </c>
      <c r="E286" t="s">
        <v>91</v>
      </c>
      <c r="F286">
        <v>1</v>
      </c>
      <c r="G286" s="24">
        <v>400000</v>
      </c>
      <c r="H286" s="24">
        <v>400000</v>
      </c>
      <c r="I286">
        <v>629</v>
      </c>
      <c r="J286">
        <v>6101</v>
      </c>
      <c r="K286" s="9" t="s">
        <v>602</v>
      </c>
      <c r="L286">
        <v>1</v>
      </c>
      <c r="M286" s="9" t="s">
        <v>1262</v>
      </c>
      <c r="N286" s="9" t="s">
        <v>1318</v>
      </c>
      <c r="O286">
        <v>1000</v>
      </c>
      <c r="P286">
        <v>20231116</v>
      </c>
      <c r="Q286" t="str">
        <f t="shared" si="8"/>
        <v>2023</v>
      </c>
      <c r="R286" t="str">
        <f t="shared" si="9"/>
        <v>11</v>
      </c>
      <c r="S286" s="24">
        <v>216066.53</v>
      </c>
      <c r="T286" s="24">
        <v>400000</v>
      </c>
      <c r="U286">
        <v>0</v>
      </c>
      <c r="V286" t="s">
        <v>603</v>
      </c>
      <c r="W286" t="s">
        <v>94</v>
      </c>
      <c r="X286">
        <v>0</v>
      </c>
      <c r="Y286" t="s">
        <v>95</v>
      </c>
      <c r="Z286" t="s">
        <v>96</v>
      </c>
      <c r="AA286" t="s">
        <v>97</v>
      </c>
      <c r="AB286">
        <v>0</v>
      </c>
      <c r="AC286">
        <v>0</v>
      </c>
      <c r="AD286" t="s">
        <v>90</v>
      </c>
      <c r="AE286">
        <v>0</v>
      </c>
      <c r="AF286">
        <v>0</v>
      </c>
      <c r="AG286">
        <v>293720</v>
      </c>
      <c r="AH286">
        <v>0</v>
      </c>
      <c r="AI286" t="s">
        <v>98</v>
      </c>
      <c r="AJ286" t="s">
        <v>96</v>
      </c>
      <c r="AK286" t="s">
        <v>99</v>
      </c>
      <c r="AL286">
        <v>400000</v>
      </c>
      <c r="AM286">
        <v>0</v>
      </c>
      <c r="AN286">
        <v>0</v>
      </c>
      <c r="AO286">
        <v>0</v>
      </c>
      <c r="AP286">
        <v>17</v>
      </c>
      <c r="AQ286">
        <v>0</v>
      </c>
      <c r="AR286" t="s">
        <v>100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 t="s">
        <v>101</v>
      </c>
      <c r="AZ286">
        <v>999</v>
      </c>
    </row>
    <row r="287" spans="1:52" x14ac:dyDescent="0.3">
      <c r="A287">
        <v>1</v>
      </c>
      <c r="B287">
        <v>1</v>
      </c>
      <c r="C287" s="9" t="s">
        <v>1319</v>
      </c>
      <c r="D287" t="s">
        <v>90</v>
      </c>
      <c r="E287" t="s">
        <v>91</v>
      </c>
      <c r="F287">
        <v>1</v>
      </c>
      <c r="G287" s="24">
        <v>400000</v>
      </c>
      <c r="H287" s="24">
        <v>400000</v>
      </c>
      <c r="I287">
        <v>517</v>
      </c>
      <c r="J287">
        <v>6101</v>
      </c>
      <c r="K287" s="9" t="s">
        <v>604</v>
      </c>
      <c r="L287">
        <v>1</v>
      </c>
      <c r="M287" s="9" t="s">
        <v>1320</v>
      </c>
      <c r="N287" s="9" t="s">
        <v>1322</v>
      </c>
      <c r="O287">
        <v>1000</v>
      </c>
      <c r="P287">
        <v>20231116</v>
      </c>
      <c r="Q287" t="str">
        <f t="shared" si="8"/>
        <v>2023</v>
      </c>
      <c r="R287" t="str">
        <f t="shared" si="9"/>
        <v>11</v>
      </c>
      <c r="S287" s="24">
        <v>217306.2</v>
      </c>
      <c r="T287" s="24">
        <v>400000</v>
      </c>
      <c r="U287">
        <v>0</v>
      </c>
      <c r="V287" t="s">
        <v>605</v>
      </c>
      <c r="W287" t="s">
        <v>106</v>
      </c>
      <c r="X287">
        <v>0</v>
      </c>
      <c r="Y287" t="s">
        <v>95</v>
      </c>
      <c r="Z287" t="s">
        <v>96</v>
      </c>
      <c r="AA287" t="s">
        <v>97</v>
      </c>
      <c r="AB287">
        <v>0</v>
      </c>
      <c r="AC287">
        <v>0</v>
      </c>
      <c r="AD287" t="s">
        <v>90</v>
      </c>
      <c r="AE287">
        <v>0</v>
      </c>
      <c r="AF287">
        <v>0</v>
      </c>
      <c r="AG287">
        <v>293320</v>
      </c>
      <c r="AH287">
        <v>0</v>
      </c>
      <c r="AI287" t="s">
        <v>98</v>
      </c>
      <c r="AJ287" t="s">
        <v>96</v>
      </c>
      <c r="AK287" t="s">
        <v>99</v>
      </c>
      <c r="AL287">
        <v>400000</v>
      </c>
      <c r="AM287">
        <v>0</v>
      </c>
      <c r="AN287">
        <v>0</v>
      </c>
      <c r="AO287">
        <v>0</v>
      </c>
      <c r="AP287">
        <v>17</v>
      </c>
      <c r="AQ287">
        <v>0</v>
      </c>
      <c r="AR287" t="s">
        <v>100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 t="s">
        <v>101</v>
      </c>
      <c r="AZ287">
        <v>999</v>
      </c>
    </row>
    <row r="288" spans="1:52" x14ac:dyDescent="0.3">
      <c r="A288">
        <v>1</v>
      </c>
      <c r="B288">
        <v>2</v>
      </c>
      <c r="C288" s="9" t="s">
        <v>1321</v>
      </c>
      <c r="D288" t="s">
        <v>90</v>
      </c>
      <c r="E288" t="s">
        <v>91</v>
      </c>
      <c r="F288">
        <v>1</v>
      </c>
      <c r="G288" s="24">
        <v>400000</v>
      </c>
      <c r="H288" s="24">
        <v>400000</v>
      </c>
      <c r="I288">
        <v>517</v>
      </c>
      <c r="J288">
        <v>6101</v>
      </c>
      <c r="K288" s="9" t="s">
        <v>604</v>
      </c>
      <c r="L288">
        <v>2</v>
      </c>
      <c r="M288" s="9" t="s">
        <v>1320</v>
      </c>
      <c r="N288" s="9" t="s">
        <v>1322</v>
      </c>
      <c r="O288">
        <v>1000</v>
      </c>
      <c r="P288">
        <v>20231116</v>
      </c>
      <c r="Q288" t="str">
        <f t="shared" si="8"/>
        <v>2023</v>
      </c>
      <c r="R288" t="str">
        <f t="shared" si="9"/>
        <v>11</v>
      </c>
      <c r="S288" s="24">
        <v>217306.2</v>
      </c>
      <c r="T288" s="24">
        <v>400000</v>
      </c>
      <c r="U288">
        <v>0</v>
      </c>
      <c r="V288" t="s">
        <v>606</v>
      </c>
      <c r="W288" t="s">
        <v>106</v>
      </c>
      <c r="X288">
        <v>0</v>
      </c>
      <c r="Y288" t="s">
        <v>95</v>
      </c>
      <c r="Z288" t="s">
        <v>96</v>
      </c>
      <c r="AA288" t="s">
        <v>97</v>
      </c>
      <c r="AB288">
        <v>1</v>
      </c>
      <c r="AC288">
        <v>400000</v>
      </c>
      <c r="AD288" t="s">
        <v>90</v>
      </c>
      <c r="AE288">
        <v>0</v>
      </c>
      <c r="AF288">
        <v>0</v>
      </c>
      <c r="AG288">
        <v>293320</v>
      </c>
      <c r="AH288">
        <v>0</v>
      </c>
      <c r="AI288" t="s">
        <v>98</v>
      </c>
      <c r="AJ288" t="s">
        <v>96</v>
      </c>
      <c r="AK288" t="s">
        <v>99</v>
      </c>
      <c r="AL288">
        <v>400000</v>
      </c>
      <c r="AM288">
        <v>0</v>
      </c>
      <c r="AN288">
        <v>0</v>
      </c>
      <c r="AO288">
        <v>0</v>
      </c>
      <c r="AP288">
        <v>17</v>
      </c>
      <c r="AQ288">
        <v>0</v>
      </c>
      <c r="AR288" t="s">
        <v>100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 t="s">
        <v>101</v>
      </c>
      <c r="AZ288">
        <v>999</v>
      </c>
    </row>
    <row r="289" spans="1:52" x14ac:dyDescent="0.3">
      <c r="A289">
        <v>1</v>
      </c>
      <c r="B289">
        <v>1</v>
      </c>
      <c r="C289" s="9" t="s">
        <v>1323</v>
      </c>
      <c r="D289" t="s">
        <v>90</v>
      </c>
      <c r="E289" t="s">
        <v>91</v>
      </c>
      <c r="F289">
        <v>1</v>
      </c>
      <c r="G289" s="24">
        <v>430000</v>
      </c>
      <c r="H289" s="24">
        <v>430000</v>
      </c>
      <c r="I289">
        <v>501</v>
      </c>
      <c r="J289">
        <v>5101</v>
      </c>
      <c r="K289" s="9" t="s">
        <v>607</v>
      </c>
      <c r="L289">
        <v>1</v>
      </c>
      <c r="M289" s="9" t="s">
        <v>1324</v>
      </c>
      <c r="N289" s="9" t="s">
        <v>1325</v>
      </c>
      <c r="O289">
        <v>1000</v>
      </c>
      <c r="P289">
        <v>20231124</v>
      </c>
      <c r="Q289" t="str">
        <f t="shared" ref="Q289:Q348" si="10">LEFT(P289,4)</f>
        <v>2023</v>
      </c>
      <c r="R289" t="str">
        <f t="shared" ref="R289:R348" si="11">MID(P289,5,2)</f>
        <v>11</v>
      </c>
      <c r="S289" s="24">
        <v>215822.21</v>
      </c>
      <c r="T289" s="24">
        <v>430000</v>
      </c>
      <c r="U289">
        <v>0</v>
      </c>
      <c r="V289" t="s">
        <v>608</v>
      </c>
      <c r="W289" t="s">
        <v>132</v>
      </c>
      <c r="X289">
        <v>0</v>
      </c>
      <c r="Y289" t="s">
        <v>95</v>
      </c>
      <c r="Z289" t="s">
        <v>96</v>
      </c>
      <c r="AA289" t="s">
        <v>97</v>
      </c>
      <c r="AB289">
        <v>0</v>
      </c>
      <c r="AC289">
        <v>0</v>
      </c>
      <c r="AD289" t="s">
        <v>90</v>
      </c>
      <c r="AE289">
        <v>0</v>
      </c>
      <c r="AF289">
        <v>0</v>
      </c>
      <c r="AG289">
        <v>210227</v>
      </c>
      <c r="AH289">
        <v>0</v>
      </c>
      <c r="AI289" t="s">
        <v>98</v>
      </c>
      <c r="AJ289" t="s">
        <v>96</v>
      </c>
      <c r="AK289" t="s">
        <v>99</v>
      </c>
      <c r="AL289">
        <v>430000</v>
      </c>
      <c r="AM289">
        <v>0</v>
      </c>
      <c r="AN289">
        <v>0</v>
      </c>
      <c r="AO289">
        <v>0</v>
      </c>
      <c r="AP289">
        <v>18</v>
      </c>
      <c r="AQ289">
        <v>0</v>
      </c>
      <c r="AR289" t="s">
        <v>100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 t="s">
        <v>101</v>
      </c>
      <c r="AZ289">
        <v>999</v>
      </c>
    </row>
    <row r="290" spans="1:52" x14ac:dyDescent="0.3">
      <c r="A290">
        <v>1</v>
      </c>
      <c r="B290">
        <v>1</v>
      </c>
      <c r="C290" s="9" t="s">
        <v>1326</v>
      </c>
      <c r="D290" t="s">
        <v>90</v>
      </c>
      <c r="E290" t="s">
        <v>91</v>
      </c>
      <c r="F290">
        <v>1</v>
      </c>
      <c r="G290" s="24">
        <v>360000</v>
      </c>
      <c r="H290" s="24">
        <v>360000</v>
      </c>
      <c r="I290">
        <v>501</v>
      </c>
      <c r="J290">
        <v>5101</v>
      </c>
      <c r="K290" s="9" t="s">
        <v>609</v>
      </c>
      <c r="L290">
        <v>1</v>
      </c>
      <c r="M290" s="9" t="s">
        <v>1327</v>
      </c>
      <c r="N290" s="9" t="s">
        <v>1328</v>
      </c>
      <c r="O290">
        <v>1000</v>
      </c>
      <c r="P290">
        <v>20231127</v>
      </c>
      <c r="Q290" t="str">
        <f t="shared" si="10"/>
        <v>2023</v>
      </c>
      <c r="R290" t="str">
        <f t="shared" si="11"/>
        <v>11</v>
      </c>
      <c r="S290" s="24">
        <v>218770.64</v>
      </c>
      <c r="T290" s="24">
        <v>360000</v>
      </c>
      <c r="U290">
        <v>0</v>
      </c>
      <c r="V290" t="s">
        <v>610</v>
      </c>
      <c r="W290" t="s">
        <v>132</v>
      </c>
      <c r="X290">
        <v>0</v>
      </c>
      <c r="Y290" t="s">
        <v>95</v>
      </c>
      <c r="Z290" t="s">
        <v>96</v>
      </c>
      <c r="AA290" t="s">
        <v>97</v>
      </c>
      <c r="AB290">
        <v>0</v>
      </c>
      <c r="AC290">
        <v>0</v>
      </c>
      <c r="AD290" t="s">
        <v>90</v>
      </c>
      <c r="AE290">
        <v>0</v>
      </c>
      <c r="AF290">
        <v>0</v>
      </c>
      <c r="AG290">
        <v>176004</v>
      </c>
      <c r="AH290">
        <v>0</v>
      </c>
      <c r="AI290" t="s">
        <v>98</v>
      </c>
      <c r="AJ290" t="s">
        <v>96</v>
      </c>
      <c r="AK290" t="s">
        <v>99</v>
      </c>
      <c r="AL290">
        <v>360000</v>
      </c>
      <c r="AM290">
        <v>0</v>
      </c>
      <c r="AN290">
        <v>0</v>
      </c>
      <c r="AO290">
        <v>0</v>
      </c>
      <c r="AP290">
        <v>18</v>
      </c>
      <c r="AQ290">
        <v>0</v>
      </c>
      <c r="AR290" t="s">
        <v>100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 t="s">
        <v>101</v>
      </c>
      <c r="AZ290">
        <v>999</v>
      </c>
    </row>
    <row r="291" spans="1:52" x14ac:dyDescent="0.3">
      <c r="A291">
        <v>1</v>
      </c>
      <c r="B291">
        <v>1</v>
      </c>
      <c r="C291" s="9" t="s">
        <v>1329</v>
      </c>
      <c r="D291" t="s">
        <v>90</v>
      </c>
      <c r="E291" t="s">
        <v>91</v>
      </c>
      <c r="F291">
        <v>1</v>
      </c>
      <c r="G291" s="24">
        <v>410000</v>
      </c>
      <c r="H291" s="24">
        <v>410000</v>
      </c>
      <c r="I291">
        <v>517</v>
      </c>
      <c r="J291">
        <v>6101</v>
      </c>
      <c r="K291" s="9" t="s">
        <v>611</v>
      </c>
      <c r="L291">
        <v>1</v>
      </c>
      <c r="M291" s="9" t="s">
        <v>869</v>
      </c>
      <c r="N291" s="9" t="s">
        <v>1330</v>
      </c>
      <c r="O291">
        <v>1000</v>
      </c>
      <c r="P291">
        <v>20231129</v>
      </c>
      <c r="Q291" t="str">
        <f t="shared" si="10"/>
        <v>2023</v>
      </c>
      <c r="R291" t="str">
        <f t="shared" si="11"/>
        <v>11</v>
      </c>
      <c r="S291" s="24">
        <v>273946.67</v>
      </c>
      <c r="T291" s="24">
        <v>410000</v>
      </c>
      <c r="U291">
        <v>0</v>
      </c>
      <c r="V291" t="s">
        <v>612</v>
      </c>
      <c r="W291" t="s">
        <v>106</v>
      </c>
      <c r="X291">
        <v>0</v>
      </c>
      <c r="Y291" t="s">
        <v>95</v>
      </c>
      <c r="Z291" t="s">
        <v>96</v>
      </c>
      <c r="AA291" t="s">
        <v>97</v>
      </c>
      <c r="AB291">
        <v>0</v>
      </c>
      <c r="AC291">
        <v>0</v>
      </c>
      <c r="AD291" t="s">
        <v>90</v>
      </c>
      <c r="AE291">
        <v>0</v>
      </c>
      <c r="AF291">
        <v>0</v>
      </c>
      <c r="AG291">
        <v>300653</v>
      </c>
      <c r="AH291">
        <v>0</v>
      </c>
      <c r="AI291" t="s">
        <v>98</v>
      </c>
      <c r="AJ291" t="s">
        <v>96</v>
      </c>
      <c r="AK291" t="s">
        <v>99</v>
      </c>
      <c r="AL291">
        <v>410000</v>
      </c>
      <c r="AM291">
        <v>0</v>
      </c>
      <c r="AN291">
        <v>0</v>
      </c>
      <c r="AO291">
        <v>0</v>
      </c>
      <c r="AP291">
        <v>17</v>
      </c>
      <c r="AQ291">
        <v>0</v>
      </c>
      <c r="AR291" t="s">
        <v>100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 t="s">
        <v>101</v>
      </c>
      <c r="AZ291">
        <v>999</v>
      </c>
    </row>
    <row r="292" spans="1:52" x14ac:dyDescent="0.3">
      <c r="A292">
        <v>1</v>
      </c>
      <c r="B292">
        <v>1</v>
      </c>
      <c r="C292" s="9" t="s">
        <v>1331</v>
      </c>
      <c r="D292" t="s">
        <v>90</v>
      </c>
      <c r="E292" t="s">
        <v>91</v>
      </c>
      <c r="F292">
        <v>1</v>
      </c>
      <c r="G292" s="24">
        <v>270000</v>
      </c>
      <c r="H292" s="24">
        <v>270000</v>
      </c>
      <c r="I292">
        <v>501</v>
      </c>
      <c r="J292">
        <v>5101</v>
      </c>
      <c r="K292" s="9" t="s">
        <v>613</v>
      </c>
      <c r="L292">
        <v>1</v>
      </c>
      <c r="M292" s="9" t="s">
        <v>846</v>
      </c>
      <c r="N292" s="9" t="s">
        <v>1332</v>
      </c>
      <c r="O292">
        <v>1000</v>
      </c>
      <c r="P292">
        <v>20231204</v>
      </c>
      <c r="Q292" t="str">
        <f t="shared" si="10"/>
        <v>2023</v>
      </c>
      <c r="R292" t="str">
        <f t="shared" si="11"/>
        <v>12</v>
      </c>
      <c r="S292" s="24">
        <v>199791.52</v>
      </c>
      <c r="T292" s="24">
        <v>270000</v>
      </c>
      <c r="U292">
        <v>0</v>
      </c>
      <c r="V292" t="s">
        <v>614</v>
      </c>
      <c r="W292" t="s">
        <v>132</v>
      </c>
      <c r="X292">
        <v>0</v>
      </c>
      <c r="Y292" t="s">
        <v>95</v>
      </c>
      <c r="Z292" t="s">
        <v>96</v>
      </c>
      <c r="AA292" t="s">
        <v>97</v>
      </c>
      <c r="AB292">
        <v>0</v>
      </c>
      <c r="AC292">
        <v>0</v>
      </c>
      <c r="AD292" t="s">
        <v>90</v>
      </c>
      <c r="AE292">
        <v>0</v>
      </c>
      <c r="AF292">
        <v>0</v>
      </c>
      <c r="AG292">
        <v>132003</v>
      </c>
      <c r="AH292">
        <v>0</v>
      </c>
      <c r="AI292" t="s">
        <v>98</v>
      </c>
      <c r="AJ292" t="s">
        <v>96</v>
      </c>
      <c r="AK292" t="s">
        <v>99</v>
      </c>
      <c r="AL292">
        <v>270000</v>
      </c>
      <c r="AM292">
        <v>0</v>
      </c>
      <c r="AN292">
        <v>0</v>
      </c>
      <c r="AO292">
        <v>0</v>
      </c>
      <c r="AP292">
        <v>18</v>
      </c>
      <c r="AQ292">
        <v>0</v>
      </c>
      <c r="AR292" t="s">
        <v>100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 t="s">
        <v>101</v>
      </c>
      <c r="AZ292">
        <v>999</v>
      </c>
    </row>
    <row r="293" spans="1:52" x14ac:dyDescent="0.3">
      <c r="A293">
        <v>1</v>
      </c>
      <c r="B293">
        <v>1</v>
      </c>
      <c r="C293" s="9" t="s">
        <v>1333</v>
      </c>
      <c r="D293" t="s">
        <v>90</v>
      </c>
      <c r="E293" t="s">
        <v>91</v>
      </c>
      <c r="F293">
        <v>1</v>
      </c>
      <c r="G293" s="24">
        <v>330000</v>
      </c>
      <c r="H293" s="24">
        <v>330000</v>
      </c>
      <c r="I293">
        <v>501</v>
      </c>
      <c r="J293">
        <v>5101</v>
      </c>
      <c r="K293" s="9" t="s">
        <v>615</v>
      </c>
      <c r="L293">
        <v>1</v>
      </c>
      <c r="M293" s="9" t="s">
        <v>846</v>
      </c>
      <c r="N293" s="9" t="s">
        <v>1334</v>
      </c>
      <c r="O293">
        <v>1000</v>
      </c>
      <c r="P293">
        <v>20231204</v>
      </c>
      <c r="Q293" t="str">
        <f t="shared" si="10"/>
        <v>2023</v>
      </c>
      <c r="R293" t="str">
        <f t="shared" si="11"/>
        <v>12</v>
      </c>
      <c r="S293" s="24">
        <v>230011.22</v>
      </c>
      <c r="T293" s="24">
        <v>330000</v>
      </c>
      <c r="U293">
        <v>0</v>
      </c>
      <c r="V293" t="s">
        <v>616</v>
      </c>
      <c r="W293" t="s">
        <v>132</v>
      </c>
      <c r="X293">
        <v>0</v>
      </c>
      <c r="Y293" t="s">
        <v>95</v>
      </c>
      <c r="Z293" t="s">
        <v>96</v>
      </c>
      <c r="AA293" t="s">
        <v>97</v>
      </c>
      <c r="AB293">
        <v>0</v>
      </c>
      <c r="AC293">
        <v>0</v>
      </c>
      <c r="AD293" t="s">
        <v>90</v>
      </c>
      <c r="AE293">
        <v>0</v>
      </c>
      <c r="AF293">
        <v>0</v>
      </c>
      <c r="AG293">
        <v>161337</v>
      </c>
      <c r="AH293">
        <v>0</v>
      </c>
      <c r="AI293" t="s">
        <v>98</v>
      </c>
      <c r="AJ293" t="s">
        <v>96</v>
      </c>
      <c r="AK293" t="s">
        <v>99</v>
      </c>
      <c r="AL293">
        <v>330000</v>
      </c>
      <c r="AM293">
        <v>0</v>
      </c>
      <c r="AN293">
        <v>0</v>
      </c>
      <c r="AO293">
        <v>0</v>
      </c>
      <c r="AP293">
        <v>18</v>
      </c>
      <c r="AQ293">
        <v>0</v>
      </c>
      <c r="AR293" t="s">
        <v>100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 t="s">
        <v>101</v>
      </c>
      <c r="AZ293">
        <v>999</v>
      </c>
    </row>
    <row r="294" spans="1:52" x14ac:dyDescent="0.3">
      <c r="A294">
        <v>1</v>
      </c>
      <c r="B294">
        <v>1</v>
      </c>
      <c r="C294" s="9" t="s">
        <v>1335</v>
      </c>
      <c r="D294" t="s">
        <v>90</v>
      </c>
      <c r="E294" t="s">
        <v>91</v>
      </c>
      <c r="F294">
        <v>1</v>
      </c>
      <c r="G294" s="24">
        <v>370000</v>
      </c>
      <c r="H294" s="24">
        <v>370000</v>
      </c>
      <c r="I294">
        <v>517</v>
      </c>
      <c r="J294">
        <v>6101</v>
      </c>
      <c r="K294" s="9" t="s">
        <v>617</v>
      </c>
      <c r="L294">
        <v>1</v>
      </c>
      <c r="M294" s="9" t="s">
        <v>1336</v>
      </c>
      <c r="N294" s="9" t="s">
        <v>1337</v>
      </c>
      <c r="O294">
        <v>1000</v>
      </c>
      <c r="P294">
        <v>20231205</v>
      </c>
      <c r="Q294" t="str">
        <f t="shared" si="10"/>
        <v>2023</v>
      </c>
      <c r="R294" t="str">
        <f t="shared" si="11"/>
        <v>12</v>
      </c>
      <c r="S294" s="24">
        <v>248059.73</v>
      </c>
      <c r="T294" s="24">
        <v>370000</v>
      </c>
      <c r="U294">
        <v>0</v>
      </c>
      <c r="V294" t="s">
        <v>618</v>
      </c>
      <c r="W294" t="s">
        <v>106</v>
      </c>
      <c r="X294">
        <v>0</v>
      </c>
      <c r="Y294" t="s">
        <v>95</v>
      </c>
      <c r="Z294" t="s">
        <v>96</v>
      </c>
      <c r="AA294" t="s">
        <v>97</v>
      </c>
      <c r="AB294">
        <v>0</v>
      </c>
      <c r="AC294">
        <v>0</v>
      </c>
      <c r="AD294" t="s">
        <v>90</v>
      </c>
      <c r="AE294">
        <v>0</v>
      </c>
      <c r="AF294">
        <v>0</v>
      </c>
      <c r="AG294">
        <v>271321</v>
      </c>
      <c r="AH294">
        <v>0</v>
      </c>
      <c r="AI294" t="s">
        <v>98</v>
      </c>
      <c r="AJ294" t="s">
        <v>96</v>
      </c>
      <c r="AK294" t="s">
        <v>99</v>
      </c>
      <c r="AL294">
        <v>370000</v>
      </c>
      <c r="AM294">
        <v>0</v>
      </c>
      <c r="AN294">
        <v>0</v>
      </c>
      <c r="AO294">
        <v>0</v>
      </c>
      <c r="AP294">
        <v>17</v>
      </c>
      <c r="AQ294">
        <v>0</v>
      </c>
      <c r="AR294" t="s">
        <v>100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 t="s">
        <v>101</v>
      </c>
      <c r="AZ294">
        <v>999</v>
      </c>
    </row>
    <row r="295" spans="1:52" x14ac:dyDescent="0.3">
      <c r="A295">
        <v>1</v>
      </c>
      <c r="B295">
        <v>1</v>
      </c>
      <c r="C295" s="9" t="s">
        <v>1338</v>
      </c>
      <c r="D295" t="s">
        <v>90</v>
      </c>
      <c r="E295" t="s">
        <v>91</v>
      </c>
      <c r="F295">
        <v>1</v>
      </c>
      <c r="G295" s="24">
        <v>445000</v>
      </c>
      <c r="H295" s="24">
        <v>445000</v>
      </c>
      <c r="I295">
        <v>517</v>
      </c>
      <c r="J295">
        <v>6101</v>
      </c>
      <c r="K295" s="9" t="s">
        <v>619</v>
      </c>
      <c r="L295">
        <v>1</v>
      </c>
      <c r="M295" s="9" t="s">
        <v>1339</v>
      </c>
      <c r="N295" s="9" t="s">
        <v>1340</v>
      </c>
      <c r="O295">
        <v>1000</v>
      </c>
      <c r="P295">
        <v>20231208</v>
      </c>
      <c r="Q295" t="str">
        <f t="shared" si="10"/>
        <v>2023</v>
      </c>
      <c r="R295" t="str">
        <f t="shared" si="11"/>
        <v>12</v>
      </c>
      <c r="S295" s="24">
        <v>239857.22</v>
      </c>
      <c r="T295" s="24">
        <v>445000</v>
      </c>
      <c r="U295">
        <v>0</v>
      </c>
      <c r="V295" t="s">
        <v>620</v>
      </c>
      <c r="W295" t="s">
        <v>106</v>
      </c>
      <c r="X295">
        <v>0</v>
      </c>
      <c r="Y295" t="s">
        <v>95</v>
      </c>
      <c r="Z295" t="s">
        <v>96</v>
      </c>
      <c r="AA295" t="s">
        <v>97</v>
      </c>
      <c r="AB295">
        <v>0</v>
      </c>
      <c r="AC295">
        <v>0</v>
      </c>
      <c r="AD295" t="s">
        <v>90</v>
      </c>
      <c r="AE295">
        <v>0</v>
      </c>
      <c r="AF295">
        <v>0</v>
      </c>
      <c r="AG295">
        <v>326318.5</v>
      </c>
      <c r="AH295">
        <v>0</v>
      </c>
      <c r="AI295" t="s">
        <v>98</v>
      </c>
      <c r="AJ295" t="s">
        <v>96</v>
      </c>
      <c r="AK295" t="s">
        <v>99</v>
      </c>
      <c r="AL295">
        <v>445000</v>
      </c>
      <c r="AM295">
        <v>0</v>
      </c>
      <c r="AN295">
        <v>0</v>
      </c>
      <c r="AO295">
        <v>0</v>
      </c>
      <c r="AP295">
        <v>17</v>
      </c>
      <c r="AQ295">
        <v>0</v>
      </c>
      <c r="AR295" t="s">
        <v>100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 t="s">
        <v>101</v>
      </c>
      <c r="AZ295">
        <v>999</v>
      </c>
    </row>
    <row r="296" spans="1:52" x14ac:dyDescent="0.3">
      <c r="A296">
        <v>1</v>
      </c>
      <c r="B296">
        <v>1</v>
      </c>
      <c r="C296" s="9" t="s">
        <v>1341</v>
      </c>
      <c r="D296" t="s">
        <v>90</v>
      </c>
      <c r="E296" t="s">
        <v>91</v>
      </c>
      <c r="F296">
        <v>1</v>
      </c>
      <c r="G296" s="24">
        <v>400000</v>
      </c>
      <c r="H296" s="24">
        <v>400000</v>
      </c>
      <c r="I296">
        <v>517</v>
      </c>
      <c r="J296">
        <v>6101</v>
      </c>
      <c r="K296" s="9" t="s">
        <v>621</v>
      </c>
      <c r="L296">
        <v>1</v>
      </c>
      <c r="M296" s="9" t="s">
        <v>1342</v>
      </c>
      <c r="N296" s="9" t="s">
        <v>1343</v>
      </c>
      <c r="O296">
        <v>1000</v>
      </c>
      <c r="P296">
        <v>20231212</v>
      </c>
      <c r="Q296" t="str">
        <f t="shared" si="10"/>
        <v>2023</v>
      </c>
      <c r="R296" t="str">
        <f t="shared" si="11"/>
        <v>12</v>
      </c>
      <c r="S296" s="24">
        <v>218417.64</v>
      </c>
      <c r="T296" s="24">
        <v>400000</v>
      </c>
      <c r="U296">
        <v>0</v>
      </c>
      <c r="V296" t="s">
        <v>622</v>
      </c>
      <c r="W296" t="s">
        <v>106</v>
      </c>
      <c r="X296">
        <v>0</v>
      </c>
      <c r="Y296" t="s">
        <v>95</v>
      </c>
      <c r="Z296" t="s">
        <v>96</v>
      </c>
      <c r="AA296" t="s">
        <v>97</v>
      </c>
      <c r="AB296">
        <v>0</v>
      </c>
      <c r="AC296">
        <v>0</v>
      </c>
      <c r="AD296" t="s">
        <v>90</v>
      </c>
      <c r="AE296">
        <v>0</v>
      </c>
      <c r="AF296">
        <v>0</v>
      </c>
      <c r="AG296">
        <v>293320</v>
      </c>
      <c r="AH296">
        <v>0</v>
      </c>
      <c r="AI296" t="s">
        <v>98</v>
      </c>
      <c r="AJ296" t="s">
        <v>96</v>
      </c>
      <c r="AK296" t="s">
        <v>99</v>
      </c>
      <c r="AL296">
        <v>400000</v>
      </c>
      <c r="AM296">
        <v>0</v>
      </c>
      <c r="AN296">
        <v>0</v>
      </c>
      <c r="AO296">
        <v>0</v>
      </c>
      <c r="AP296">
        <v>17</v>
      </c>
      <c r="AQ296">
        <v>0</v>
      </c>
      <c r="AR296" t="s">
        <v>100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 t="s">
        <v>101</v>
      </c>
      <c r="AZ296">
        <v>999</v>
      </c>
    </row>
    <row r="297" spans="1:52" x14ac:dyDescent="0.3">
      <c r="A297">
        <v>1</v>
      </c>
      <c r="B297">
        <v>1</v>
      </c>
      <c r="C297" s="9" t="s">
        <v>1344</v>
      </c>
      <c r="D297" t="s">
        <v>90</v>
      </c>
      <c r="E297" t="s">
        <v>91</v>
      </c>
      <c r="F297">
        <v>1</v>
      </c>
      <c r="G297" s="24">
        <v>410000</v>
      </c>
      <c r="H297" s="24">
        <v>410000</v>
      </c>
      <c r="I297">
        <v>629</v>
      </c>
      <c r="J297">
        <v>6101</v>
      </c>
      <c r="K297" s="9" t="s">
        <v>623</v>
      </c>
      <c r="L297">
        <v>1</v>
      </c>
      <c r="M297" s="9" t="s">
        <v>872</v>
      </c>
      <c r="N297" s="9" t="s">
        <v>1345</v>
      </c>
      <c r="O297">
        <v>1000</v>
      </c>
      <c r="P297">
        <v>20231212</v>
      </c>
      <c r="Q297" t="str">
        <f t="shared" si="10"/>
        <v>2023</v>
      </c>
      <c r="R297" t="str">
        <f t="shared" si="11"/>
        <v>12</v>
      </c>
      <c r="S297" s="24">
        <v>230011.22</v>
      </c>
      <c r="T297" s="24">
        <v>410000</v>
      </c>
      <c r="U297">
        <v>0</v>
      </c>
      <c r="V297" t="s">
        <v>624</v>
      </c>
      <c r="W297" t="s">
        <v>216</v>
      </c>
      <c r="X297">
        <v>0</v>
      </c>
      <c r="Y297" t="s">
        <v>95</v>
      </c>
      <c r="Z297" t="s">
        <v>96</v>
      </c>
      <c r="AA297" t="s">
        <v>97</v>
      </c>
      <c r="AB297">
        <v>0</v>
      </c>
      <c r="AC297">
        <v>0</v>
      </c>
      <c r="AD297" t="s">
        <v>90</v>
      </c>
      <c r="AE297">
        <v>0</v>
      </c>
      <c r="AF297">
        <v>0</v>
      </c>
      <c r="AG297">
        <v>301063</v>
      </c>
      <c r="AH297">
        <v>0</v>
      </c>
      <c r="AI297" t="s">
        <v>98</v>
      </c>
      <c r="AJ297" t="s">
        <v>96</v>
      </c>
      <c r="AK297" t="s">
        <v>99</v>
      </c>
      <c r="AL297">
        <v>410000</v>
      </c>
      <c r="AM297">
        <v>0</v>
      </c>
      <c r="AN297">
        <v>0</v>
      </c>
      <c r="AO297">
        <v>0</v>
      </c>
      <c r="AP297">
        <v>17</v>
      </c>
      <c r="AQ297">
        <v>0</v>
      </c>
      <c r="AR297" t="s">
        <v>100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 t="s">
        <v>101</v>
      </c>
      <c r="AZ297">
        <v>999</v>
      </c>
    </row>
    <row r="298" spans="1:52" x14ac:dyDescent="0.3">
      <c r="A298">
        <v>1</v>
      </c>
      <c r="B298">
        <v>1</v>
      </c>
      <c r="C298" s="9" t="s">
        <v>1346</v>
      </c>
      <c r="D298" t="s">
        <v>90</v>
      </c>
      <c r="E298" t="s">
        <v>91</v>
      </c>
      <c r="F298">
        <v>1</v>
      </c>
      <c r="G298" s="24">
        <v>350000</v>
      </c>
      <c r="H298" s="24">
        <v>350000</v>
      </c>
      <c r="I298">
        <v>629</v>
      </c>
      <c r="J298">
        <v>6101</v>
      </c>
      <c r="K298" s="9" t="s">
        <v>625</v>
      </c>
      <c r="L298">
        <v>1</v>
      </c>
      <c r="M298" s="9" t="s">
        <v>872</v>
      </c>
      <c r="N298" s="9" t="s">
        <v>1347</v>
      </c>
      <c r="O298">
        <v>1000</v>
      </c>
      <c r="P298">
        <v>20231212</v>
      </c>
      <c r="Q298" t="str">
        <f t="shared" si="10"/>
        <v>2023</v>
      </c>
      <c r="R298" t="str">
        <f t="shared" si="11"/>
        <v>12</v>
      </c>
      <c r="S298" s="24">
        <v>236314.08</v>
      </c>
      <c r="T298" s="24">
        <v>350000</v>
      </c>
      <c r="U298">
        <v>0</v>
      </c>
      <c r="V298" t="s">
        <v>626</v>
      </c>
      <c r="W298" t="s">
        <v>216</v>
      </c>
      <c r="X298">
        <v>0</v>
      </c>
      <c r="Y298" t="s">
        <v>95</v>
      </c>
      <c r="Z298" t="s">
        <v>96</v>
      </c>
      <c r="AA298" t="s">
        <v>97</v>
      </c>
      <c r="AB298">
        <v>0</v>
      </c>
      <c r="AC298">
        <v>0</v>
      </c>
      <c r="AD298" t="s">
        <v>90</v>
      </c>
      <c r="AE298">
        <v>0</v>
      </c>
      <c r="AF298">
        <v>0</v>
      </c>
      <c r="AG298">
        <v>257005</v>
      </c>
      <c r="AH298">
        <v>0</v>
      </c>
      <c r="AI298" t="s">
        <v>98</v>
      </c>
      <c r="AJ298" t="s">
        <v>96</v>
      </c>
      <c r="AK298" t="s">
        <v>99</v>
      </c>
      <c r="AL298">
        <v>350000</v>
      </c>
      <c r="AM298">
        <v>0</v>
      </c>
      <c r="AN298">
        <v>0</v>
      </c>
      <c r="AO298">
        <v>0</v>
      </c>
      <c r="AP298">
        <v>17</v>
      </c>
      <c r="AQ298">
        <v>0</v>
      </c>
      <c r="AR298" t="s">
        <v>100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 t="s">
        <v>101</v>
      </c>
      <c r="AZ298">
        <v>999</v>
      </c>
    </row>
    <row r="299" spans="1:52" x14ac:dyDescent="0.3">
      <c r="A299">
        <v>1</v>
      </c>
      <c r="B299">
        <v>1</v>
      </c>
      <c r="C299" s="9" t="s">
        <v>1348</v>
      </c>
      <c r="D299" t="s">
        <v>90</v>
      </c>
      <c r="E299" t="s">
        <v>91</v>
      </c>
      <c r="F299">
        <v>1</v>
      </c>
      <c r="G299" s="24">
        <v>366000</v>
      </c>
      <c r="H299" s="24">
        <v>366000</v>
      </c>
      <c r="I299">
        <v>517</v>
      </c>
      <c r="J299">
        <v>6101</v>
      </c>
      <c r="K299" s="9" t="s">
        <v>627</v>
      </c>
      <c r="L299">
        <v>1</v>
      </c>
      <c r="M299" s="9" t="s">
        <v>883</v>
      </c>
      <c r="N299" s="9" t="s">
        <v>1349</v>
      </c>
      <c r="O299">
        <v>1000</v>
      </c>
      <c r="P299">
        <v>20231213</v>
      </c>
      <c r="Q299" t="str">
        <f t="shared" si="10"/>
        <v>2023</v>
      </c>
      <c r="R299" t="str">
        <f t="shared" si="11"/>
        <v>12</v>
      </c>
      <c r="S299" s="24">
        <v>218698.45</v>
      </c>
      <c r="T299" s="24">
        <v>366000</v>
      </c>
      <c r="U299">
        <v>0</v>
      </c>
      <c r="V299" t="s">
        <v>628</v>
      </c>
      <c r="W299" t="s">
        <v>106</v>
      </c>
      <c r="X299">
        <v>0</v>
      </c>
      <c r="Y299" t="s">
        <v>95</v>
      </c>
      <c r="Z299" t="s">
        <v>96</v>
      </c>
      <c r="AA299" t="s">
        <v>97</v>
      </c>
      <c r="AB299">
        <v>0</v>
      </c>
      <c r="AC299">
        <v>0</v>
      </c>
      <c r="AD299" t="s">
        <v>90</v>
      </c>
      <c r="AE299">
        <v>0</v>
      </c>
      <c r="AF299">
        <v>0</v>
      </c>
      <c r="AG299">
        <v>268387.8</v>
      </c>
      <c r="AH299">
        <v>0</v>
      </c>
      <c r="AI299" t="s">
        <v>98</v>
      </c>
      <c r="AJ299" t="s">
        <v>96</v>
      </c>
      <c r="AK299" t="s">
        <v>99</v>
      </c>
      <c r="AL299">
        <v>366000</v>
      </c>
      <c r="AM299">
        <v>0</v>
      </c>
      <c r="AN299">
        <v>0</v>
      </c>
      <c r="AO299">
        <v>0</v>
      </c>
      <c r="AP299">
        <v>17</v>
      </c>
      <c r="AQ299">
        <v>0</v>
      </c>
      <c r="AR299" t="s">
        <v>100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 t="s">
        <v>101</v>
      </c>
      <c r="AZ299">
        <v>999</v>
      </c>
    </row>
    <row r="300" spans="1:52" x14ac:dyDescent="0.3">
      <c r="A300">
        <v>1</v>
      </c>
      <c r="B300">
        <v>1</v>
      </c>
      <c r="C300" s="9" t="s">
        <v>1350</v>
      </c>
      <c r="D300" t="s">
        <v>90</v>
      </c>
      <c r="E300" t="s">
        <v>91</v>
      </c>
      <c r="F300">
        <v>1</v>
      </c>
      <c r="G300" s="24">
        <v>378000</v>
      </c>
      <c r="H300" s="24">
        <v>378000</v>
      </c>
      <c r="I300">
        <v>517</v>
      </c>
      <c r="J300">
        <v>6101</v>
      </c>
      <c r="K300" s="9" t="s">
        <v>629</v>
      </c>
      <c r="L300">
        <v>1</v>
      </c>
      <c r="M300" s="9" t="s">
        <v>739</v>
      </c>
      <c r="N300" s="9" t="s">
        <v>1351</v>
      </c>
      <c r="O300">
        <v>1000</v>
      </c>
      <c r="P300">
        <v>20231213</v>
      </c>
      <c r="Q300" t="str">
        <f t="shared" si="10"/>
        <v>2023</v>
      </c>
      <c r="R300" t="str">
        <f t="shared" si="11"/>
        <v>12</v>
      </c>
      <c r="S300" s="24">
        <v>202723.21</v>
      </c>
      <c r="T300" s="24">
        <v>378000</v>
      </c>
      <c r="U300">
        <v>0</v>
      </c>
      <c r="V300" t="s">
        <v>630</v>
      </c>
      <c r="W300" t="s">
        <v>106</v>
      </c>
      <c r="X300">
        <v>0</v>
      </c>
      <c r="Y300" t="s">
        <v>95</v>
      </c>
      <c r="Z300" t="s">
        <v>96</v>
      </c>
      <c r="AA300" t="s">
        <v>97</v>
      </c>
      <c r="AB300">
        <v>0</v>
      </c>
      <c r="AC300">
        <v>0</v>
      </c>
      <c r="AD300" t="s">
        <v>90</v>
      </c>
      <c r="AE300">
        <v>0</v>
      </c>
      <c r="AF300">
        <v>0</v>
      </c>
      <c r="AG300">
        <v>277187.40000000002</v>
      </c>
      <c r="AH300">
        <v>0</v>
      </c>
      <c r="AI300" t="s">
        <v>98</v>
      </c>
      <c r="AJ300" t="s">
        <v>96</v>
      </c>
      <c r="AK300" t="s">
        <v>99</v>
      </c>
      <c r="AL300">
        <v>378000</v>
      </c>
      <c r="AM300">
        <v>0</v>
      </c>
      <c r="AN300">
        <v>0</v>
      </c>
      <c r="AO300">
        <v>0</v>
      </c>
      <c r="AP300">
        <v>17</v>
      </c>
      <c r="AQ300">
        <v>0</v>
      </c>
      <c r="AR300" t="s">
        <v>100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 t="s">
        <v>101</v>
      </c>
      <c r="AZ300">
        <v>999</v>
      </c>
    </row>
    <row r="301" spans="1:52" x14ac:dyDescent="0.3">
      <c r="A301">
        <v>1</v>
      </c>
      <c r="B301">
        <v>1</v>
      </c>
      <c r="C301" s="9" t="s">
        <v>1352</v>
      </c>
      <c r="D301" t="s">
        <v>90</v>
      </c>
      <c r="E301" t="s">
        <v>91</v>
      </c>
      <c r="F301">
        <v>1</v>
      </c>
      <c r="G301" s="24">
        <v>340000</v>
      </c>
      <c r="H301" s="24">
        <v>340000</v>
      </c>
      <c r="I301">
        <v>629</v>
      </c>
      <c r="J301">
        <v>6101</v>
      </c>
      <c r="K301" s="9" t="s">
        <v>631</v>
      </c>
      <c r="L301">
        <v>1</v>
      </c>
      <c r="M301" s="9" t="s">
        <v>730</v>
      </c>
      <c r="N301" s="9" t="s">
        <v>1353</v>
      </c>
      <c r="O301">
        <v>1000</v>
      </c>
      <c r="P301">
        <v>20231214</v>
      </c>
      <c r="Q301" t="str">
        <f t="shared" si="10"/>
        <v>2023</v>
      </c>
      <c r="R301" t="str">
        <f t="shared" si="11"/>
        <v>12</v>
      </c>
      <c r="S301" s="24">
        <v>193304.36</v>
      </c>
      <c r="T301" s="24">
        <v>340000</v>
      </c>
      <c r="U301">
        <v>0</v>
      </c>
      <c r="V301" t="s">
        <v>632</v>
      </c>
      <c r="W301" t="s">
        <v>94</v>
      </c>
      <c r="X301">
        <v>0</v>
      </c>
      <c r="Y301" t="s">
        <v>95</v>
      </c>
      <c r="Z301" t="s">
        <v>96</v>
      </c>
      <c r="AA301" t="s">
        <v>97</v>
      </c>
      <c r="AB301">
        <v>0</v>
      </c>
      <c r="AC301">
        <v>0</v>
      </c>
      <c r="AD301" t="s">
        <v>90</v>
      </c>
      <c r="AE301">
        <v>0</v>
      </c>
      <c r="AF301">
        <v>0</v>
      </c>
      <c r="AG301">
        <v>249662</v>
      </c>
      <c r="AH301">
        <v>0</v>
      </c>
      <c r="AI301" t="s">
        <v>98</v>
      </c>
      <c r="AJ301" t="s">
        <v>96</v>
      </c>
      <c r="AK301" t="s">
        <v>99</v>
      </c>
      <c r="AL301">
        <v>340000</v>
      </c>
      <c r="AM301">
        <v>0</v>
      </c>
      <c r="AN301">
        <v>0</v>
      </c>
      <c r="AO301">
        <v>0</v>
      </c>
      <c r="AP301">
        <v>17</v>
      </c>
      <c r="AQ301">
        <v>0</v>
      </c>
      <c r="AR301" t="s">
        <v>100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 t="s">
        <v>101</v>
      </c>
      <c r="AZ301">
        <v>999</v>
      </c>
    </row>
    <row r="302" spans="1:52" x14ac:dyDescent="0.3">
      <c r="A302">
        <v>1</v>
      </c>
      <c r="B302">
        <v>1</v>
      </c>
      <c r="C302" s="9" t="s">
        <v>1354</v>
      </c>
      <c r="D302" t="s">
        <v>90</v>
      </c>
      <c r="E302" t="s">
        <v>91</v>
      </c>
      <c r="F302">
        <v>1</v>
      </c>
      <c r="G302" s="24">
        <v>400000</v>
      </c>
      <c r="H302" s="24">
        <v>400000</v>
      </c>
      <c r="I302">
        <v>831</v>
      </c>
      <c r="J302">
        <v>5101</v>
      </c>
      <c r="K302" s="9" t="s">
        <v>633</v>
      </c>
      <c r="L302">
        <v>1</v>
      </c>
      <c r="M302" s="9" t="s">
        <v>1265</v>
      </c>
      <c r="N302" s="9" t="s">
        <v>1355</v>
      </c>
      <c r="O302">
        <v>1000</v>
      </c>
      <c r="P302">
        <v>20240115</v>
      </c>
      <c r="Q302" t="str">
        <f t="shared" si="10"/>
        <v>2024</v>
      </c>
      <c r="R302" t="str">
        <f t="shared" si="11"/>
        <v>01</v>
      </c>
      <c r="S302" s="24">
        <v>231999.34</v>
      </c>
      <c r="T302" s="24">
        <v>400000</v>
      </c>
      <c r="U302">
        <v>0</v>
      </c>
      <c r="V302" t="s">
        <v>634</v>
      </c>
      <c r="W302" t="s">
        <v>132</v>
      </c>
      <c r="X302">
        <v>0</v>
      </c>
      <c r="Y302" t="s">
        <v>95</v>
      </c>
      <c r="Z302" t="s">
        <v>96</v>
      </c>
      <c r="AA302" t="s">
        <v>97</v>
      </c>
      <c r="AB302">
        <v>0</v>
      </c>
      <c r="AC302">
        <v>0</v>
      </c>
      <c r="AD302" t="s">
        <v>90</v>
      </c>
      <c r="AE302">
        <v>0</v>
      </c>
      <c r="AF302">
        <v>0</v>
      </c>
      <c r="AG302">
        <v>195560</v>
      </c>
      <c r="AH302">
        <v>0</v>
      </c>
      <c r="AI302" t="s">
        <v>98</v>
      </c>
      <c r="AJ302" t="s">
        <v>96</v>
      </c>
      <c r="AK302" t="s">
        <v>99</v>
      </c>
      <c r="AL302">
        <v>400000</v>
      </c>
      <c r="AM302">
        <v>0</v>
      </c>
      <c r="AN302">
        <v>0</v>
      </c>
      <c r="AO302">
        <v>0</v>
      </c>
      <c r="AP302">
        <v>18</v>
      </c>
      <c r="AQ302">
        <v>0</v>
      </c>
      <c r="AR302" t="s">
        <v>100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 t="s">
        <v>101</v>
      </c>
      <c r="AZ302">
        <v>999</v>
      </c>
    </row>
    <row r="303" spans="1:52" x14ac:dyDescent="0.3">
      <c r="A303">
        <v>1</v>
      </c>
      <c r="B303">
        <v>1</v>
      </c>
      <c r="C303" s="9" t="s">
        <v>1356</v>
      </c>
      <c r="D303" t="s">
        <v>90</v>
      </c>
      <c r="E303" t="s">
        <v>91</v>
      </c>
      <c r="F303">
        <v>1</v>
      </c>
      <c r="G303" s="24">
        <v>340000</v>
      </c>
      <c r="H303" s="24">
        <v>340000</v>
      </c>
      <c r="I303">
        <v>847</v>
      </c>
      <c r="J303">
        <v>6101</v>
      </c>
      <c r="K303" s="9" t="s">
        <v>635</v>
      </c>
      <c r="L303">
        <v>1</v>
      </c>
      <c r="M303" s="9" t="s">
        <v>1218</v>
      </c>
      <c r="N303" s="9" t="s">
        <v>1357</v>
      </c>
      <c r="O303">
        <v>1000</v>
      </c>
      <c r="P303">
        <v>20240119</v>
      </c>
      <c r="Q303" t="str">
        <f t="shared" si="10"/>
        <v>2024</v>
      </c>
      <c r="R303" t="str">
        <f t="shared" si="11"/>
        <v>01</v>
      </c>
      <c r="S303" s="24">
        <v>235042.42</v>
      </c>
      <c r="T303" s="24">
        <v>340000</v>
      </c>
      <c r="U303">
        <v>0</v>
      </c>
      <c r="V303" t="s">
        <v>636</v>
      </c>
      <c r="W303" t="s">
        <v>106</v>
      </c>
      <c r="X303">
        <v>0</v>
      </c>
      <c r="Y303" t="s">
        <v>95</v>
      </c>
      <c r="Z303" t="s">
        <v>96</v>
      </c>
      <c r="AA303" t="s">
        <v>97</v>
      </c>
      <c r="AB303">
        <v>0</v>
      </c>
      <c r="AC303">
        <v>0</v>
      </c>
      <c r="AD303" t="s">
        <v>90</v>
      </c>
      <c r="AE303">
        <v>0</v>
      </c>
      <c r="AF303">
        <v>0</v>
      </c>
      <c r="AG303">
        <v>249322</v>
      </c>
      <c r="AH303">
        <v>0</v>
      </c>
      <c r="AI303" t="s">
        <v>98</v>
      </c>
      <c r="AJ303" t="s">
        <v>96</v>
      </c>
      <c r="AK303" t="s">
        <v>99</v>
      </c>
      <c r="AL303">
        <v>340000</v>
      </c>
      <c r="AM303">
        <v>0</v>
      </c>
      <c r="AN303">
        <v>0</v>
      </c>
      <c r="AO303">
        <v>0</v>
      </c>
      <c r="AP303">
        <v>17</v>
      </c>
      <c r="AQ303">
        <v>0</v>
      </c>
      <c r="AR303" t="s">
        <v>100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 t="s">
        <v>101</v>
      </c>
      <c r="AZ303">
        <v>999</v>
      </c>
    </row>
    <row r="304" spans="1:52" x14ac:dyDescent="0.3">
      <c r="A304">
        <v>1</v>
      </c>
      <c r="B304">
        <v>1</v>
      </c>
      <c r="C304" s="9" t="s">
        <v>1358</v>
      </c>
      <c r="D304" t="s">
        <v>90</v>
      </c>
      <c r="E304" t="s">
        <v>91</v>
      </c>
      <c r="F304">
        <v>1</v>
      </c>
      <c r="G304" s="24">
        <v>400000</v>
      </c>
      <c r="H304" s="24">
        <v>400000</v>
      </c>
      <c r="I304">
        <v>847</v>
      </c>
      <c r="J304">
        <v>6101</v>
      </c>
      <c r="K304" s="9" t="s">
        <v>637</v>
      </c>
      <c r="L304">
        <v>1</v>
      </c>
      <c r="M304" s="9" t="s">
        <v>1359</v>
      </c>
      <c r="N304" s="9" t="s">
        <v>1360</v>
      </c>
      <c r="O304">
        <v>1000</v>
      </c>
      <c r="P304">
        <v>20240122</v>
      </c>
      <c r="Q304" t="str">
        <f t="shared" si="10"/>
        <v>2024</v>
      </c>
      <c r="R304" t="str">
        <f t="shared" si="11"/>
        <v>01</v>
      </c>
      <c r="S304" s="24">
        <v>217296.88</v>
      </c>
      <c r="T304" s="24">
        <v>400000</v>
      </c>
      <c r="U304">
        <v>0</v>
      </c>
      <c r="V304" t="s">
        <v>638</v>
      </c>
      <c r="W304" t="s">
        <v>106</v>
      </c>
      <c r="X304">
        <v>0</v>
      </c>
      <c r="Y304" t="s">
        <v>95</v>
      </c>
      <c r="Z304" t="s">
        <v>96</v>
      </c>
      <c r="AA304" t="s">
        <v>97</v>
      </c>
      <c r="AB304">
        <v>0</v>
      </c>
      <c r="AC304">
        <v>0</v>
      </c>
      <c r="AD304" t="s">
        <v>90</v>
      </c>
      <c r="AE304">
        <v>0</v>
      </c>
      <c r="AF304">
        <v>0</v>
      </c>
      <c r="AG304">
        <v>293320</v>
      </c>
      <c r="AH304">
        <v>0</v>
      </c>
      <c r="AI304" t="s">
        <v>98</v>
      </c>
      <c r="AJ304" t="s">
        <v>96</v>
      </c>
      <c r="AK304" t="s">
        <v>99</v>
      </c>
      <c r="AL304">
        <v>400000</v>
      </c>
      <c r="AM304">
        <v>0</v>
      </c>
      <c r="AN304">
        <v>0</v>
      </c>
      <c r="AO304">
        <v>0</v>
      </c>
      <c r="AP304">
        <v>17</v>
      </c>
      <c r="AQ304">
        <v>0</v>
      </c>
      <c r="AR304" t="s">
        <v>100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 t="s">
        <v>101</v>
      </c>
      <c r="AZ304">
        <v>999</v>
      </c>
    </row>
    <row r="305" spans="1:52" x14ac:dyDescent="0.3">
      <c r="A305">
        <v>1</v>
      </c>
      <c r="B305">
        <v>1</v>
      </c>
      <c r="C305" s="9" t="s">
        <v>1361</v>
      </c>
      <c r="D305" t="s">
        <v>90</v>
      </c>
      <c r="E305" t="s">
        <v>91</v>
      </c>
      <c r="F305">
        <v>1</v>
      </c>
      <c r="G305" s="24">
        <v>315000</v>
      </c>
      <c r="H305" s="24">
        <v>315000</v>
      </c>
      <c r="I305">
        <v>831</v>
      </c>
      <c r="J305">
        <v>5101</v>
      </c>
      <c r="K305" s="9" t="s">
        <v>639</v>
      </c>
      <c r="L305">
        <v>1</v>
      </c>
      <c r="M305" s="9" t="s">
        <v>1362</v>
      </c>
      <c r="N305" s="9" t="s">
        <v>1363</v>
      </c>
      <c r="O305">
        <v>1000</v>
      </c>
      <c r="P305">
        <v>20240124</v>
      </c>
      <c r="Q305" t="str">
        <f t="shared" si="10"/>
        <v>2024</v>
      </c>
      <c r="R305" t="str">
        <f t="shared" si="11"/>
        <v>01</v>
      </c>
      <c r="S305" s="24">
        <v>101462.36</v>
      </c>
      <c r="T305" s="24">
        <v>315000</v>
      </c>
      <c r="U305">
        <v>0</v>
      </c>
      <c r="V305" t="s">
        <v>640</v>
      </c>
      <c r="W305" t="s">
        <v>132</v>
      </c>
      <c r="X305">
        <v>0</v>
      </c>
      <c r="Y305" t="s">
        <v>95</v>
      </c>
      <c r="Z305" t="s">
        <v>96</v>
      </c>
      <c r="AA305" t="s">
        <v>97</v>
      </c>
      <c r="AB305">
        <v>0</v>
      </c>
      <c r="AC305">
        <v>0</v>
      </c>
      <c r="AD305" t="s">
        <v>90</v>
      </c>
      <c r="AE305">
        <v>0</v>
      </c>
      <c r="AF305">
        <v>0</v>
      </c>
      <c r="AG305">
        <v>154003.5</v>
      </c>
      <c r="AH305">
        <v>0</v>
      </c>
      <c r="AI305" t="s">
        <v>98</v>
      </c>
      <c r="AJ305" t="s">
        <v>96</v>
      </c>
      <c r="AK305" t="s">
        <v>99</v>
      </c>
      <c r="AL305">
        <v>315000</v>
      </c>
      <c r="AM305">
        <v>0</v>
      </c>
      <c r="AN305">
        <v>0</v>
      </c>
      <c r="AO305">
        <v>0</v>
      </c>
      <c r="AP305">
        <v>18</v>
      </c>
      <c r="AQ305">
        <v>0</v>
      </c>
      <c r="AR305" t="s">
        <v>100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 t="s">
        <v>101</v>
      </c>
      <c r="AZ305">
        <v>999</v>
      </c>
    </row>
    <row r="306" spans="1:52" x14ac:dyDescent="0.3">
      <c r="A306">
        <v>1</v>
      </c>
      <c r="B306">
        <v>1</v>
      </c>
      <c r="C306" s="9" t="s">
        <v>1364</v>
      </c>
      <c r="D306" t="s">
        <v>90</v>
      </c>
      <c r="E306" t="s">
        <v>91</v>
      </c>
      <c r="F306">
        <v>1</v>
      </c>
      <c r="G306" s="24">
        <v>400000</v>
      </c>
      <c r="H306" s="24">
        <v>400000</v>
      </c>
      <c r="I306">
        <v>847</v>
      </c>
      <c r="J306">
        <v>6101</v>
      </c>
      <c r="K306" s="9" t="s">
        <v>641</v>
      </c>
      <c r="L306">
        <v>1</v>
      </c>
      <c r="M306" s="9" t="s">
        <v>1365</v>
      </c>
      <c r="N306" s="9" t="s">
        <v>1366</v>
      </c>
      <c r="O306">
        <v>1000</v>
      </c>
      <c r="P306">
        <v>20240125</v>
      </c>
      <c r="Q306" t="str">
        <f t="shared" si="10"/>
        <v>2024</v>
      </c>
      <c r="R306" t="str">
        <f t="shared" si="11"/>
        <v>01</v>
      </c>
      <c r="S306" s="24">
        <v>222220.65</v>
      </c>
      <c r="T306" s="24">
        <v>400000</v>
      </c>
      <c r="U306">
        <v>0</v>
      </c>
      <c r="V306" t="s">
        <v>642</v>
      </c>
      <c r="W306" t="s">
        <v>106</v>
      </c>
      <c r="X306">
        <v>0</v>
      </c>
      <c r="Y306" t="s">
        <v>95</v>
      </c>
      <c r="Z306" t="s">
        <v>96</v>
      </c>
      <c r="AA306" t="s">
        <v>97</v>
      </c>
      <c r="AB306">
        <v>0</v>
      </c>
      <c r="AC306">
        <v>0</v>
      </c>
      <c r="AD306" t="s">
        <v>90</v>
      </c>
      <c r="AE306">
        <v>0</v>
      </c>
      <c r="AF306">
        <v>0</v>
      </c>
      <c r="AG306">
        <v>293320</v>
      </c>
      <c r="AH306">
        <v>0</v>
      </c>
      <c r="AI306" t="s">
        <v>98</v>
      </c>
      <c r="AJ306" t="s">
        <v>96</v>
      </c>
      <c r="AK306" t="s">
        <v>99</v>
      </c>
      <c r="AL306">
        <v>400000</v>
      </c>
      <c r="AM306">
        <v>0</v>
      </c>
      <c r="AN306">
        <v>0</v>
      </c>
      <c r="AO306">
        <v>0</v>
      </c>
      <c r="AP306">
        <v>17</v>
      </c>
      <c r="AQ306">
        <v>0</v>
      </c>
      <c r="AR306" t="s">
        <v>100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 t="s">
        <v>101</v>
      </c>
      <c r="AZ306">
        <v>999</v>
      </c>
    </row>
    <row r="307" spans="1:52" x14ac:dyDescent="0.3">
      <c r="A307">
        <v>1</v>
      </c>
      <c r="B307">
        <v>1</v>
      </c>
      <c r="C307" s="9" t="s">
        <v>1367</v>
      </c>
      <c r="D307" t="s">
        <v>90</v>
      </c>
      <c r="E307" t="s">
        <v>91</v>
      </c>
      <c r="F307">
        <v>1</v>
      </c>
      <c r="G307" s="24">
        <v>400000</v>
      </c>
      <c r="H307" s="24">
        <v>400000</v>
      </c>
      <c r="I307">
        <v>847</v>
      </c>
      <c r="J307">
        <v>6101</v>
      </c>
      <c r="K307" s="9" t="s">
        <v>643</v>
      </c>
      <c r="L307">
        <v>1</v>
      </c>
      <c r="M307" s="9" t="s">
        <v>1365</v>
      </c>
      <c r="N307" s="9" t="s">
        <v>1368</v>
      </c>
      <c r="O307">
        <v>1000</v>
      </c>
      <c r="P307">
        <v>20240125</v>
      </c>
      <c r="Q307" t="str">
        <f t="shared" si="10"/>
        <v>2024</v>
      </c>
      <c r="R307" t="str">
        <f t="shared" si="11"/>
        <v>01</v>
      </c>
      <c r="S307" s="24">
        <v>236610.2</v>
      </c>
      <c r="T307" s="24">
        <v>400000</v>
      </c>
      <c r="U307">
        <v>0</v>
      </c>
      <c r="V307" t="s">
        <v>644</v>
      </c>
      <c r="W307" t="s">
        <v>106</v>
      </c>
      <c r="X307">
        <v>0</v>
      </c>
      <c r="Y307" t="s">
        <v>95</v>
      </c>
      <c r="Z307" t="s">
        <v>96</v>
      </c>
      <c r="AA307" t="s">
        <v>97</v>
      </c>
      <c r="AB307">
        <v>0</v>
      </c>
      <c r="AC307">
        <v>0</v>
      </c>
      <c r="AD307" t="s">
        <v>90</v>
      </c>
      <c r="AE307">
        <v>0</v>
      </c>
      <c r="AF307">
        <v>0</v>
      </c>
      <c r="AG307">
        <v>293320</v>
      </c>
      <c r="AH307">
        <v>0</v>
      </c>
      <c r="AI307" t="s">
        <v>98</v>
      </c>
      <c r="AJ307" t="s">
        <v>96</v>
      </c>
      <c r="AK307" t="s">
        <v>99</v>
      </c>
      <c r="AL307">
        <v>400000</v>
      </c>
      <c r="AM307">
        <v>0</v>
      </c>
      <c r="AN307">
        <v>0</v>
      </c>
      <c r="AO307">
        <v>0</v>
      </c>
      <c r="AP307">
        <v>17</v>
      </c>
      <c r="AQ307">
        <v>0</v>
      </c>
      <c r="AR307" t="s">
        <v>100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 t="s">
        <v>101</v>
      </c>
      <c r="AZ307">
        <v>999</v>
      </c>
    </row>
    <row r="308" spans="1:52" x14ac:dyDescent="0.3">
      <c r="A308">
        <v>1</v>
      </c>
      <c r="B308">
        <v>1</v>
      </c>
      <c r="C308" s="9" t="s">
        <v>1369</v>
      </c>
      <c r="D308" t="s">
        <v>90</v>
      </c>
      <c r="E308" t="s">
        <v>91</v>
      </c>
      <c r="F308">
        <v>1</v>
      </c>
      <c r="G308" s="24">
        <v>325000</v>
      </c>
      <c r="H308" s="24">
        <v>325000</v>
      </c>
      <c r="I308">
        <v>849</v>
      </c>
      <c r="J308">
        <v>6101</v>
      </c>
      <c r="K308" s="9" t="s">
        <v>645</v>
      </c>
      <c r="L308">
        <v>1</v>
      </c>
      <c r="M308" s="9" t="s">
        <v>1370</v>
      </c>
      <c r="N308" s="9" t="s">
        <v>1371</v>
      </c>
      <c r="O308">
        <v>1000</v>
      </c>
      <c r="P308">
        <v>20240131</v>
      </c>
      <c r="Q308" t="str">
        <f t="shared" si="10"/>
        <v>2024</v>
      </c>
      <c r="R308" t="str">
        <f t="shared" si="11"/>
        <v>01</v>
      </c>
      <c r="S308" s="24">
        <v>206278.02</v>
      </c>
      <c r="T308" s="24">
        <v>325000</v>
      </c>
      <c r="U308">
        <v>0</v>
      </c>
      <c r="V308" t="s">
        <v>646</v>
      </c>
      <c r="W308" t="s">
        <v>647</v>
      </c>
      <c r="X308">
        <v>0</v>
      </c>
      <c r="Y308" t="s">
        <v>95</v>
      </c>
      <c r="Z308" t="s">
        <v>96</v>
      </c>
      <c r="AA308" t="s">
        <v>97</v>
      </c>
      <c r="AB308">
        <v>0</v>
      </c>
      <c r="AC308">
        <v>0</v>
      </c>
      <c r="AD308" t="s">
        <v>90</v>
      </c>
      <c r="AE308">
        <v>0</v>
      </c>
      <c r="AF308">
        <v>0</v>
      </c>
      <c r="AG308">
        <v>238647.5</v>
      </c>
      <c r="AH308">
        <v>0</v>
      </c>
      <c r="AI308" t="s">
        <v>98</v>
      </c>
      <c r="AJ308" t="s">
        <v>96</v>
      </c>
      <c r="AK308" t="s">
        <v>99</v>
      </c>
      <c r="AL308">
        <v>325000</v>
      </c>
      <c r="AM308">
        <v>0</v>
      </c>
      <c r="AN308">
        <v>0</v>
      </c>
      <c r="AO308">
        <v>0</v>
      </c>
      <c r="AP308">
        <v>17</v>
      </c>
      <c r="AQ308">
        <v>0</v>
      </c>
      <c r="AR308" t="s">
        <v>100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 t="s">
        <v>101</v>
      </c>
      <c r="AZ308">
        <v>999</v>
      </c>
    </row>
    <row r="309" spans="1:52" x14ac:dyDescent="0.3">
      <c r="A309">
        <v>1</v>
      </c>
      <c r="B309">
        <v>2</v>
      </c>
      <c r="C309" s="9" t="s">
        <v>1372</v>
      </c>
      <c r="D309" t="s">
        <v>90</v>
      </c>
      <c r="E309" t="s">
        <v>91</v>
      </c>
      <c r="F309">
        <v>1</v>
      </c>
      <c r="G309" s="24">
        <v>325000</v>
      </c>
      <c r="H309" s="24">
        <v>325000</v>
      </c>
      <c r="I309">
        <v>849</v>
      </c>
      <c r="J309">
        <v>6101</v>
      </c>
      <c r="K309" s="9" t="s">
        <v>645</v>
      </c>
      <c r="L309">
        <v>2</v>
      </c>
      <c r="M309" s="9" t="s">
        <v>1370</v>
      </c>
      <c r="N309" s="9" t="s">
        <v>1371</v>
      </c>
      <c r="O309">
        <v>1000</v>
      </c>
      <c r="P309">
        <v>20240131</v>
      </c>
      <c r="Q309" t="str">
        <f t="shared" si="10"/>
        <v>2024</v>
      </c>
      <c r="R309" t="str">
        <f t="shared" si="11"/>
        <v>01</v>
      </c>
      <c r="S309" s="24">
        <v>206278.02</v>
      </c>
      <c r="T309" s="24">
        <v>325000</v>
      </c>
      <c r="U309">
        <v>0</v>
      </c>
      <c r="V309" t="s">
        <v>648</v>
      </c>
      <c r="W309" t="s">
        <v>647</v>
      </c>
      <c r="X309">
        <v>0</v>
      </c>
      <c r="Y309" t="s">
        <v>95</v>
      </c>
      <c r="Z309" t="s">
        <v>96</v>
      </c>
      <c r="AA309" t="s">
        <v>97</v>
      </c>
      <c r="AB309">
        <v>0</v>
      </c>
      <c r="AC309">
        <v>0</v>
      </c>
      <c r="AD309" t="s">
        <v>90</v>
      </c>
      <c r="AE309">
        <v>0</v>
      </c>
      <c r="AF309">
        <v>0</v>
      </c>
      <c r="AG309">
        <v>238647.5</v>
      </c>
      <c r="AH309">
        <v>0</v>
      </c>
      <c r="AI309" t="s">
        <v>98</v>
      </c>
      <c r="AJ309" t="s">
        <v>96</v>
      </c>
      <c r="AK309" t="s">
        <v>99</v>
      </c>
      <c r="AL309">
        <v>325000</v>
      </c>
      <c r="AM309">
        <v>0</v>
      </c>
      <c r="AN309">
        <v>0</v>
      </c>
      <c r="AO309">
        <v>0</v>
      </c>
      <c r="AP309">
        <v>17</v>
      </c>
      <c r="AQ309">
        <v>0</v>
      </c>
      <c r="AR309" t="s">
        <v>100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 t="s">
        <v>101</v>
      </c>
      <c r="AZ309">
        <v>999</v>
      </c>
    </row>
    <row r="310" spans="1:52" x14ac:dyDescent="0.3">
      <c r="A310">
        <v>1</v>
      </c>
      <c r="B310">
        <v>1</v>
      </c>
      <c r="C310" s="9" t="s">
        <v>1373</v>
      </c>
      <c r="D310" t="s">
        <v>90</v>
      </c>
      <c r="E310" t="s">
        <v>91</v>
      </c>
      <c r="F310">
        <v>1</v>
      </c>
      <c r="G310" s="24">
        <v>410000</v>
      </c>
      <c r="H310" s="24">
        <v>410000</v>
      </c>
      <c r="I310">
        <v>849</v>
      </c>
      <c r="J310">
        <v>6101</v>
      </c>
      <c r="K310" s="9" t="s">
        <v>649</v>
      </c>
      <c r="L310">
        <v>1</v>
      </c>
      <c r="M310" s="9" t="s">
        <v>1374</v>
      </c>
      <c r="N310" s="9" t="s">
        <v>1375</v>
      </c>
      <c r="O310">
        <v>1000</v>
      </c>
      <c r="P310">
        <v>20240216</v>
      </c>
      <c r="Q310" t="str">
        <f t="shared" si="10"/>
        <v>2024</v>
      </c>
      <c r="R310" t="str">
        <f t="shared" si="11"/>
        <v>02</v>
      </c>
      <c r="S310" s="24">
        <v>218079.16</v>
      </c>
      <c r="T310" s="24">
        <v>410000</v>
      </c>
      <c r="U310">
        <v>0</v>
      </c>
      <c r="V310" t="s">
        <v>650</v>
      </c>
      <c r="W310" t="s">
        <v>427</v>
      </c>
      <c r="X310">
        <v>0</v>
      </c>
      <c r="Y310" t="s">
        <v>95</v>
      </c>
      <c r="Z310" t="s">
        <v>96</v>
      </c>
      <c r="AA310" t="s">
        <v>97</v>
      </c>
      <c r="AB310">
        <v>0</v>
      </c>
      <c r="AC310">
        <v>0</v>
      </c>
      <c r="AD310" t="s">
        <v>90</v>
      </c>
      <c r="AE310">
        <v>0</v>
      </c>
      <c r="AF310">
        <v>0</v>
      </c>
      <c r="AG310">
        <v>301063</v>
      </c>
      <c r="AH310">
        <v>0</v>
      </c>
      <c r="AI310" t="s">
        <v>98</v>
      </c>
      <c r="AJ310" t="s">
        <v>96</v>
      </c>
      <c r="AK310" t="s">
        <v>99</v>
      </c>
      <c r="AL310">
        <v>410000</v>
      </c>
      <c r="AM310">
        <v>0</v>
      </c>
      <c r="AN310">
        <v>0</v>
      </c>
      <c r="AO310">
        <v>0</v>
      </c>
      <c r="AP310">
        <v>17</v>
      </c>
      <c r="AQ310">
        <v>0</v>
      </c>
      <c r="AR310" t="s">
        <v>100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 t="s">
        <v>101</v>
      </c>
      <c r="AZ310">
        <v>999</v>
      </c>
    </row>
    <row r="311" spans="1:52" x14ac:dyDescent="0.3">
      <c r="A311">
        <v>1</v>
      </c>
      <c r="B311">
        <v>1</v>
      </c>
      <c r="C311" s="9" t="s">
        <v>1376</v>
      </c>
      <c r="D311" t="s">
        <v>90</v>
      </c>
      <c r="E311" t="s">
        <v>91</v>
      </c>
      <c r="F311">
        <v>1</v>
      </c>
      <c r="G311" s="24">
        <v>390000</v>
      </c>
      <c r="H311" s="24">
        <v>390000</v>
      </c>
      <c r="I311">
        <v>847</v>
      </c>
      <c r="J311">
        <v>6101</v>
      </c>
      <c r="K311" s="9" t="s">
        <v>651</v>
      </c>
      <c r="L311">
        <v>1</v>
      </c>
      <c r="M311" s="9" t="s">
        <v>1153</v>
      </c>
      <c r="N311" s="9" t="s">
        <v>1377</v>
      </c>
      <c r="O311">
        <v>1000</v>
      </c>
      <c r="P311">
        <v>20240219</v>
      </c>
      <c r="Q311" t="str">
        <f t="shared" si="10"/>
        <v>2024</v>
      </c>
      <c r="R311" t="str">
        <f t="shared" si="11"/>
        <v>02</v>
      </c>
      <c r="S311" s="24">
        <v>221955.97</v>
      </c>
      <c r="T311" s="24">
        <v>390000</v>
      </c>
      <c r="U311">
        <v>0</v>
      </c>
      <c r="V311" t="s">
        <v>652</v>
      </c>
      <c r="W311" t="s">
        <v>106</v>
      </c>
      <c r="X311">
        <v>0</v>
      </c>
      <c r="Y311" t="s">
        <v>95</v>
      </c>
      <c r="Z311" t="s">
        <v>96</v>
      </c>
      <c r="AA311" t="s">
        <v>97</v>
      </c>
      <c r="AB311">
        <v>0</v>
      </c>
      <c r="AC311">
        <v>0</v>
      </c>
      <c r="AD311" t="s">
        <v>90</v>
      </c>
      <c r="AE311">
        <v>0</v>
      </c>
      <c r="AF311">
        <v>0</v>
      </c>
      <c r="AG311">
        <v>285987</v>
      </c>
      <c r="AH311">
        <v>0</v>
      </c>
      <c r="AI311" t="s">
        <v>98</v>
      </c>
      <c r="AJ311" t="s">
        <v>96</v>
      </c>
      <c r="AK311" t="s">
        <v>99</v>
      </c>
      <c r="AL311">
        <v>390000</v>
      </c>
      <c r="AM311">
        <v>0</v>
      </c>
      <c r="AN311">
        <v>0</v>
      </c>
      <c r="AO311">
        <v>0</v>
      </c>
      <c r="AP311">
        <v>17</v>
      </c>
      <c r="AQ311">
        <v>0</v>
      </c>
      <c r="AR311" t="s">
        <v>100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 t="s">
        <v>101</v>
      </c>
      <c r="AZ311">
        <v>999</v>
      </c>
    </row>
    <row r="312" spans="1:52" x14ac:dyDescent="0.3">
      <c r="A312">
        <v>1</v>
      </c>
      <c r="B312">
        <v>2</v>
      </c>
      <c r="C312" s="9" t="s">
        <v>1378</v>
      </c>
      <c r="D312" t="s">
        <v>90</v>
      </c>
      <c r="E312" t="s">
        <v>91</v>
      </c>
      <c r="F312">
        <v>1</v>
      </c>
      <c r="G312" s="24">
        <v>390000</v>
      </c>
      <c r="H312" s="24">
        <v>390000</v>
      </c>
      <c r="I312">
        <v>847</v>
      </c>
      <c r="J312">
        <v>6101</v>
      </c>
      <c r="K312" s="9" t="s">
        <v>651</v>
      </c>
      <c r="L312">
        <v>2</v>
      </c>
      <c r="M312" s="9" t="s">
        <v>1153</v>
      </c>
      <c r="N312" s="9" t="s">
        <v>1377</v>
      </c>
      <c r="O312">
        <v>1000</v>
      </c>
      <c r="P312">
        <v>20240219</v>
      </c>
      <c r="Q312" t="str">
        <f t="shared" si="10"/>
        <v>2024</v>
      </c>
      <c r="R312" t="str">
        <f t="shared" si="11"/>
        <v>02</v>
      </c>
      <c r="S312" s="24">
        <v>221955.93</v>
      </c>
      <c r="T312" s="24">
        <v>390000</v>
      </c>
      <c r="U312">
        <v>0</v>
      </c>
      <c r="V312" t="s">
        <v>653</v>
      </c>
      <c r="W312" t="s">
        <v>106</v>
      </c>
      <c r="X312">
        <v>0</v>
      </c>
      <c r="Y312" t="s">
        <v>95</v>
      </c>
      <c r="Z312" t="s">
        <v>96</v>
      </c>
      <c r="AA312" t="s">
        <v>97</v>
      </c>
      <c r="AB312">
        <v>0</v>
      </c>
      <c r="AC312">
        <v>0</v>
      </c>
      <c r="AD312" t="s">
        <v>90</v>
      </c>
      <c r="AE312">
        <v>0</v>
      </c>
      <c r="AF312">
        <v>0</v>
      </c>
      <c r="AG312">
        <v>285987</v>
      </c>
      <c r="AH312">
        <v>0</v>
      </c>
      <c r="AI312" t="s">
        <v>98</v>
      </c>
      <c r="AJ312" t="s">
        <v>96</v>
      </c>
      <c r="AK312" t="s">
        <v>99</v>
      </c>
      <c r="AL312">
        <v>390000</v>
      </c>
      <c r="AM312">
        <v>0</v>
      </c>
      <c r="AN312">
        <v>0</v>
      </c>
      <c r="AO312">
        <v>0</v>
      </c>
      <c r="AP312">
        <v>17</v>
      </c>
      <c r="AQ312">
        <v>0</v>
      </c>
      <c r="AR312" t="s">
        <v>100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 t="s">
        <v>101</v>
      </c>
      <c r="AZ312">
        <v>999</v>
      </c>
    </row>
    <row r="313" spans="1:52" x14ac:dyDescent="0.3">
      <c r="A313">
        <v>1</v>
      </c>
      <c r="B313">
        <v>1</v>
      </c>
      <c r="C313" s="9" t="s">
        <v>1379</v>
      </c>
      <c r="D313" t="s">
        <v>90</v>
      </c>
      <c r="E313" t="s">
        <v>91</v>
      </c>
      <c r="F313">
        <v>1</v>
      </c>
      <c r="G313" s="24">
        <v>335000</v>
      </c>
      <c r="H313" s="24">
        <v>335000</v>
      </c>
      <c r="I313">
        <v>847</v>
      </c>
      <c r="J313">
        <v>6101</v>
      </c>
      <c r="K313" s="9" t="s">
        <v>654</v>
      </c>
      <c r="L313">
        <v>1</v>
      </c>
      <c r="M313" s="9" t="s">
        <v>1380</v>
      </c>
      <c r="N313" s="9" t="s">
        <v>1381</v>
      </c>
      <c r="O313">
        <v>1000</v>
      </c>
      <c r="P313">
        <v>20240222</v>
      </c>
      <c r="Q313" t="str">
        <f t="shared" si="10"/>
        <v>2024</v>
      </c>
      <c r="R313" t="str">
        <f t="shared" si="11"/>
        <v>02</v>
      </c>
      <c r="S313" s="24">
        <v>188695.19</v>
      </c>
      <c r="T313" s="24">
        <v>335000</v>
      </c>
      <c r="U313">
        <v>0</v>
      </c>
      <c r="V313" t="s">
        <v>655</v>
      </c>
      <c r="W313" t="s">
        <v>106</v>
      </c>
      <c r="X313">
        <v>0</v>
      </c>
      <c r="Y313" t="s">
        <v>95</v>
      </c>
      <c r="Z313" t="s">
        <v>96</v>
      </c>
      <c r="AA313" t="s">
        <v>97</v>
      </c>
      <c r="AB313">
        <v>0</v>
      </c>
      <c r="AC313">
        <v>0</v>
      </c>
      <c r="AD313" t="s">
        <v>90</v>
      </c>
      <c r="AE313">
        <v>0</v>
      </c>
      <c r="AF313">
        <v>0</v>
      </c>
      <c r="AG313">
        <v>245655.5</v>
      </c>
      <c r="AH313">
        <v>0</v>
      </c>
      <c r="AI313" t="s">
        <v>98</v>
      </c>
      <c r="AJ313" t="s">
        <v>96</v>
      </c>
      <c r="AK313" t="s">
        <v>99</v>
      </c>
      <c r="AL313">
        <v>335000</v>
      </c>
      <c r="AM313">
        <v>0</v>
      </c>
      <c r="AN313">
        <v>0</v>
      </c>
      <c r="AO313">
        <v>0</v>
      </c>
      <c r="AP313">
        <v>17</v>
      </c>
      <c r="AQ313">
        <v>0</v>
      </c>
      <c r="AR313" t="s">
        <v>100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 t="s">
        <v>101</v>
      </c>
      <c r="AZ313">
        <v>999</v>
      </c>
    </row>
    <row r="314" spans="1:52" x14ac:dyDescent="0.3">
      <c r="A314">
        <v>1</v>
      </c>
      <c r="B314">
        <v>1</v>
      </c>
      <c r="C314" s="9" t="s">
        <v>1382</v>
      </c>
      <c r="D314" t="s">
        <v>90</v>
      </c>
      <c r="E314" t="s">
        <v>91</v>
      </c>
      <c r="F314">
        <v>1</v>
      </c>
      <c r="G314" s="24">
        <v>335000</v>
      </c>
      <c r="H314" s="24">
        <v>335000</v>
      </c>
      <c r="I314">
        <v>847</v>
      </c>
      <c r="J314">
        <v>6101</v>
      </c>
      <c r="K314" s="9" t="s">
        <v>656</v>
      </c>
      <c r="L314">
        <v>1</v>
      </c>
      <c r="M314" s="9" t="s">
        <v>1380</v>
      </c>
      <c r="N314" s="9" t="s">
        <v>1383</v>
      </c>
      <c r="O314">
        <v>1000</v>
      </c>
      <c r="P314">
        <v>20240222</v>
      </c>
      <c r="Q314" t="str">
        <f t="shared" si="10"/>
        <v>2024</v>
      </c>
      <c r="R314" t="str">
        <f t="shared" si="11"/>
        <v>02</v>
      </c>
      <c r="S314" s="24">
        <v>188695.14</v>
      </c>
      <c r="T314" s="24">
        <v>335000</v>
      </c>
      <c r="U314">
        <v>0</v>
      </c>
      <c r="V314" t="s">
        <v>657</v>
      </c>
      <c r="W314" t="s">
        <v>106</v>
      </c>
      <c r="X314">
        <v>0</v>
      </c>
      <c r="Y314" t="s">
        <v>95</v>
      </c>
      <c r="Z314" t="s">
        <v>96</v>
      </c>
      <c r="AA314" t="s">
        <v>97</v>
      </c>
      <c r="AB314">
        <v>0</v>
      </c>
      <c r="AC314">
        <v>0</v>
      </c>
      <c r="AD314" t="s">
        <v>90</v>
      </c>
      <c r="AE314">
        <v>0</v>
      </c>
      <c r="AF314">
        <v>0</v>
      </c>
      <c r="AG314">
        <v>245655.5</v>
      </c>
      <c r="AH314">
        <v>0</v>
      </c>
      <c r="AI314" t="s">
        <v>98</v>
      </c>
      <c r="AJ314" t="s">
        <v>96</v>
      </c>
      <c r="AK314" t="s">
        <v>99</v>
      </c>
      <c r="AL314">
        <v>335000</v>
      </c>
      <c r="AM314">
        <v>0</v>
      </c>
      <c r="AN314">
        <v>0</v>
      </c>
      <c r="AO314">
        <v>0</v>
      </c>
      <c r="AP314">
        <v>17</v>
      </c>
      <c r="AQ314">
        <v>0</v>
      </c>
      <c r="AR314" t="s">
        <v>100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 t="s">
        <v>101</v>
      </c>
      <c r="AZ314">
        <v>999</v>
      </c>
    </row>
    <row r="315" spans="1:52" x14ac:dyDescent="0.3">
      <c r="A315">
        <v>1</v>
      </c>
      <c r="B315">
        <v>1</v>
      </c>
      <c r="C315" s="9" t="s">
        <v>1384</v>
      </c>
      <c r="D315" t="s">
        <v>90</v>
      </c>
      <c r="E315" t="s">
        <v>91</v>
      </c>
      <c r="F315">
        <v>1</v>
      </c>
      <c r="G315" s="24">
        <v>400000</v>
      </c>
      <c r="H315" s="24">
        <v>400000</v>
      </c>
      <c r="I315">
        <v>847</v>
      </c>
      <c r="J315">
        <v>6101</v>
      </c>
      <c r="K315" s="9" t="s">
        <v>658</v>
      </c>
      <c r="L315">
        <v>1</v>
      </c>
      <c r="M315" s="9" t="s">
        <v>1385</v>
      </c>
      <c r="N315" s="9" t="s">
        <v>1386</v>
      </c>
      <c r="O315">
        <v>1000</v>
      </c>
      <c r="P315">
        <v>20240226</v>
      </c>
      <c r="Q315" t="str">
        <f t="shared" si="10"/>
        <v>2024</v>
      </c>
      <c r="R315" t="str">
        <f t="shared" si="11"/>
        <v>02</v>
      </c>
      <c r="S315" s="24">
        <v>218461.01</v>
      </c>
      <c r="T315" s="24">
        <v>400000</v>
      </c>
      <c r="U315">
        <v>0</v>
      </c>
      <c r="V315" t="s">
        <v>659</v>
      </c>
      <c r="W315" t="s">
        <v>106</v>
      </c>
      <c r="X315">
        <v>0</v>
      </c>
      <c r="Y315" t="s">
        <v>95</v>
      </c>
      <c r="Z315" t="s">
        <v>96</v>
      </c>
      <c r="AA315" t="s">
        <v>97</v>
      </c>
      <c r="AB315">
        <v>0</v>
      </c>
      <c r="AC315">
        <v>0</v>
      </c>
      <c r="AD315" t="s">
        <v>90</v>
      </c>
      <c r="AE315">
        <v>0</v>
      </c>
      <c r="AF315">
        <v>0</v>
      </c>
      <c r="AG315">
        <v>293320</v>
      </c>
      <c r="AH315">
        <v>0</v>
      </c>
      <c r="AI315" t="s">
        <v>98</v>
      </c>
      <c r="AJ315" t="s">
        <v>96</v>
      </c>
      <c r="AK315" t="s">
        <v>99</v>
      </c>
      <c r="AL315">
        <v>400000</v>
      </c>
      <c r="AM315">
        <v>0</v>
      </c>
      <c r="AN315">
        <v>0</v>
      </c>
      <c r="AO315">
        <v>0</v>
      </c>
      <c r="AP315">
        <v>17</v>
      </c>
      <c r="AQ315">
        <v>0</v>
      </c>
      <c r="AR315" t="s">
        <v>100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 t="s">
        <v>101</v>
      </c>
      <c r="AZ315">
        <v>999</v>
      </c>
    </row>
    <row r="316" spans="1:52" x14ac:dyDescent="0.3">
      <c r="A316">
        <v>1</v>
      </c>
      <c r="B316">
        <v>1</v>
      </c>
      <c r="C316" s="9" t="s">
        <v>1387</v>
      </c>
      <c r="D316" t="s">
        <v>90</v>
      </c>
      <c r="E316" t="s">
        <v>91</v>
      </c>
      <c r="F316">
        <v>1</v>
      </c>
      <c r="G316" s="24">
        <v>390000</v>
      </c>
      <c r="H316" s="24">
        <v>390000</v>
      </c>
      <c r="I316">
        <v>847</v>
      </c>
      <c r="J316">
        <v>6101</v>
      </c>
      <c r="K316" s="9" t="s">
        <v>660</v>
      </c>
      <c r="L316">
        <v>1</v>
      </c>
      <c r="M316" s="9" t="s">
        <v>1153</v>
      </c>
      <c r="N316" s="9" t="s">
        <v>1388</v>
      </c>
      <c r="O316">
        <v>1000</v>
      </c>
      <c r="P316">
        <v>20240226</v>
      </c>
      <c r="Q316" t="str">
        <f t="shared" si="10"/>
        <v>2024</v>
      </c>
      <c r="R316" t="str">
        <f t="shared" si="11"/>
        <v>02</v>
      </c>
      <c r="S316" s="24">
        <v>221955.93</v>
      </c>
      <c r="T316" s="24">
        <v>390000</v>
      </c>
      <c r="U316">
        <v>0</v>
      </c>
      <c r="V316" t="s">
        <v>661</v>
      </c>
      <c r="W316" t="s">
        <v>106</v>
      </c>
      <c r="X316">
        <v>0</v>
      </c>
      <c r="Y316" t="s">
        <v>95</v>
      </c>
      <c r="Z316" t="s">
        <v>96</v>
      </c>
      <c r="AA316" t="s">
        <v>97</v>
      </c>
      <c r="AB316">
        <v>0</v>
      </c>
      <c r="AC316">
        <v>0</v>
      </c>
      <c r="AD316" t="s">
        <v>90</v>
      </c>
      <c r="AE316">
        <v>0</v>
      </c>
      <c r="AF316">
        <v>0</v>
      </c>
      <c r="AG316">
        <v>285987</v>
      </c>
      <c r="AH316">
        <v>0</v>
      </c>
      <c r="AI316" t="s">
        <v>98</v>
      </c>
      <c r="AJ316" t="s">
        <v>96</v>
      </c>
      <c r="AK316" t="s">
        <v>99</v>
      </c>
      <c r="AL316">
        <v>390000</v>
      </c>
      <c r="AM316">
        <v>0</v>
      </c>
      <c r="AN316">
        <v>0</v>
      </c>
      <c r="AO316">
        <v>0</v>
      </c>
      <c r="AP316">
        <v>17</v>
      </c>
      <c r="AQ316">
        <v>0</v>
      </c>
      <c r="AR316" t="s">
        <v>100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 t="s">
        <v>101</v>
      </c>
      <c r="AZ316">
        <v>999</v>
      </c>
    </row>
    <row r="317" spans="1:52" x14ac:dyDescent="0.3">
      <c r="A317">
        <v>1</v>
      </c>
      <c r="B317">
        <v>1</v>
      </c>
      <c r="C317" s="9" t="s">
        <v>1389</v>
      </c>
      <c r="D317" t="s">
        <v>90</v>
      </c>
      <c r="E317" t="s">
        <v>91</v>
      </c>
      <c r="F317">
        <v>1</v>
      </c>
      <c r="G317" s="24">
        <v>370000</v>
      </c>
      <c r="H317" s="24">
        <v>370000</v>
      </c>
      <c r="I317">
        <v>847</v>
      </c>
      <c r="J317">
        <v>6101</v>
      </c>
      <c r="K317" s="9" t="s">
        <v>662</v>
      </c>
      <c r="L317">
        <v>1</v>
      </c>
      <c r="M317" s="9" t="s">
        <v>1174</v>
      </c>
      <c r="N317" s="9" t="s">
        <v>1390</v>
      </c>
      <c r="O317">
        <v>1000</v>
      </c>
      <c r="P317">
        <v>20240228</v>
      </c>
      <c r="Q317" t="str">
        <f t="shared" si="10"/>
        <v>2024</v>
      </c>
      <c r="R317" t="str">
        <f t="shared" si="11"/>
        <v>02</v>
      </c>
      <c r="S317" s="24">
        <v>219132.48</v>
      </c>
      <c r="T317" s="24">
        <v>370000</v>
      </c>
      <c r="U317">
        <v>0</v>
      </c>
      <c r="V317" t="s">
        <v>663</v>
      </c>
      <c r="W317" t="s">
        <v>106</v>
      </c>
      <c r="X317">
        <v>0</v>
      </c>
      <c r="Y317" t="s">
        <v>95</v>
      </c>
      <c r="Z317" t="s">
        <v>96</v>
      </c>
      <c r="AA317" t="s">
        <v>97</v>
      </c>
      <c r="AB317">
        <v>0</v>
      </c>
      <c r="AC317">
        <v>0</v>
      </c>
      <c r="AD317" t="s">
        <v>90</v>
      </c>
      <c r="AE317">
        <v>0</v>
      </c>
      <c r="AF317">
        <v>0</v>
      </c>
      <c r="AG317">
        <v>271321</v>
      </c>
      <c r="AH317">
        <v>0</v>
      </c>
      <c r="AI317" t="s">
        <v>98</v>
      </c>
      <c r="AJ317" t="s">
        <v>96</v>
      </c>
      <c r="AK317" t="s">
        <v>99</v>
      </c>
      <c r="AL317">
        <v>370000</v>
      </c>
      <c r="AM317">
        <v>0</v>
      </c>
      <c r="AN317">
        <v>0</v>
      </c>
      <c r="AO317">
        <v>0</v>
      </c>
      <c r="AP317">
        <v>17</v>
      </c>
      <c r="AQ317">
        <v>0</v>
      </c>
      <c r="AR317" t="s">
        <v>100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 t="s">
        <v>101</v>
      </c>
      <c r="AZ317">
        <v>999</v>
      </c>
    </row>
    <row r="318" spans="1:52" x14ac:dyDescent="0.3">
      <c r="A318">
        <v>1</v>
      </c>
      <c r="B318">
        <v>2</v>
      </c>
      <c r="C318" s="9" t="s">
        <v>1391</v>
      </c>
      <c r="D318" t="s">
        <v>90</v>
      </c>
      <c r="E318" t="s">
        <v>91</v>
      </c>
      <c r="F318">
        <v>1</v>
      </c>
      <c r="G318" s="24">
        <v>370000</v>
      </c>
      <c r="H318" s="24">
        <v>370000</v>
      </c>
      <c r="I318">
        <v>847</v>
      </c>
      <c r="J318">
        <v>6101</v>
      </c>
      <c r="K318" s="9" t="s">
        <v>662</v>
      </c>
      <c r="L318">
        <v>2</v>
      </c>
      <c r="M318" s="9" t="s">
        <v>1174</v>
      </c>
      <c r="N318" s="9" t="s">
        <v>1390</v>
      </c>
      <c r="O318">
        <v>1000</v>
      </c>
      <c r="P318">
        <v>20240228</v>
      </c>
      <c r="Q318" t="str">
        <f t="shared" si="10"/>
        <v>2024</v>
      </c>
      <c r="R318" t="str">
        <f t="shared" si="11"/>
        <v>02</v>
      </c>
      <c r="S318" s="24">
        <v>219132.48</v>
      </c>
      <c r="T318" s="24">
        <v>370000</v>
      </c>
      <c r="U318">
        <v>0</v>
      </c>
      <c r="V318" t="s">
        <v>664</v>
      </c>
      <c r="W318" t="s">
        <v>106</v>
      </c>
      <c r="X318">
        <v>0</v>
      </c>
      <c r="Y318" t="s">
        <v>95</v>
      </c>
      <c r="Z318" t="s">
        <v>96</v>
      </c>
      <c r="AA318" t="s">
        <v>97</v>
      </c>
      <c r="AB318">
        <v>0</v>
      </c>
      <c r="AC318">
        <v>0</v>
      </c>
      <c r="AD318" t="s">
        <v>90</v>
      </c>
      <c r="AE318">
        <v>0</v>
      </c>
      <c r="AF318">
        <v>0</v>
      </c>
      <c r="AG318">
        <v>271321</v>
      </c>
      <c r="AH318">
        <v>0</v>
      </c>
      <c r="AI318" t="s">
        <v>98</v>
      </c>
      <c r="AJ318" t="s">
        <v>96</v>
      </c>
      <c r="AK318" t="s">
        <v>99</v>
      </c>
      <c r="AL318">
        <v>370000</v>
      </c>
      <c r="AM318">
        <v>0</v>
      </c>
      <c r="AN318">
        <v>0</v>
      </c>
      <c r="AO318">
        <v>0</v>
      </c>
      <c r="AP318">
        <v>17</v>
      </c>
      <c r="AQ318">
        <v>0</v>
      </c>
      <c r="AR318" t="s">
        <v>100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 t="s">
        <v>101</v>
      </c>
      <c r="AZ318">
        <v>999</v>
      </c>
    </row>
    <row r="319" spans="1:52" x14ac:dyDescent="0.3">
      <c r="A319">
        <v>1</v>
      </c>
      <c r="B319">
        <v>1</v>
      </c>
      <c r="C319" s="9" t="s">
        <v>1392</v>
      </c>
      <c r="D319" t="s">
        <v>90</v>
      </c>
      <c r="E319" t="s">
        <v>91</v>
      </c>
      <c r="F319">
        <v>1</v>
      </c>
      <c r="G319" s="24">
        <v>390000</v>
      </c>
      <c r="H319" s="24">
        <v>390000</v>
      </c>
      <c r="I319">
        <v>847</v>
      </c>
      <c r="J319">
        <v>6101</v>
      </c>
      <c r="K319" s="9" t="s">
        <v>665</v>
      </c>
      <c r="L319">
        <v>1</v>
      </c>
      <c r="M319" s="9" t="s">
        <v>1153</v>
      </c>
      <c r="N319" s="9" t="s">
        <v>1393</v>
      </c>
      <c r="O319">
        <v>1000</v>
      </c>
      <c r="P319">
        <v>20240229</v>
      </c>
      <c r="Q319" t="str">
        <f t="shared" si="10"/>
        <v>2024</v>
      </c>
      <c r="R319" t="str">
        <f t="shared" si="11"/>
        <v>02</v>
      </c>
      <c r="S319" s="24">
        <v>251373.32</v>
      </c>
      <c r="T319" s="24">
        <v>390000</v>
      </c>
      <c r="U319">
        <v>0</v>
      </c>
      <c r="V319" t="s">
        <v>666</v>
      </c>
      <c r="W319" t="s">
        <v>106</v>
      </c>
      <c r="X319">
        <v>0</v>
      </c>
      <c r="Y319" t="s">
        <v>95</v>
      </c>
      <c r="Z319" t="s">
        <v>96</v>
      </c>
      <c r="AA319" t="s">
        <v>97</v>
      </c>
      <c r="AB319">
        <v>0</v>
      </c>
      <c r="AC319">
        <v>0</v>
      </c>
      <c r="AD319" t="s">
        <v>90</v>
      </c>
      <c r="AE319">
        <v>0</v>
      </c>
      <c r="AF319">
        <v>0</v>
      </c>
      <c r="AG319">
        <v>285987</v>
      </c>
      <c r="AH319">
        <v>0</v>
      </c>
      <c r="AI319" t="s">
        <v>98</v>
      </c>
      <c r="AJ319" t="s">
        <v>96</v>
      </c>
      <c r="AK319" t="s">
        <v>99</v>
      </c>
      <c r="AL319">
        <v>390000</v>
      </c>
      <c r="AM319">
        <v>0</v>
      </c>
      <c r="AN319">
        <v>0</v>
      </c>
      <c r="AO319">
        <v>0</v>
      </c>
      <c r="AP319">
        <v>17</v>
      </c>
      <c r="AQ319">
        <v>0</v>
      </c>
      <c r="AR319" t="s">
        <v>100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 t="s">
        <v>101</v>
      </c>
      <c r="AZ319">
        <v>999</v>
      </c>
    </row>
    <row r="320" spans="1:52" x14ac:dyDescent="0.3">
      <c r="A320">
        <v>1</v>
      </c>
      <c r="B320">
        <v>2</v>
      </c>
      <c r="C320" s="9" t="s">
        <v>1394</v>
      </c>
      <c r="D320" t="s">
        <v>90</v>
      </c>
      <c r="E320" t="s">
        <v>91</v>
      </c>
      <c r="F320">
        <v>1</v>
      </c>
      <c r="G320" s="24">
        <v>390000</v>
      </c>
      <c r="H320" s="24">
        <v>390000</v>
      </c>
      <c r="I320">
        <v>847</v>
      </c>
      <c r="J320">
        <v>6101</v>
      </c>
      <c r="K320" s="9" t="s">
        <v>665</v>
      </c>
      <c r="L320">
        <v>2</v>
      </c>
      <c r="M320" s="9" t="s">
        <v>1153</v>
      </c>
      <c r="N320" s="9" t="s">
        <v>1393</v>
      </c>
      <c r="O320">
        <v>1000</v>
      </c>
      <c r="P320">
        <v>20240229</v>
      </c>
      <c r="Q320" t="str">
        <f t="shared" si="10"/>
        <v>2024</v>
      </c>
      <c r="R320" t="str">
        <f t="shared" si="11"/>
        <v>02</v>
      </c>
      <c r="S320" s="24">
        <v>266081.99</v>
      </c>
      <c r="T320" s="24">
        <v>390000</v>
      </c>
      <c r="U320">
        <v>0</v>
      </c>
      <c r="V320" t="s">
        <v>667</v>
      </c>
      <c r="W320" t="s">
        <v>106</v>
      </c>
      <c r="X320">
        <v>0</v>
      </c>
      <c r="Y320" t="s">
        <v>95</v>
      </c>
      <c r="Z320" t="s">
        <v>96</v>
      </c>
      <c r="AA320" t="s">
        <v>97</v>
      </c>
      <c r="AB320">
        <v>0</v>
      </c>
      <c r="AC320">
        <v>0</v>
      </c>
      <c r="AD320" t="s">
        <v>90</v>
      </c>
      <c r="AE320">
        <v>0</v>
      </c>
      <c r="AF320">
        <v>0</v>
      </c>
      <c r="AG320">
        <v>285987</v>
      </c>
      <c r="AH320">
        <v>0</v>
      </c>
      <c r="AI320" t="s">
        <v>98</v>
      </c>
      <c r="AJ320" t="s">
        <v>96</v>
      </c>
      <c r="AK320" t="s">
        <v>99</v>
      </c>
      <c r="AL320">
        <v>390000</v>
      </c>
      <c r="AM320">
        <v>0</v>
      </c>
      <c r="AN320">
        <v>0</v>
      </c>
      <c r="AO320">
        <v>0</v>
      </c>
      <c r="AP320">
        <v>17</v>
      </c>
      <c r="AQ320">
        <v>0</v>
      </c>
      <c r="AR320" t="s">
        <v>100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 t="s">
        <v>101</v>
      </c>
      <c r="AZ320">
        <v>999</v>
      </c>
    </row>
    <row r="321" spans="1:52" x14ac:dyDescent="0.3">
      <c r="A321">
        <v>1</v>
      </c>
      <c r="B321">
        <v>1</v>
      </c>
      <c r="C321" s="9" t="s">
        <v>1395</v>
      </c>
      <c r="D321" t="s">
        <v>90</v>
      </c>
      <c r="E321" t="s">
        <v>91</v>
      </c>
      <c r="F321">
        <v>1</v>
      </c>
      <c r="G321" s="24">
        <v>400000</v>
      </c>
      <c r="H321" s="24">
        <v>400000</v>
      </c>
      <c r="I321">
        <v>831</v>
      </c>
      <c r="J321">
        <v>5101</v>
      </c>
      <c r="K321" s="9" t="s">
        <v>668</v>
      </c>
      <c r="L321">
        <v>1</v>
      </c>
      <c r="M321" s="9" t="s">
        <v>918</v>
      </c>
      <c r="N321" s="9" t="s">
        <v>1396</v>
      </c>
      <c r="O321">
        <v>1000</v>
      </c>
      <c r="P321">
        <v>20240311</v>
      </c>
      <c r="Q321" t="str">
        <f t="shared" si="10"/>
        <v>2024</v>
      </c>
      <c r="R321" t="str">
        <f t="shared" si="11"/>
        <v>03</v>
      </c>
      <c r="S321" s="24">
        <v>218079.17</v>
      </c>
      <c r="T321" s="24">
        <v>400000</v>
      </c>
      <c r="U321">
        <v>0</v>
      </c>
      <c r="V321" t="s">
        <v>669</v>
      </c>
      <c r="W321" t="s">
        <v>132</v>
      </c>
      <c r="X321">
        <v>0</v>
      </c>
      <c r="Y321" t="s">
        <v>95</v>
      </c>
      <c r="Z321" t="s">
        <v>96</v>
      </c>
      <c r="AA321" t="s">
        <v>97</v>
      </c>
      <c r="AB321">
        <v>1</v>
      </c>
      <c r="AC321">
        <v>400000</v>
      </c>
      <c r="AD321" t="s">
        <v>90</v>
      </c>
      <c r="AE321">
        <v>0</v>
      </c>
      <c r="AF321">
        <v>0</v>
      </c>
      <c r="AG321">
        <v>195560</v>
      </c>
      <c r="AH321">
        <v>0</v>
      </c>
      <c r="AI321" t="s">
        <v>98</v>
      </c>
      <c r="AJ321" t="s">
        <v>96</v>
      </c>
      <c r="AK321" t="s">
        <v>99</v>
      </c>
      <c r="AL321">
        <v>400000</v>
      </c>
      <c r="AM321">
        <v>0</v>
      </c>
      <c r="AN321">
        <v>0</v>
      </c>
      <c r="AO321">
        <v>0</v>
      </c>
      <c r="AP321">
        <v>18</v>
      </c>
      <c r="AQ321">
        <v>0</v>
      </c>
      <c r="AR321" t="s">
        <v>100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 t="s">
        <v>101</v>
      </c>
      <c r="AZ321">
        <v>999</v>
      </c>
    </row>
    <row r="322" spans="1:52" x14ac:dyDescent="0.3">
      <c r="A322">
        <v>1</v>
      </c>
      <c r="B322">
        <v>1</v>
      </c>
      <c r="C322" s="9" t="s">
        <v>1397</v>
      </c>
      <c r="D322" t="s">
        <v>90</v>
      </c>
      <c r="E322" t="s">
        <v>91</v>
      </c>
      <c r="F322">
        <v>1</v>
      </c>
      <c r="G322" s="24">
        <v>400000</v>
      </c>
      <c r="H322" s="24">
        <v>400000</v>
      </c>
      <c r="I322">
        <v>831</v>
      </c>
      <c r="J322">
        <v>5101</v>
      </c>
      <c r="K322" s="9" t="s">
        <v>670</v>
      </c>
      <c r="L322">
        <v>1</v>
      </c>
      <c r="M322" s="9" t="s">
        <v>918</v>
      </c>
      <c r="N322" s="9" t="s">
        <v>1398</v>
      </c>
      <c r="O322">
        <v>1000</v>
      </c>
      <c r="P322">
        <v>20240311</v>
      </c>
      <c r="Q322" t="str">
        <f t="shared" si="10"/>
        <v>2024</v>
      </c>
      <c r="R322" t="str">
        <f t="shared" si="11"/>
        <v>03</v>
      </c>
      <c r="S322" s="24">
        <v>219178.6</v>
      </c>
      <c r="T322" s="24">
        <v>400000</v>
      </c>
      <c r="U322">
        <v>0</v>
      </c>
      <c r="V322" t="s">
        <v>671</v>
      </c>
      <c r="W322" t="s">
        <v>132</v>
      </c>
      <c r="X322">
        <v>0</v>
      </c>
      <c r="Y322" t="s">
        <v>95</v>
      </c>
      <c r="Z322" t="s">
        <v>96</v>
      </c>
      <c r="AA322" t="s">
        <v>97</v>
      </c>
      <c r="AB322">
        <v>1</v>
      </c>
      <c r="AC322">
        <v>400000</v>
      </c>
      <c r="AD322" t="s">
        <v>90</v>
      </c>
      <c r="AE322">
        <v>0</v>
      </c>
      <c r="AF322">
        <v>0</v>
      </c>
      <c r="AG322">
        <v>195560</v>
      </c>
      <c r="AH322">
        <v>0</v>
      </c>
      <c r="AI322" t="s">
        <v>98</v>
      </c>
      <c r="AJ322" t="s">
        <v>96</v>
      </c>
      <c r="AK322" t="s">
        <v>99</v>
      </c>
      <c r="AL322">
        <v>400000</v>
      </c>
      <c r="AM322">
        <v>0</v>
      </c>
      <c r="AN322">
        <v>0</v>
      </c>
      <c r="AO322">
        <v>0</v>
      </c>
      <c r="AP322">
        <v>18</v>
      </c>
      <c r="AQ322">
        <v>0</v>
      </c>
      <c r="AR322" t="s">
        <v>100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 t="s">
        <v>101</v>
      </c>
      <c r="AZ322">
        <v>999</v>
      </c>
    </row>
    <row r="323" spans="1:52" x14ac:dyDescent="0.3">
      <c r="A323">
        <v>1</v>
      </c>
      <c r="B323">
        <v>1</v>
      </c>
      <c r="C323" s="9" t="s">
        <v>1397</v>
      </c>
      <c r="D323" t="s">
        <v>90</v>
      </c>
      <c r="E323" t="s">
        <v>91</v>
      </c>
      <c r="F323">
        <v>1</v>
      </c>
      <c r="G323" s="24">
        <v>400000</v>
      </c>
      <c r="H323" s="24">
        <v>400000</v>
      </c>
      <c r="I323">
        <v>831</v>
      </c>
      <c r="J323">
        <v>5101</v>
      </c>
      <c r="K323" s="9" t="s">
        <v>672</v>
      </c>
      <c r="L323">
        <v>1</v>
      </c>
      <c r="M323" s="9" t="s">
        <v>918</v>
      </c>
      <c r="N323" s="9" t="s">
        <v>1399</v>
      </c>
      <c r="O323">
        <v>1000</v>
      </c>
      <c r="P323">
        <v>20240313</v>
      </c>
      <c r="Q323" t="str">
        <f t="shared" si="10"/>
        <v>2024</v>
      </c>
      <c r="R323" t="str">
        <f t="shared" si="11"/>
        <v>03</v>
      </c>
      <c r="S323" s="24">
        <v>219178.6</v>
      </c>
      <c r="T323" s="24">
        <v>400000</v>
      </c>
      <c r="U323">
        <v>0</v>
      </c>
      <c r="V323" t="s">
        <v>673</v>
      </c>
      <c r="W323" t="s">
        <v>132</v>
      </c>
      <c r="X323">
        <v>0</v>
      </c>
      <c r="Y323" t="s">
        <v>95</v>
      </c>
      <c r="Z323" t="s">
        <v>96</v>
      </c>
      <c r="AA323" t="s">
        <v>97</v>
      </c>
      <c r="AB323">
        <v>0</v>
      </c>
      <c r="AC323">
        <v>0</v>
      </c>
      <c r="AD323" t="s">
        <v>90</v>
      </c>
      <c r="AE323">
        <v>0</v>
      </c>
      <c r="AF323">
        <v>0</v>
      </c>
      <c r="AG323">
        <v>195560</v>
      </c>
      <c r="AH323">
        <v>0</v>
      </c>
      <c r="AI323" t="s">
        <v>98</v>
      </c>
      <c r="AJ323" t="s">
        <v>96</v>
      </c>
      <c r="AK323" t="s">
        <v>99</v>
      </c>
      <c r="AL323">
        <v>400000</v>
      </c>
      <c r="AM323">
        <v>0</v>
      </c>
      <c r="AN323">
        <v>0</v>
      </c>
      <c r="AO323">
        <v>0</v>
      </c>
      <c r="AP323">
        <v>18</v>
      </c>
      <c r="AQ323">
        <v>0</v>
      </c>
      <c r="AR323" t="s">
        <v>100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 t="s">
        <v>101</v>
      </c>
      <c r="AZ323">
        <v>999</v>
      </c>
    </row>
    <row r="324" spans="1:52" x14ac:dyDescent="0.3">
      <c r="A324">
        <v>1</v>
      </c>
      <c r="B324">
        <v>1</v>
      </c>
      <c r="C324" s="9" t="s">
        <v>1395</v>
      </c>
      <c r="D324" t="s">
        <v>90</v>
      </c>
      <c r="E324" t="s">
        <v>91</v>
      </c>
      <c r="F324">
        <v>1</v>
      </c>
      <c r="G324" s="24">
        <v>400000</v>
      </c>
      <c r="H324" s="24">
        <v>400000</v>
      </c>
      <c r="I324">
        <v>831</v>
      </c>
      <c r="J324">
        <v>5101</v>
      </c>
      <c r="K324" s="9" t="s">
        <v>674</v>
      </c>
      <c r="L324">
        <v>1</v>
      </c>
      <c r="M324" s="9" t="s">
        <v>918</v>
      </c>
      <c r="N324" s="9" t="s">
        <v>1400</v>
      </c>
      <c r="O324">
        <v>1000</v>
      </c>
      <c r="P324">
        <v>20240313</v>
      </c>
      <c r="Q324" t="str">
        <f t="shared" si="10"/>
        <v>2024</v>
      </c>
      <c r="R324" t="str">
        <f t="shared" si="11"/>
        <v>03</v>
      </c>
      <c r="S324" s="24">
        <v>218079.17</v>
      </c>
      <c r="T324" s="24">
        <v>400000</v>
      </c>
      <c r="U324">
        <v>0</v>
      </c>
      <c r="V324" t="s">
        <v>675</v>
      </c>
      <c r="W324" t="s">
        <v>132</v>
      </c>
      <c r="X324">
        <v>0</v>
      </c>
      <c r="Y324" t="s">
        <v>95</v>
      </c>
      <c r="Z324" t="s">
        <v>96</v>
      </c>
      <c r="AA324" t="s">
        <v>97</v>
      </c>
      <c r="AB324">
        <v>0</v>
      </c>
      <c r="AC324">
        <v>0</v>
      </c>
      <c r="AD324" t="s">
        <v>90</v>
      </c>
      <c r="AE324">
        <v>0</v>
      </c>
      <c r="AF324">
        <v>0</v>
      </c>
      <c r="AG324">
        <v>195560</v>
      </c>
      <c r="AH324">
        <v>0</v>
      </c>
      <c r="AI324" t="s">
        <v>98</v>
      </c>
      <c r="AJ324" t="s">
        <v>96</v>
      </c>
      <c r="AK324" t="s">
        <v>99</v>
      </c>
      <c r="AL324">
        <v>400000</v>
      </c>
      <c r="AM324">
        <v>0</v>
      </c>
      <c r="AN324">
        <v>0</v>
      </c>
      <c r="AO324">
        <v>0</v>
      </c>
      <c r="AP324">
        <v>18</v>
      </c>
      <c r="AQ324">
        <v>0</v>
      </c>
      <c r="AR324" t="s">
        <v>100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 t="s">
        <v>101</v>
      </c>
      <c r="AZ324">
        <v>999</v>
      </c>
    </row>
    <row r="325" spans="1:52" x14ac:dyDescent="0.3">
      <c r="A325">
        <v>1</v>
      </c>
      <c r="B325">
        <v>1</v>
      </c>
      <c r="C325" s="9" t="s">
        <v>1401</v>
      </c>
      <c r="D325" t="s">
        <v>90</v>
      </c>
      <c r="E325" t="s">
        <v>91</v>
      </c>
      <c r="F325">
        <v>1</v>
      </c>
      <c r="G325" s="24">
        <v>390000</v>
      </c>
      <c r="H325" s="24">
        <v>390000</v>
      </c>
      <c r="I325">
        <v>847</v>
      </c>
      <c r="J325">
        <v>6101</v>
      </c>
      <c r="K325" s="9" t="s">
        <v>676</v>
      </c>
      <c r="L325">
        <v>1</v>
      </c>
      <c r="M325" s="9" t="s">
        <v>1200</v>
      </c>
      <c r="N325" s="9" t="s">
        <v>1402</v>
      </c>
      <c r="O325">
        <v>1000</v>
      </c>
      <c r="P325">
        <v>20240315</v>
      </c>
      <c r="Q325" t="str">
        <f t="shared" si="10"/>
        <v>2024</v>
      </c>
      <c r="R325" t="str">
        <f t="shared" si="11"/>
        <v>03</v>
      </c>
      <c r="S325" s="24">
        <v>211402.25</v>
      </c>
      <c r="T325" s="24">
        <v>390000</v>
      </c>
      <c r="U325">
        <v>0</v>
      </c>
      <c r="V325" t="s">
        <v>677</v>
      </c>
      <c r="W325" t="s">
        <v>106</v>
      </c>
      <c r="X325">
        <v>0</v>
      </c>
      <c r="Y325" t="s">
        <v>95</v>
      </c>
      <c r="Z325" t="s">
        <v>96</v>
      </c>
      <c r="AA325" t="s">
        <v>97</v>
      </c>
      <c r="AB325">
        <v>0</v>
      </c>
      <c r="AC325">
        <v>0</v>
      </c>
      <c r="AD325" t="s">
        <v>90</v>
      </c>
      <c r="AE325">
        <v>0</v>
      </c>
      <c r="AF325">
        <v>0</v>
      </c>
      <c r="AG325">
        <v>285987</v>
      </c>
      <c r="AH325">
        <v>0</v>
      </c>
      <c r="AI325" t="s">
        <v>98</v>
      </c>
      <c r="AJ325" t="s">
        <v>96</v>
      </c>
      <c r="AK325" t="s">
        <v>99</v>
      </c>
      <c r="AL325">
        <v>390000</v>
      </c>
      <c r="AM325">
        <v>0</v>
      </c>
      <c r="AN325">
        <v>0</v>
      </c>
      <c r="AO325">
        <v>0</v>
      </c>
      <c r="AP325">
        <v>17</v>
      </c>
      <c r="AQ325">
        <v>0</v>
      </c>
      <c r="AR325" t="s">
        <v>100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 t="s">
        <v>101</v>
      </c>
      <c r="AZ325">
        <v>999</v>
      </c>
    </row>
    <row r="326" spans="1:52" x14ac:dyDescent="0.3">
      <c r="A326">
        <v>1</v>
      </c>
      <c r="B326">
        <v>1</v>
      </c>
      <c r="C326" s="9" t="s">
        <v>1403</v>
      </c>
      <c r="D326" t="s">
        <v>90</v>
      </c>
      <c r="E326" t="s">
        <v>91</v>
      </c>
      <c r="F326">
        <v>1</v>
      </c>
      <c r="G326" s="24">
        <v>390000</v>
      </c>
      <c r="H326" s="24">
        <v>390000</v>
      </c>
      <c r="I326">
        <v>847</v>
      </c>
      <c r="J326">
        <v>6101</v>
      </c>
      <c r="K326" s="9" t="s">
        <v>678</v>
      </c>
      <c r="L326">
        <v>1</v>
      </c>
      <c r="M326" s="9" t="s">
        <v>1153</v>
      </c>
      <c r="N326" s="9" t="s">
        <v>1404</v>
      </c>
      <c r="O326">
        <v>1000</v>
      </c>
      <c r="P326">
        <v>20240319</v>
      </c>
      <c r="Q326" t="str">
        <f t="shared" si="10"/>
        <v>2024</v>
      </c>
      <c r="R326" t="str">
        <f t="shared" si="11"/>
        <v>03</v>
      </c>
      <c r="S326" s="24">
        <v>233390.15</v>
      </c>
      <c r="T326" s="24">
        <v>390000</v>
      </c>
      <c r="U326">
        <v>0</v>
      </c>
      <c r="V326" t="s">
        <v>679</v>
      </c>
      <c r="W326" t="s">
        <v>106</v>
      </c>
      <c r="X326">
        <v>0</v>
      </c>
      <c r="Y326" t="s">
        <v>95</v>
      </c>
      <c r="Z326" t="s">
        <v>96</v>
      </c>
      <c r="AA326" t="s">
        <v>97</v>
      </c>
      <c r="AB326">
        <v>0</v>
      </c>
      <c r="AC326">
        <v>0</v>
      </c>
      <c r="AD326" t="s">
        <v>90</v>
      </c>
      <c r="AE326">
        <v>0</v>
      </c>
      <c r="AF326">
        <v>0</v>
      </c>
      <c r="AG326">
        <v>285987</v>
      </c>
      <c r="AH326">
        <v>0</v>
      </c>
      <c r="AI326" t="s">
        <v>98</v>
      </c>
      <c r="AJ326" t="s">
        <v>96</v>
      </c>
      <c r="AK326" t="s">
        <v>99</v>
      </c>
      <c r="AL326">
        <v>390000</v>
      </c>
      <c r="AM326">
        <v>0</v>
      </c>
      <c r="AN326">
        <v>0</v>
      </c>
      <c r="AO326">
        <v>0</v>
      </c>
      <c r="AP326">
        <v>17</v>
      </c>
      <c r="AQ326">
        <v>0</v>
      </c>
      <c r="AR326" t="s">
        <v>100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 t="s">
        <v>101</v>
      </c>
      <c r="AZ326">
        <v>999</v>
      </c>
    </row>
    <row r="327" spans="1:52" x14ac:dyDescent="0.3">
      <c r="A327">
        <v>1</v>
      </c>
      <c r="B327">
        <v>1</v>
      </c>
      <c r="C327" s="9" t="s">
        <v>1405</v>
      </c>
      <c r="D327" t="s">
        <v>90</v>
      </c>
      <c r="E327" t="s">
        <v>91</v>
      </c>
      <c r="F327">
        <v>1</v>
      </c>
      <c r="G327" s="24">
        <v>390000</v>
      </c>
      <c r="H327" s="24">
        <v>390000</v>
      </c>
      <c r="I327">
        <v>847</v>
      </c>
      <c r="J327">
        <v>6101</v>
      </c>
      <c r="K327" s="9" t="s">
        <v>680</v>
      </c>
      <c r="L327">
        <v>1</v>
      </c>
      <c r="M327" s="9" t="s">
        <v>1153</v>
      </c>
      <c r="N327" s="9" t="s">
        <v>1406</v>
      </c>
      <c r="O327">
        <v>1000</v>
      </c>
      <c r="P327">
        <v>20240321</v>
      </c>
      <c r="Q327" t="str">
        <f t="shared" si="10"/>
        <v>2024</v>
      </c>
      <c r="R327" t="str">
        <f t="shared" si="11"/>
        <v>03</v>
      </c>
      <c r="S327" s="24">
        <v>233390.15</v>
      </c>
      <c r="T327" s="24">
        <v>390000</v>
      </c>
      <c r="U327">
        <v>0</v>
      </c>
      <c r="V327" t="s">
        <v>681</v>
      </c>
      <c r="W327" t="s">
        <v>106</v>
      </c>
      <c r="X327">
        <v>0</v>
      </c>
      <c r="Y327" t="s">
        <v>95</v>
      </c>
      <c r="Z327" t="s">
        <v>96</v>
      </c>
      <c r="AA327" t="s">
        <v>97</v>
      </c>
      <c r="AB327">
        <v>0</v>
      </c>
      <c r="AC327">
        <v>0</v>
      </c>
      <c r="AD327" t="s">
        <v>90</v>
      </c>
      <c r="AE327">
        <v>0</v>
      </c>
      <c r="AF327">
        <v>0</v>
      </c>
      <c r="AG327">
        <v>285987</v>
      </c>
      <c r="AH327">
        <v>0</v>
      </c>
      <c r="AI327" t="s">
        <v>98</v>
      </c>
      <c r="AJ327" t="s">
        <v>96</v>
      </c>
      <c r="AK327" t="s">
        <v>99</v>
      </c>
      <c r="AL327">
        <v>390000</v>
      </c>
      <c r="AM327">
        <v>0</v>
      </c>
      <c r="AN327">
        <v>0</v>
      </c>
      <c r="AO327">
        <v>0</v>
      </c>
      <c r="AP327">
        <v>17</v>
      </c>
      <c r="AQ327">
        <v>0</v>
      </c>
      <c r="AR327" t="s">
        <v>100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 t="s">
        <v>101</v>
      </c>
      <c r="AZ327">
        <v>999</v>
      </c>
    </row>
    <row r="328" spans="1:52" x14ac:dyDescent="0.3">
      <c r="A328">
        <v>1</v>
      </c>
      <c r="B328">
        <v>2</v>
      </c>
      <c r="C328" s="9" t="s">
        <v>1407</v>
      </c>
      <c r="D328" t="s">
        <v>90</v>
      </c>
      <c r="E328" t="s">
        <v>91</v>
      </c>
      <c r="F328">
        <v>1</v>
      </c>
      <c r="G328" s="24">
        <v>390000</v>
      </c>
      <c r="H328" s="24">
        <v>390000</v>
      </c>
      <c r="I328">
        <v>847</v>
      </c>
      <c r="J328">
        <v>6101</v>
      </c>
      <c r="K328" s="9" t="s">
        <v>680</v>
      </c>
      <c r="L328">
        <v>2</v>
      </c>
      <c r="M328" s="9" t="s">
        <v>1153</v>
      </c>
      <c r="N328" s="9" t="s">
        <v>1406</v>
      </c>
      <c r="O328">
        <v>1000</v>
      </c>
      <c r="P328">
        <v>20240321</v>
      </c>
      <c r="Q328" t="str">
        <f t="shared" si="10"/>
        <v>2024</v>
      </c>
      <c r="R328" t="str">
        <f t="shared" si="11"/>
        <v>03</v>
      </c>
      <c r="S328" s="24">
        <v>233390.14</v>
      </c>
      <c r="T328" s="24">
        <v>390000</v>
      </c>
      <c r="U328">
        <v>0</v>
      </c>
      <c r="V328" t="s">
        <v>682</v>
      </c>
      <c r="W328" t="s">
        <v>106</v>
      </c>
      <c r="X328">
        <v>0</v>
      </c>
      <c r="Y328" t="s">
        <v>95</v>
      </c>
      <c r="Z328" t="s">
        <v>96</v>
      </c>
      <c r="AA328" t="s">
        <v>97</v>
      </c>
      <c r="AB328">
        <v>0</v>
      </c>
      <c r="AC328">
        <v>0</v>
      </c>
      <c r="AD328" t="s">
        <v>90</v>
      </c>
      <c r="AE328">
        <v>0</v>
      </c>
      <c r="AF328">
        <v>0</v>
      </c>
      <c r="AG328">
        <v>285987</v>
      </c>
      <c r="AH328">
        <v>0</v>
      </c>
      <c r="AI328" t="s">
        <v>98</v>
      </c>
      <c r="AJ328" t="s">
        <v>96</v>
      </c>
      <c r="AK328" t="s">
        <v>99</v>
      </c>
      <c r="AL328">
        <v>390000</v>
      </c>
      <c r="AM328">
        <v>0</v>
      </c>
      <c r="AN328">
        <v>0</v>
      </c>
      <c r="AO328">
        <v>0</v>
      </c>
      <c r="AP328">
        <v>17</v>
      </c>
      <c r="AQ328">
        <v>0</v>
      </c>
      <c r="AR328" t="s">
        <v>100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 t="s">
        <v>101</v>
      </c>
      <c r="AZ328">
        <v>999</v>
      </c>
    </row>
    <row r="329" spans="1:52" x14ac:dyDescent="0.3">
      <c r="A329">
        <v>1</v>
      </c>
      <c r="B329">
        <v>1</v>
      </c>
      <c r="C329" s="9" t="s">
        <v>1408</v>
      </c>
      <c r="D329" t="s">
        <v>90</v>
      </c>
      <c r="E329" t="s">
        <v>91</v>
      </c>
      <c r="F329">
        <v>1</v>
      </c>
      <c r="G329" s="24">
        <v>390000</v>
      </c>
      <c r="H329" s="24">
        <v>390000</v>
      </c>
      <c r="I329">
        <v>847</v>
      </c>
      <c r="J329">
        <v>6101</v>
      </c>
      <c r="K329" s="9" t="s">
        <v>683</v>
      </c>
      <c r="L329">
        <v>1</v>
      </c>
      <c r="M329" s="9" t="s">
        <v>1153</v>
      </c>
      <c r="N329" s="9" t="s">
        <v>1409</v>
      </c>
      <c r="O329">
        <v>1000</v>
      </c>
      <c r="P329">
        <v>20240327</v>
      </c>
      <c r="Q329" t="str">
        <f t="shared" si="10"/>
        <v>2024</v>
      </c>
      <c r="R329" t="str">
        <f t="shared" si="11"/>
        <v>03</v>
      </c>
      <c r="S329" s="24">
        <v>274373.03999999998</v>
      </c>
      <c r="T329" s="24">
        <v>390000</v>
      </c>
      <c r="U329">
        <v>0</v>
      </c>
      <c r="V329" t="s">
        <v>684</v>
      </c>
      <c r="W329" t="s">
        <v>106</v>
      </c>
      <c r="X329">
        <v>0</v>
      </c>
      <c r="Y329" t="s">
        <v>95</v>
      </c>
      <c r="Z329" t="s">
        <v>96</v>
      </c>
      <c r="AA329" t="s">
        <v>97</v>
      </c>
      <c r="AB329">
        <v>0</v>
      </c>
      <c r="AC329">
        <v>0</v>
      </c>
      <c r="AD329" t="s">
        <v>90</v>
      </c>
      <c r="AE329">
        <v>0</v>
      </c>
      <c r="AF329">
        <v>0</v>
      </c>
      <c r="AG329">
        <v>285987</v>
      </c>
      <c r="AH329">
        <v>0</v>
      </c>
      <c r="AI329" t="s">
        <v>98</v>
      </c>
      <c r="AJ329" t="s">
        <v>96</v>
      </c>
      <c r="AK329" t="s">
        <v>99</v>
      </c>
      <c r="AL329">
        <v>390000</v>
      </c>
      <c r="AM329">
        <v>0</v>
      </c>
      <c r="AN329">
        <v>0</v>
      </c>
      <c r="AO329">
        <v>0</v>
      </c>
      <c r="AP329">
        <v>17</v>
      </c>
      <c r="AQ329">
        <v>0</v>
      </c>
      <c r="AR329" t="s">
        <v>100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 t="s">
        <v>101</v>
      </c>
      <c r="AZ329">
        <v>999</v>
      </c>
    </row>
    <row r="330" spans="1:52" x14ac:dyDescent="0.3">
      <c r="A330">
        <v>1</v>
      </c>
      <c r="B330">
        <v>2</v>
      </c>
      <c r="C330" s="9" t="s">
        <v>1410</v>
      </c>
      <c r="D330" t="s">
        <v>90</v>
      </c>
      <c r="E330" t="s">
        <v>91</v>
      </c>
      <c r="F330">
        <v>1</v>
      </c>
      <c r="G330" s="24">
        <v>390000</v>
      </c>
      <c r="H330" s="24">
        <v>390000</v>
      </c>
      <c r="I330">
        <v>847</v>
      </c>
      <c r="J330">
        <v>6101</v>
      </c>
      <c r="K330" s="9" t="s">
        <v>683</v>
      </c>
      <c r="L330">
        <v>2</v>
      </c>
      <c r="M330" s="9" t="s">
        <v>1153</v>
      </c>
      <c r="N330" s="9" t="s">
        <v>1409</v>
      </c>
      <c r="O330">
        <v>1000</v>
      </c>
      <c r="P330">
        <v>20240327</v>
      </c>
      <c r="Q330" t="str">
        <f t="shared" si="10"/>
        <v>2024</v>
      </c>
      <c r="R330" t="str">
        <f t="shared" si="11"/>
        <v>03</v>
      </c>
      <c r="S330" s="24">
        <v>294864.43</v>
      </c>
      <c r="T330" s="24">
        <v>390000</v>
      </c>
      <c r="U330">
        <v>0</v>
      </c>
      <c r="V330" t="s">
        <v>685</v>
      </c>
      <c r="W330" t="s">
        <v>106</v>
      </c>
      <c r="X330">
        <v>0</v>
      </c>
      <c r="Y330" t="s">
        <v>95</v>
      </c>
      <c r="Z330" t="s">
        <v>96</v>
      </c>
      <c r="AA330" t="s">
        <v>97</v>
      </c>
      <c r="AB330">
        <v>0</v>
      </c>
      <c r="AC330">
        <v>0</v>
      </c>
      <c r="AD330" t="s">
        <v>90</v>
      </c>
      <c r="AE330">
        <v>0</v>
      </c>
      <c r="AF330">
        <v>0</v>
      </c>
      <c r="AG330">
        <v>285987</v>
      </c>
      <c r="AH330">
        <v>0</v>
      </c>
      <c r="AI330" t="s">
        <v>98</v>
      </c>
      <c r="AJ330" t="s">
        <v>96</v>
      </c>
      <c r="AK330" t="s">
        <v>99</v>
      </c>
      <c r="AL330">
        <v>390000</v>
      </c>
      <c r="AM330">
        <v>0</v>
      </c>
      <c r="AN330">
        <v>0</v>
      </c>
      <c r="AO330">
        <v>0</v>
      </c>
      <c r="AP330">
        <v>17</v>
      </c>
      <c r="AQ330">
        <v>0</v>
      </c>
      <c r="AR330" t="s">
        <v>100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 t="s">
        <v>101</v>
      </c>
      <c r="AZ330">
        <v>999</v>
      </c>
    </row>
    <row r="331" spans="1:52" x14ac:dyDescent="0.3">
      <c r="A331">
        <v>1</v>
      </c>
      <c r="B331">
        <v>1</v>
      </c>
      <c r="C331" s="9" t="s">
        <v>1411</v>
      </c>
      <c r="D331" t="s">
        <v>90</v>
      </c>
      <c r="E331" t="s">
        <v>91</v>
      </c>
      <c r="F331">
        <v>1</v>
      </c>
      <c r="G331" s="24">
        <v>247336.848</v>
      </c>
      <c r="H331" s="24">
        <v>247336.85</v>
      </c>
      <c r="I331">
        <v>711</v>
      </c>
      <c r="J331">
        <v>7101</v>
      </c>
      <c r="K331" s="9" t="s">
        <v>686</v>
      </c>
      <c r="L331">
        <v>1</v>
      </c>
      <c r="M331" s="9" t="s">
        <v>796</v>
      </c>
      <c r="N331" s="9" t="s">
        <v>1414</v>
      </c>
      <c r="O331">
        <v>1000</v>
      </c>
      <c r="P331">
        <v>20240328</v>
      </c>
      <c r="Q331" t="str">
        <f t="shared" si="10"/>
        <v>2024</v>
      </c>
      <c r="R331" t="str">
        <f t="shared" si="11"/>
        <v>03</v>
      </c>
      <c r="S331" s="24">
        <v>193608.69</v>
      </c>
      <c r="T331" s="24">
        <v>247336.848</v>
      </c>
      <c r="U331">
        <v>0</v>
      </c>
      <c r="V331" t="s">
        <v>687</v>
      </c>
      <c r="W331" t="s">
        <v>118</v>
      </c>
      <c r="X331">
        <v>0</v>
      </c>
      <c r="Y331" t="s">
        <v>95</v>
      </c>
      <c r="Z331" t="s">
        <v>96</v>
      </c>
      <c r="AA331" t="s">
        <v>97</v>
      </c>
      <c r="AB331">
        <v>0</v>
      </c>
      <c r="AC331">
        <v>0</v>
      </c>
      <c r="AD331" t="s">
        <v>90</v>
      </c>
      <c r="AE331">
        <v>0</v>
      </c>
      <c r="AF331">
        <v>0</v>
      </c>
      <c r="AG331">
        <v>0</v>
      </c>
      <c r="AH331">
        <v>0</v>
      </c>
      <c r="AI331" t="s">
        <v>98</v>
      </c>
      <c r="AJ331" t="s">
        <v>96</v>
      </c>
      <c r="AK331" t="s">
        <v>99</v>
      </c>
      <c r="AL331">
        <v>247336.85</v>
      </c>
      <c r="AM331">
        <v>7420.11</v>
      </c>
      <c r="AN331">
        <v>247336.85</v>
      </c>
      <c r="AO331">
        <v>0</v>
      </c>
      <c r="AP331">
        <v>0</v>
      </c>
      <c r="AQ331">
        <v>0</v>
      </c>
      <c r="AR331" t="s">
        <v>100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 t="s">
        <v>101</v>
      </c>
      <c r="AZ331">
        <v>2</v>
      </c>
    </row>
    <row r="332" spans="1:52" x14ac:dyDescent="0.3">
      <c r="A332">
        <v>1</v>
      </c>
      <c r="B332">
        <v>2</v>
      </c>
      <c r="C332" s="9" t="s">
        <v>1412</v>
      </c>
      <c r="D332" t="s">
        <v>90</v>
      </c>
      <c r="E332" t="s">
        <v>91</v>
      </c>
      <c r="F332">
        <v>1</v>
      </c>
      <c r="G332" s="24">
        <v>247336.848</v>
      </c>
      <c r="H332" s="24">
        <v>247336.85</v>
      </c>
      <c r="I332">
        <v>711</v>
      </c>
      <c r="J332">
        <v>7101</v>
      </c>
      <c r="K332" s="9" t="s">
        <v>686</v>
      </c>
      <c r="L332">
        <v>2</v>
      </c>
      <c r="M332" s="9" t="s">
        <v>796</v>
      </c>
      <c r="N332" s="9" t="s">
        <v>1414</v>
      </c>
      <c r="O332">
        <v>1000</v>
      </c>
      <c r="P332">
        <v>20240328</v>
      </c>
      <c r="Q332" t="str">
        <f t="shared" si="10"/>
        <v>2024</v>
      </c>
      <c r="R332" t="str">
        <f t="shared" si="11"/>
        <v>03</v>
      </c>
      <c r="S332" s="24">
        <v>186562.04</v>
      </c>
      <c r="T332" s="24">
        <v>247336.848</v>
      </c>
      <c r="U332">
        <v>0</v>
      </c>
      <c r="V332" t="s">
        <v>688</v>
      </c>
      <c r="W332" t="s">
        <v>118</v>
      </c>
      <c r="X332">
        <v>0</v>
      </c>
      <c r="Y332" t="s">
        <v>95</v>
      </c>
      <c r="Z332" t="s">
        <v>96</v>
      </c>
      <c r="AA332" t="s">
        <v>97</v>
      </c>
      <c r="AB332">
        <v>0</v>
      </c>
      <c r="AC332">
        <v>0</v>
      </c>
      <c r="AD332" t="s">
        <v>90</v>
      </c>
      <c r="AE332">
        <v>0</v>
      </c>
      <c r="AF332">
        <v>0</v>
      </c>
      <c r="AG332">
        <v>0</v>
      </c>
      <c r="AH332">
        <v>0</v>
      </c>
      <c r="AI332" t="s">
        <v>98</v>
      </c>
      <c r="AJ332" t="s">
        <v>96</v>
      </c>
      <c r="AK332" t="s">
        <v>99</v>
      </c>
      <c r="AL332">
        <v>247336.85</v>
      </c>
      <c r="AM332">
        <v>7420.11</v>
      </c>
      <c r="AN332">
        <v>247336.85</v>
      </c>
      <c r="AO332">
        <v>0</v>
      </c>
      <c r="AP332">
        <v>0</v>
      </c>
      <c r="AQ332">
        <v>0</v>
      </c>
      <c r="AR332" t="s">
        <v>100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 t="s">
        <v>101</v>
      </c>
      <c r="AZ332">
        <v>2</v>
      </c>
    </row>
    <row r="333" spans="1:52" x14ac:dyDescent="0.3">
      <c r="A333">
        <v>1</v>
      </c>
      <c r="B333">
        <v>3</v>
      </c>
      <c r="C333" s="9" t="s">
        <v>1413</v>
      </c>
      <c r="D333" t="s">
        <v>90</v>
      </c>
      <c r="E333" t="s">
        <v>91</v>
      </c>
      <c r="F333">
        <v>1</v>
      </c>
      <c r="G333" s="24">
        <v>247336.848</v>
      </c>
      <c r="H333" s="24">
        <v>247336.85</v>
      </c>
      <c r="I333">
        <v>711</v>
      </c>
      <c r="J333">
        <v>7101</v>
      </c>
      <c r="K333" s="9" t="s">
        <v>686</v>
      </c>
      <c r="L333">
        <v>3</v>
      </c>
      <c r="M333" s="9" t="s">
        <v>796</v>
      </c>
      <c r="N333" s="9" t="s">
        <v>1414</v>
      </c>
      <c r="O333">
        <v>1000</v>
      </c>
      <c r="P333">
        <v>20240328</v>
      </c>
      <c r="Q333" t="str">
        <f t="shared" si="10"/>
        <v>2024</v>
      </c>
      <c r="R333" t="str">
        <f t="shared" si="11"/>
        <v>03</v>
      </c>
      <c r="S333" s="24">
        <v>186562.01</v>
      </c>
      <c r="T333" s="24">
        <v>247336.848</v>
      </c>
      <c r="U333">
        <v>0</v>
      </c>
      <c r="V333" t="s">
        <v>689</v>
      </c>
      <c r="W333" t="s">
        <v>118</v>
      </c>
      <c r="X333">
        <v>0</v>
      </c>
      <c r="Y333" t="s">
        <v>95</v>
      </c>
      <c r="Z333" t="s">
        <v>96</v>
      </c>
      <c r="AA333" t="s">
        <v>97</v>
      </c>
      <c r="AB333">
        <v>0</v>
      </c>
      <c r="AC333">
        <v>0</v>
      </c>
      <c r="AD333" t="s">
        <v>90</v>
      </c>
      <c r="AE333">
        <v>0</v>
      </c>
      <c r="AF333">
        <v>0</v>
      </c>
      <c r="AG333">
        <v>0</v>
      </c>
      <c r="AH333">
        <v>0</v>
      </c>
      <c r="AI333" t="s">
        <v>98</v>
      </c>
      <c r="AJ333" t="s">
        <v>96</v>
      </c>
      <c r="AK333" t="s">
        <v>99</v>
      </c>
      <c r="AL333">
        <v>247336.85</v>
      </c>
      <c r="AM333">
        <v>7420.11</v>
      </c>
      <c r="AN333">
        <v>247336.85</v>
      </c>
      <c r="AO333">
        <v>0</v>
      </c>
      <c r="AP333">
        <v>0</v>
      </c>
      <c r="AQ333">
        <v>0</v>
      </c>
      <c r="AR333" t="s">
        <v>100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 t="s">
        <v>101</v>
      </c>
      <c r="AZ333">
        <v>2</v>
      </c>
    </row>
    <row r="334" spans="1:52" x14ac:dyDescent="0.3">
      <c r="A334">
        <v>1</v>
      </c>
      <c r="B334">
        <v>1</v>
      </c>
      <c r="C334" s="9" t="s">
        <v>1415</v>
      </c>
      <c r="D334" t="s">
        <v>90</v>
      </c>
      <c r="E334" t="s">
        <v>91</v>
      </c>
      <c r="F334">
        <v>1</v>
      </c>
      <c r="G334" s="24">
        <v>760000</v>
      </c>
      <c r="H334" s="24">
        <v>760000</v>
      </c>
      <c r="I334">
        <v>831</v>
      </c>
      <c r="J334">
        <v>5101</v>
      </c>
      <c r="K334" s="9" t="s">
        <v>690</v>
      </c>
      <c r="L334">
        <v>1</v>
      </c>
      <c r="M334" s="9" t="s">
        <v>915</v>
      </c>
      <c r="N334" s="9" t="s">
        <v>1416</v>
      </c>
      <c r="O334">
        <v>1000</v>
      </c>
      <c r="P334">
        <v>20240408</v>
      </c>
      <c r="Q334" t="str">
        <f t="shared" si="10"/>
        <v>2024</v>
      </c>
      <c r="R334" t="str">
        <f t="shared" si="11"/>
        <v>04</v>
      </c>
      <c r="S334" s="24">
        <v>268828.65999999997</v>
      </c>
      <c r="T334" s="24">
        <v>760000</v>
      </c>
      <c r="U334">
        <v>0</v>
      </c>
      <c r="V334" t="s">
        <v>691</v>
      </c>
      <c r="W334" t="s">
        <v>132</v>
      </c>
      <c r="X334">
        <v>0</v>
      </c>
      <c r="Y334" t="s">
        <v>95</v>
      </c>
      <c r="Z334" t="s">
        <v>96</v>
      </c>
      <c r="AA334" t="s">
        <v>97</v>
      </c>
      <c r="AB334">
        <v>0</v>
      </c>
      <c r="AC334">
        <v>0</v>
      </c>
      <c r="AD334" t="s">
        <v>90</v>
      </c>
      <c r="AE334">
        <v>0</v>
      </c>
      <c r="AF334">
        <v>0</v>
      </c>
      <c r="AG334">
        <v>371564</v>
      </c>
      <c r="AH334">
        <v>0</v>
      </c>
      <c r="AI334" t="s">
        <v>98</v>
      </c>
      <c r="AJ334" t="s">
        <v>96</v>
      </c>
      <c r="AK334" t="s">
        <v>99</v>
      </c>
      <c r="AL334">
        <v>760000</v>
      </c>
      <c r="AM334">
        <v>0</v>
      </c>
      <c r="AN334">
        <v>0</v>
      </c>
      <c r="AO334">
        <v>0</v>
      </c>
      <c r="AP334">
        <v>18</v>
      </c>
      <c r="AQ334">
        <v>0</v>
      </c>
      <c r="AR334" t="s">
        <v>100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 t="s">
        <v>101</v>
      </c>
      <c r="AZ334">
        <v>999</v>
      </c>
    </row>
    <row r="335" spans="1:52" x14ac:dyDescent="0.3">
      <c r="A335">
        <v>1</v>
      </c>
      <c r="B335">
        <v>1</v>
      </c>
      <c r="C335" s="9" t="s">
        <v>1417</v>
      </c>
      <c r="D335" t="s">
        <v>90</v>
      </c>
      <c r="E335" t="s">
        <v>91</v>
      </c>
      <c r="F335">
        <v>1</v>
      </c>
      <c r="G335" s="24">
        <v>430000</v>
      </c>
      <c r="H335" s="24">
        <v>430000</v>
      </c>
      <c r="I335">
        <v>831</v>
      </c>
      <c r="J335">
        <v>5101</v>
      </c>
      <c r="K335" s="9" t="s">
        <v>692</v>
      </c>
      <c r="L335">
        <v>1</v>
      </c>
      <c r="M335" s="9" t="s">
        <v>1324</v>
      </c>
      <c r="N335" s="9" t="s">
        <v>1418</v>
      </c>
      <c r="O335">
        <v>1000</v>
      </c>
      <c r="P335">
        <v>20240410</v>
      </c>
      <c r="Q335" t="str">
        <f t="shared" si="10"/>
        <v>2024</v>
      </c>
      <c r="R335" t="str">
        <f t="shared" si="11"/>
        <v>04</v>
      </c>
      <c r="S335" s="24">
        <v>230499.88</v>
      </c>
      <c r="T335" s="24">
        <v>430000</v>
      </c>
      <c r="U335">
        <v>0</v>
      </c>
      <c r="V335" t="s">
        <v>693</v>
      </c>
      <c r="W335" t="s">
        <v>132</v>
      </c>
      <c r="X335">
        <v>0</v>
      </c>
      <c r="Y335" t="s">
        <v>95</v>
      </c>
      <c r="Z335" t="s">
        <v>96</v>
      </c>
      <c r="AA335" t="s">
        <v>97</v>
      </c>
      <c r="AB335">
        <v>0</v>
      </c>
      <c r="AC335">
        <v>0</v>
      </c>
      <c r="AD335" t="s">
        <v>90</v>
      </c>
      <c r="AE335">
        <v>0</v>
      </c>
      <c r="AF335">
        <v>0</v>
      </c>
      <c r="AG335">
        <v>210227</v>
      </c>
      <c r="AH335">
        <v>0</v>
      </c>
      <c r="AI335" t="s">
        <v>98</v>
      </c>
      <c r="AJ335" t="s">
        <v>96</v>
      </c>
      <c r="AK335" t="s">
        <v>99</v>
      </c>
      <c r="AL335">
        <v>430000</v>
      </c>
      <c r="AM335">
        <v>0</v>
      </c>
      <c r="AN335">
        <v>0</v>
      </c>
      <c r="AO335">
        <v>0</v>
      </c>
      <c r="AP335">
        <v>18</v>
      </c>
      <c r="AQ335">
        <v>0</v>
      </c>
      <c r="AR335" t="s">
        <v>100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 t="s">
        <v>101</v>
      </c>
      <c r="AZ335">
        <v>999</v>
      </c>
    </row>
    <row r="336" spans="1:52" x14ac:dyDescent="0.3">
      <c r="A336">
        <v>1</v>
      </c>
      <c r="B336">
        <v>1</v>
      </c>
      <c r="C336" s="9" t="s">
        <v>1321</v>
      </c>
      <c r="D336" t="s">
        <v>90</v>
      </c>
      <c r="E336" t="s">
        <v>91</v>
      </c>
      <c r="F336">
        <v>1</v>
      </c>
      <c r="G336" s="24">
        <v>380000</v>
      </c>
      <c r="H336" s="24">
        <v>380000</v>
      </c>
      <c r="I336">
        <v>847</v>
      </c>
      <c r="J336">
        <v>6101</v>
      </c>
      <c r="K336" s="9" t="s">
        <v>694</v>
      </c>
      <c r="L336">
        <v>1</v>
      </c>
      <c r="M336" s="9" t="s">
        <v>886</v>
      </c>
      <c r="N336" s="9" t="s">
        <v>1419</v>
      </c>
      <c r="O336">
        <v>1000</v>
      </c>
      <c r="P336">
        <v>20240412</v>
      </c>
      <c r="Q336" t="str">
        <f t="shared" si="10"/>
        <v>2024</v>
      </c>
      <c r="R336" t="str">
        <f t="shared" si="11"/>
        <v>04</v>
      </c>
      <c r="S336" s="24">
        <v>217306.2</v>
      </c>
      <c r="T336" s="24">
        <v>380000</v>
      </c>
      <c r="U336">
        <v>0</v>
      </c>
      <c r="V336" t="s">
        <v>695</v>
      </c>
      <c r="W336" t="s">
        <v>106</v>
      </c>
      <c r="X336">
        <v>0</v>
      </c>
      <c r="Y336" t="s">
        <v>95</v>
      </c>
      <c r="Z336" t="s">
        <v>96</v>
      </c>
      <c r="AA336" t="s">
        <v>97</v>
      </c>
      <c r="AB336">
        <v>0</v>
      </c>
      <c r="AC336">
        <v>0</v>
      </c>
      <c r="AD336" t="s">
        <v>90</v>
      </c>
      <c r="AE336">
        <v>0</v>
      </c>
      <c r="AF336">
        <v>0</v>
      </c>
      <c r="AG336">
        <v>278654</v>
      </c>
      <c r="AH336">
        <v>0</v>
      </c>
      <c r="AI336" t="s">
        <v>98</v>
      </c>
      <c r="AJ336" t="s">
        <v>96</v>
      </c>
      <c r="AK336" t="s">
        <v>99</v>
      </c>
      <c r="AL336">
        <v>380000</v>
      </c>
      <c r="AM336">
        <v>0</v>
      </c>
      <c r="AN336">
        <v>0</v>
      </c>
      <c r="AO336">
        <v>0</v>
      </c>
      <c r="AP336">
        <v>17</v>
      </c>
      <c r="AQ336">
        <v>0</v>
      </c>
      <c r="AR336" t="s">
        <v>100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 t="s">
        <v>101</v>
      </c>
      <c r="AZ336">
        <v>999</v>
      </c>
    </row>
    <row r="337" spans="1:52" x14ac:dyDescent="0.3">
      <c r="A337">
        <v>1</v>
      </c>
      <c r="B337">
        <v>1</v>
      </c>
      <c r="C337" s="9" t="s">
        <v>1420</v>
      </c>
      <c r="D337" t="s">
        <v>90</v>
      </c>
      <c r="E337" t="s">
        <v>91</v>
      </c>
      <c r="F337">
        <v>1</v>
      </c>
      <c r="G337" s="24">
        <v>430000</v>
      </c>
      <c r="H337" s="24">
        <v>430000</v>
      </c>
      <c r="I337">
        <v>847</v>
      </c>
      <c r="J337">
        <v>6101</v>
      </c>
      <c r="K337" s="9" t="s">
        <v>696</v>
      </c>
      <c r="L337">
        <v>1</v>
      </c>
      <c r="M337" s="9" t="s">
        <v>826</v>
      </c>
      <c r="N337" s="9" t="s">
        <v>1421</v>
      </c>
      <c r="O337">
        <v>1000</v>
      </c>
      <c r="P337">
        <v>20240417</v>
      </c>
      <c r="Q337" t="str">
        <f t="shared" si="10"/>
        <v>2024</v>
      </c>
      <c r="R337" t="str">
        <f t="shared" si="11"/>
        <v>04</v>
      </c>
      <c r="S337" s="24">
        <v>220087.25</v>
      </c>
      <c r="T337" s="24">
        <v>430000</v>
      </c>
      <c r="U337">
        <v>0</v>
      </c>
      <c r="V337" t="s">
        <v>697</v>
      </c>
      <c r="W337" t="s">
        <v>106</v>
      </c>
      <c r="X337">
        <v>0</v>
      </c>
      <c r="Y337" t="s">
        <v>95</v>
      </c>
      <c r="Z337" t="s">
        <v>96</v>
      </c>
      <c r="AA337" t="s">
        <v>97</v>
      </c>
      <c r="AB337">
        <v>0</v>
      </c>
      <c r="AC337">
        <v>0</v>
      </c>
      <c r="AD337" t="s">
        <v>90</v>
      </c>
      <c r="AE337">
        <v>0</v>
      </c>
      <c r="AF337">
        <v>0</v>
      </c>
      <c r="AG337">
        <v>315319</v>
      </c>
      <c r="AH337">
        <v>0</v>
      </c>
      <c r="AI337" t="s">
        <v>98</v>
      </c>
      <c r="AJ337" t="s">
        <v>96</v>
      </c>
      <c r="AK337" t="s">
        <v>99</v>
      </c>
      <c r="AL337">
        <v>430000</v>
      </c>
      <c r="AM337">
        <v>0</v>
      </c>
      <c r="AN337">
        <v>0</v>
      </c>
      <c r="AO337">
        <v>0</v>
      </c>
      <c r="AP337">
        <v>17</v>
      </c>
      <c r="AQ337">
        <v>0</v>
      </c>
      <c r="AR337" t="s">
        <v>100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 t="s">
        <v>101</v>
      </c>
      <c r="AZ337">
        <v>999</v>
      </c>
    </row>
    <row r="338" spans="1:52" x14ac:dyDescent="0.3">
      <c r="A338">
        <v>1</v>
      </c>
      <c r="B338">
        <v>2</v>
      </c>
      <c r="C338" s="9" t="s">
        <v>1422</v>
      </c>
      <c r="D338" t="s">
        <v>90</v>
      </c>
      <c r="E338" t="s">
        <v>91</v>
      </c>
      <c r="F338">
        <v>1</v>
      </c>
      <c r="G338" s="24">
        <v>430000</v>
      </c>
      <c r="H338" s="24">
        <v>430000</v>
      </c>
      <c r="I338">
        <v>847</v>
      </c>
      <c r="J338">
        <v>6101</v>
      </c>
      <c r="K338" s="9" t="s">
        <v>696</v>
      </c>
      <c r="L338">
        <v>2</v>
      </c>
      <c r="M338" s="9" t="s">
        <v>826</v>
      </c>
      <c r="N338" s="9" t="s">
        <v>1421</v>
      </c>
      <c r="O338">
        <v>1000</v>
      </c>
      <c r="P338">
        <v>20240417</v>
      </c>
      <c r="Q338" t="str">
        <f t="shared" si="10"/>
        <v>2024</v>
      </c>
      <c r="R338" t="str">
        <f t="shared" si="11"/>
        <v>04</v>
      </c>
      <c r="S338" s="24">
        <v>220087.23</v>
      </c>
      <c r="T338" s="24">
        <v>430000</v>
      </c>
      <c r="U338">
        <v>0</v>
      </c>
      <c r="V338" t="s">
        <v>698</v>
      </c>
      <c r="W338" t="s">
        <v>106</v>
      </c>
      <c r="X338">
        <v>0</v>
      </c>
      <c r="Y338" t="s">
        <v>95</v>
      </c>
      <c r="Z338" t="s">
        <v>96</v>
      </c>
      <c r="AA338" t="s">
        <v>97</v>
      </c>
      <c r="AB338">
        <v>0</v>
      </c>
      <c r="AC338">
        <v>0</v>
      </c>
      <c r="AD338" t="s">
        <v>90</v>
      </c>
      <c r="AE338">
        <v>0</v>
      </c>
      <c r="AF338">
        <v>0</v>
      </c>
      <c r="AG338">
        <v>315319</v>
      </c>
      <c r="AH338">
        <v>0</v>
      </c>
      <c r="AI338" t="s">
        <v>98</v>
      </c>
      <c r="AJ338" t="s">
        <v>96</v>
      </c>
      <c r="AK338" t="s">
        <v>99</v>
      </c>
      <c r="AL338">
        <v>430000</v>
      </c>
      <c r="AM338">
        <v>0</v>
      </c>
      <c r="AN338">
        <v>0</v>
      </c>
      <c r="AO338">
        <v>0</v>
      </c>
      <c r="AP338">
        <v>17</v>
      </c>
      <c r="AQ338">
        <v>0</v>
      </c>
      <c r="AR338" t="s">
        <v>100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 t="s">
        <v>101</v>
      </c>
      <c r="AZ338">
        <v>999</v>
      </c>
    </row>
    <row r="339" spans="1:52" x14ac:dyDescent="0.3">
      <c r="A339">
        <v>1</v>
      </c>
      <c r="B339">
        <v>1</v>
      </c>
      <c r="C339" s="9" t="s">
        <v>1423</v>
      </c>
      <c r="D339" t="s">
        <v>90</v>
      </c>
      <c r="E339" t="s">
        <v>91</v>
      </c>
      <c r="F339">
        <v>1</v>
      </c>
      <c r="G339" s="24">
        <v>400000</v>
      </c>
      <c r="H339" s="24">
        <v>400000</v>
      </c>
      <c r="I339">
        <v>847</v>
      </c>
      <c r="J339">
        <v>6101</v>
      </c>
      <c r="K339" s="9" t="s">
        <v>699</v>
      </c>
      <c r="L339">
        <v>1</v>
      </c>
      <c r="M339" s="9" t="s">
        <v>1016</v>
      </c>
      <c r="N339" s="9" t="s">
        <v>1424</v>
      </c>
      <c r="O339">
        <v>1000</v>
      </c>
      <c r="P339">
        <v>20240418</v>
      </c>
      <c r="Q339" t="str">
        <f t="shared" si="10"/>
        <v>2024</v>
      </c>
      <c r="R339" t="str">
        <f t="shared" si="11"/>
        <v>04</v>
      </c>
      <c r="S339" s="24">
        <v>258609.27</v>
      </c>
      <c r="T339" s="24">
        <v>400000</v>
      </c>
      <c r="U339">
        <v>0</v>
      </c>
      <c r="V339" t="s">
        <v>700</v>
      </c>
      <c r="W339" t="s">
        <v>106</v>
      </c>
      <c r="X339">
        <v>0</v>
      </c>
      <c r="Y339" t="s">
        <v>95</v>
      </c>
      <c r="Z339" t="s">
        <v>96</v>
      </c>
      <c r="AA339" t="s">
        <v>97</v>
      </c>
      <c r="AB339">
        <v>0</v>
      </c>
      <c r="AC339">
        <v>0</v>
      </c>
      <c r="AD339" t="s">
        <v>90</v>
      </c>
      <c r="AE339">
        <v>0</v>
      </c>
      <c r="AF339">
        <v>0</v>
      </c>
      <c r="AG339">
        <v>293320</v>
      </c>
      <c r="AH339">
        <v>0</v>
      </c>
      <c r="AI339" t="s">
        <v>98</v>
      </c>
      <c r="AJ339" t="s">
        <v>96</v>
      </c>
      <c r="AK339" t="s">
        <v>99</v>
      </c>
      <c r="AL339">
        <v>400000</v>
      </c>
      <c r="AM339">
        <v>0</v>
      </c>
      <c r="AN339">
        <v>0</v>
      </c>
      <c r="AO339">
        <v>0</v>
      </c>
      <c r="AP339">
        <v>17</v>
      </c>
      <c r="AQ339">
        <v>0</v>
      </c>
      <c r="AR339" t="s">
        <v>100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 t="s">
        <v>101</v>
      </c>
      <c r="AZ339">
        <v>999</v>
      </c>
    </row>
    <row r="340" spans="1:52" x14ac:dyDescent="0.3">
      <c r="A340">
        <v>1</v>
      </c>
      <c r="B340">
        <v>1</v>
      </c>
      <c r="C340" s="9" t="s">
        <v>1425</v>
      </c>
      <c r="D340" t="s">
        <v>90</v>
      </c>
      <c r="E340" t="s">
        <v>91</v>
      </c>
      <c r="F340">
        <v>1</v>
      </c>
      <c r="G340" s="24">
        <v>410000</v>
      </c>
      <c r="H340" s="24">
        <v>410000</v>
      </c>
      <c r="I340">
        <v>847</v>
      </c>
      <c r="J340">
        <v>6101</v>
      </c>
      <c r="K340" s="9" t="s">
        <v>701</v>
      </c>
      <c r="L340">
        <v>1</v>
      </c>
      <c r="M340" s="9" t="s">
        <v>1426</v>
      </c>
      <c r="N340" s="9" t="s">
        <v>1427</v>
      </c>
      <c r="O340">
        <v>1000</v>
      </c>
      <c r="P340">
        <v>20240418</v>
      </c>
      <c r="Q340" t="str">
        <f t="shared" si="10"/>
        <v>2024</v>
      </c>
      <c r="R340" t="str">
        <f t="shared" si="11"/>
        <v>04</v>
      </c>
      <c r="S340" s="24">
        <v>228914.7</v>
      </c>
      <c r="T340" s="24">
        <v>410000</v>
      </c>
      <c r="U340">
        <v>0</v>
      </c>
      <c r="V340" t="s">
        <v>702</v>
      </c>
      <c r="W340" t="s">
        <v>106</v>
      </c>
      <c r="X340">
        <v>0</v>
      </c>
      <c r="Y340" t="s">
        <v>95</v>
      </c>
      <c r="Z340" t="s">
        <v>96</v>
      </c>
      <c r="AA340" t="s">
        <v>97</v>
      </c>
      <c r="AB340">
        <v>0</v>
      </c>
      <c r="AC340">
        <v>0</v>
      </c>
      <c r="AD340" t="s">
        <v>90</v>
      </c>
      <c r="AE340">
        <v>0</v>
      </c>
      <c r="AF340">
        <v>0</v>
      </c>
      <c r="AG340">
        <v>300653</v>
      </c>
      <c r="AH340">
        <v>0</v>
      </c>
      <c r="AI340" t="s">
        <v>98</v>
      </c>
      <c r="AJ340" t="s">
        <v>96</v>
      </c>
      <c r="AK340" t="s">
        <v>99</v>
      </c>
      <c r="AL340">
        <v>410000</v>
      </c>
      <c r="AM340">
        <v>0</v>
      </c>
      <c r="AN340">
        <v>0</v>
      </c>
      <c r="AO340">
        <v>0</v>
      </c>
      <c r="AP340">
        <v>17</v>
      </c>
      <c r="AQ340">
        <v>0</v>
      </c>
      <c r="AR340" t="s">
        <v>100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 t="s">
        <v>101</v>
      </c>
      <c r="AZ340">
        <v>999</v>
      </c>
    </row>
    <row r="341" spans="1:52" x14ac:dyDescent="0.3">
      <c r="A341">
        <v>1</v>
      </c>
      <c r="B341">
        <v>1</v>
      </c>
      <c r="C341" s="9" t="s">
        <v>1428</v>
      </c>
      <c r="D341" t="s">
        <v>90</v>
      </c>
      <c r="E341" t="s">
        <v>91</v>
      </c>
      <c r="F341">
        <v>1</v>
      </c>
      <c r="G341" s="24">
        <v>418000</v>
      </c>
      <c r="H341" s="24">
        <v>418000</v>
      </c>
      <c r="I341">
        <v>847</v>
      </c>
      <c r="J341">
        <v>6101</v>
      </c>
      <c r="K341" s="9" t="s">
        <v>703</v>
      </c>
      <c r="L341">
        <v>1</v>
      </c>
      <c r="M341" s="9" t="s">
        <v>1195</v>
      </c>
      <c r="N341" s="9" t="s">
        <v>1429</v>
      </c>
      <c r="O341">
        <v>1000</v>
      </c>
      <c r="P341">
        <v>20240423</v>
      </c>
      <c r="Q341" t="str">
        <f t="shared" si="10"/>
        <v>2024</v>
      </c>
      <c r="R341" t="str">
        <f t="shared" si="11"/>
        <v>04</v>
      </c>
      <c r="S341" s="24">
        <v>256629.67</v>
      </c>
      <c r="T341" s="24">
        <v>418000</v>
      </c>
      <c r="U341">
        <v>0</v>
      </c>
      <c r="V341" t="s">
        <v>704</v>
      </c>
      <c r="W341" t="s">
        <v>106</v>
      </c>
      <c r="X341">
        <v>0</v>
      </c>
      <c r="Y341" t="s">
        <v>95</v>
      </c>
      <c r="Z341" t="s">
        <v>96</v>
      </c>
      <c r="AA341" t="s">
        <v>97</v>
      </c>
      <c r="AB341">
        <v>0</v>
      </c>
      <c r="AC341">
        <v>0</v>
      </c>
      <c r="AD341" t="s">
        <v>90</v>
      </c>
      <c r="AE341">
        <v>0</v>
      </c>
      <c r="AF341">
        <v>0</v>
      </c>
      <c r="AG341">
        <v>306519.40000000002</v>
      </c>
      <c r="AH341">
        <v>0</v>
      </c>
      <c r="AI341" t="s">
        <v>98</v>
      </c>
      <c r="AJ341" t="s">
        <v>96</v>
      </c>
      <c r="AK341" t="s">
        <v>99</v>
      </c>
      <c r="AL341">
        <v>418000</v>
      </c>
      <c r="AM341">
        <v>0</v>
      </c>
      <c r="AN341">
        <v>0</v>
      </c>
      <c r="AO341">
        <v>0</v>
      </c>
      <c r="AP341">
        <v>17</v>
      </c>
      <c r="AQ341">
        <v>0</v>
      </c>
      <c r="AR341" t="s">
        <v>100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 t="s">
        <v>101</v>
      </c>
      <c r="AZ341">
        <v>999</v>
      </c>
    </row>
    <row r="342" spans="1:52" x14ac:dyDescent="0.3">
      <c r="A342">
        <v>1</v>
      </c>
      <c r="B342">
        <v>1</v>
      </c>
      <c r="C342" s="9" t="s">
        <v>1430</v>
      </c>
      <c r="D342" t="s">
        <v>90</v>
      </c>
      <c r="E342" t="s">
        <v>91</v>
      </c>
      <c r="F342">
        <v>1</v>
      </c>
      <c r="G342" s="24">
        <v>340000</v>
      </c>
      <c r="H342" s="24">
        <v>340000</v>
      </c>
      <c r="I342">
        <v>831</v>
      </c>
      <c r="J342">
        <v>5101</v>
      </c>
      <c r="K342" s="9" t="s">
        <v>705</v>
      </c>
      <c r="L342">
        <v>1</v>
      </c>
      <c r="M342" s="9" t="s">
        <v>1282</v>
      </c>
      <c r="N342" s="9" t="s">
        <v>1431</v>
      </c>
      <c r="O342">
        <v>1000</v>
      </c>
      <c r="P342">
        <v>20240430</v>
      </c>
      <c r="Q342" t="str">
        <f t="shared" si="10"/>
        <v>2024</v>
      </c>
      <c r="R342" t="str">
        <f t="shared" si="11"/>
        <v>04</v>
      </c>
      <c r="S342" s="24">
        <v>262984.84999999998</v>
      </c>
      <c r="T342" s="24">
        <v>340000</v>
      </c>
      <c r="U342">
        <v>0</v>
      </c>
      <c r="V342" t="s">
        <v>706</v>
      </c>
      <c r="W342" t="s">
        <v>132</v>
      </c>
      <c r="X342">
        <v>0</v>
      </c>
      <c r="Y342" t="s">
        <v>95</v>
      </c>
      <c r="Z342" t="s">
        <v>96</v>
      </c>
      <c r="AA342" t="s">
        <v>97</v>
      </c>
      <c r="AB342">
        <v>0</v>
      </c>
      <c r="AC342">
        <v>0</v>
      </c>
      <c r="AD342" t="s">
        <v>90</v>
      </c>
      <c r="AE342">
        <v>0</v>
      </c>
      <c r="AF342">
        <v>0</v>
      </c>
      <c r="AG342">
        <v>166226</v>
      </c>
      <c r="AH342">
        <v>0</v>
      </c>
      <c r="AI342" t="s">
        <v>98</v>
      </c>
      <c r="AJ342" t="s">
        <v>96</v>
      </c>
      <c r="AK342" t="s">
        <v>99</v>
      </c>
      <c r="AL342">
        <v>340000</v>
      </c>
      <c r="AM342">
        <v>0</v>
      </c>
      <c r="AN342">
        <v>0</v>
      </c>
      <c r="AO342">
        <v>0</v>
      </c>
      <c r="AP342">
        <v>18</v>
      </c>
      <c r="AQ342">
        <v>0</v>
      </c>
      <c r="AR342" t="s">
        <v>100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 t="s">
        <v>101</v>
      </c>
      <c r="AZ342">
        <v>999</v>
      </c>
    </row>
    <row r="343" spans="1:52" x14ac:dyDescent="0.3">
      <c r="A343">
        <v>1</v>
      </c>
      <c r="B343">
        <v>2</v>
      </c>
      <c r="C343" s="9" t="s">
        <v>1432</v>
      </c>
      <c r="D343" t="s">
        <v>90</v>
      </c>
      <c r="E343" t="s">
        <v>91</v>
      </c>
      <c r="F343">
        <v>1</v>
      </c>
      <c r="G343" s="24">
        <v>340000</v>
      </c>
      <c r="H343" s="24">
        <v>340000</v>
      </c>
      <c r="I343">
        <v>831</v>
      </c>
      <c r="J343">
        <v>5101</v>
      </c>
      <c r="K343" s="9" t="s">
        <v>705</v>
      </c>
      <c r="L343">
        <v>2</v>
      </c>
      <c r="M343" s="9" t="s">
        <v>1282</v>
      </c>
      <c r="N343" s="9" t="s">
        <v>1431</v>
      </c>
      <c r="O343">
        <v>1000</v>
      </c>
      <c r="P343">
        <v>20240430</v>
      </c>
      <c r="Q343" t="str">
        <f t="shared" si="10"/>
        <v>2024</v>
      </c>
      <c r="R343" t="str">
        <f t="shared" si="11"/>
        <v>04</v>
      </c>
      <c r="S343" s="24">
        <v>262984.90000000002</v>
      </c>
      <c r="T343" s="24">
        <v>340000</v>
      </c>
      <c r="U343">
        <v>0</v>
      </c>
      <c r="V343" t="s">
        <v>707</v>
      </c>
      <c r="W343" t="s">
        <v>132</v>
      </c>
      <c r="X343">
        <v>0</v>
      </c>
      <c r="Y343" t="s">
        <v>95</v>
      </c>
      <c r="Z343" t="s">
        <v>96</v>
      </c>
      <c r="AA343" t="s">
        <v>97</v>
      </c>
      <c r="AB343">
        <v>0</v>
      </c>
      <c r="AC343">
        <v>0</v>
      </c>
      <c r="AD343" t="s">
        <v>90</v>
      </c>
      <c r="AE343">
        <v>0</v>
      </c>
      <c r="AF343">
        <v>0</v>
      </c>
      <c r="AG343">
        <v>166226</v>
      </c>
      <c r="AH343">
        <v>0</v>
      </c>
      <c r="AI343" t="s">
        <v>98</v>
      </c>
      <c r="AJ343" t="s">
        <v>96</v>
      </c>
      <c r="AK343" t="s">
        <v>99</v>
      </c>
      <c r="AL343">
        <v>340000</v>
      </c>
      <c r="AM343">
        <v>0</v>
      </c>
      <c r="AN343">
        <v>0</v>
      </c>
      <c r="AO343">
        <v>0</v>
      </c>
      <c r="AP343">
        <v>18</v>
      </c>
      <c r="AQ343">
        <v>0</v>
      </c>
      <c r="AR343" t="s">
        <v>100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 t="s">
        <v>101</v>
      </c>
      <c r="AZ343">
        <v>999</v>
      </c>
    </row>
    <row r="344" spans="1:52" x14ac:dyDescent="0.3">
      <c r="A344">
        <v>1</v>
      </c>
      <c r="B344">
        <v>1</v>
      </c>
      <c r="C344" s="9" t="s">
        <v>1433</v>
      </c>
      <c r="D344" t="s">
        <v>90</v>
      </c>
      <c r="E344" t="s">
        <v>91</v>
      </c>
      <c r="F344">
        <v>1</v>
      </c>
      <c r="G344" s="24">
        <v>321234.19199999998</v>
      </c>
      <c r="H344" s="24">
        <v>321234.19</v>
      </c>
      <c r="I344">
        <v>711</v>
      </c>
      <c r="J344">
        <v>7101</v>
      </c>
      <c r="K344" s="9" t="s">
        <v>708</v>
      </c>
      <c r="L344">
        <v>1</v>
      </c>
      <c r="M344" s="9" t="s">
        <v>796</v>
      </c>
      <c r="N344" s="9" t="s">
        <v>1434</v>
      </c>
      <c r="O344">
        <v>1000</v>
      </c>
      <c r="P344">
        <v>20240507</v>
      </c>
      <c r="Q344" t="str">
        <f t="shared" si="10"/>
        <v>2024</v>
      </c>
      <c r="R344" t="str">
        <f t="shared" si="11"/>
        <v>05</v>
      </c>
      <c r="S344" s="24">
        <v>267287.78999999998</v>
      </c>
      <c r="T344" s="24">
        <v>321234.19199999998</v>
      </c>
      <c r="U344">
        <v>0</v>
      </c>
      <c r="V344" t="s">
        <v>709</v>
      </c>
      <c r="W344" t="s">
        <v>118</v>
      </c>
      <c r="X344">
        <v>0</v>
      </c>
      <c r="Y344" t="s">
        <v>95</v>
      </c>
      <c r="Z344" t="s">
        <v>96</v>
      </c>
      <c r="AA344" t="s">
        <v>97</v>
      </c>
      <c r="AB344">
        <v>0</v>
      </c>
      <c r="AC344">
        <v>0</v>
      </c>
      <c r="AD344" t="s">
        <v>90</v>
      </c>
      <c r="AE344">
        <v>0</v>
      </c>
      <c r="AF344">
        <v>0</v>
      </c>
      <c r="AG344">
        <v>0</v>
      </c>
      <c r="AH344">
        <v>0</v>
      </c>
      <c r="AI344" t="s">
        <v>98</v>
      </c>
      <c r="AJ344" t="s">
        <v>96</v>
      </c>
      <c r="AK344" t="s">
        <v>99</v>
      </c>
      <c r="AL344">
        <v>321234.19</v>
      </c>
      <c r="AM344">
        <v>9637.0300000000007</v>
      </c>
      <c r="AN344">
        <v>321234.19</v>
      </c>
      <c r="AO344">
        <v>0</v>
      </c>
      <c r="AP344">
        <v>0</v>
      </c>
      <c r="AQ344">
        <v>0</v>
      </c>
      <c r="AR344" t="s">
        <v>100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 t="s">
        <v>101</v>
      </c>
      <c r="AZ344">
        <v>2</v>
      </c>
    </row>
    <row r="345" spans="1:52" x14ac:dyDescent="0.3">
      <c r="A345">
        <v>1</v>
      </c>
      <c r="B345">
        <v>2</v>
      </c>
      <c r="C345" s="9" t="s">
        <v>1435</v>
      </c>
      <c r="D345" t="s">
        <v>90</v>
      </c>
      <c r="E345" t="s">
        <v>91</v>
      </c>
      <c r="F345">
        <v>1</v>
      </c>
      <c r="G345" s="24">
        <v>321234.19199999998</v>
      </c>
      <c r="H345" s="24">
        <v>321234.19</v>
      </c>
      <c r="I345">
        <v>711</v>
      </c>
      <c r="J345">
        <v>7101</v>
      </c>
      <c r="K345" s="9" t="s">
        <v>708</v>
      </c>
      <c r="L345">
        <v>2</v>
      </c>
      <c r="M345" s="9" t="s">
        <v>796</v>
      </c>
      <c r="N345" s="9" t="s">
        <v>1434</v>
      </c>
      <c r="O345">
        <v>1000</v>
      </c>
      <c r="P345">
        <v>20240507</v>
      </c>
      <c r="Q345" t="str">
        <f t="shared" si="10"/>
        <v>2024</v>
      </c>
      <c r="R345" t="str">
        <f t="shared" si="11"/>
        <v>05</v>
      </c>
      <c r="S345" s="24">
        <v>267287.82</v>
      </c>
      <c r="T345" s="24">
        <v>321234.19199999998</v>
      </c>
      <c r="U345">
        <v>0</v>
      </c>
      <c r="V345" t="s">
        <v>710</v>
      </c>
      <c r="W345" t="s">
        <v>118</v>
      </c>
      <c r="X345">
        <v>0</v>
      </c>
      <c r="Y345" t="s">
        <v>95</v>
      </c>
      <c r="Z345" t="s">
        <v>96</v>
      </c>
      <c r="AA345" t="s">
        <v>97</v>
      </c>
      <c r="AB345">
        <v>0</v>
      </c>
      <c r="AC345">
        <v>0</v>
      </c>
      <c r="AD345" t="s">
        <v>90</v>
      </c>
      <c r="AE345">
        <v>0</v>
      </c>
      <c r="AF345">
        <v>0</v>
      </c>
      <c r="AG345">
        <v>0</v>
      </c>
      <c r="AH345">
        <v>0</v>
      </c>
      <c r="AI345" t="s">
        <v>98</v>
      </c>
      <c r="AJ345" t="s">
        <v>96</v>
      </c>
      <c r="AK345" t="s">
        <v>99</v>
      </c>
      <c r="AL345">
        <v>321234.19</v>
      </c>
      <c r="AM345">
        <v>9637.0300000000007</v>
      </c>
      <c r="AN345">
        <v>321234.19</v>
      </c>
      <c r="AO345">
        <v>0</v>
      </c>
      <c r="AP345">
        <v>0</v>
      </c>
      <c r="AQ345">
        <v>0</v>
      </c>
      <c r="AR345" t="s">
        <v>100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 t="s">
        <v>101</v>
      </c>
      <c r="AZ345">
        <v>2</v>
      </c>
    </row>
    <row r="346" spans="1:52" x14ac:dyDescent="0.3">
      <c r="A346">
        <v>1</v>
      </c>
      <c r="B346">
        <v>3</v>
      </c>
      <c r="C346" s="9" t="s">
        <v>1436</v>
      </c>
      <c r="D346" t="s">
        <v>90</v>
      </c>
      <c r="E346" t="s">
        <v>91</v>
      </c>
      <c r="F346">
        <v>1</v>
      </c>
      <c r="G346" s="24">
        <v>321234.19199999998</v>
      </c>
      <c r="H346" s="24">
        <v>321234.19</v>
      </c>
      <c r="I346">
        <v>711</v>
      </c>
      <c r="J346">
        <v>7101</v>
      </c>
      <c r="K346" s="9" t="s">
        <v>708</v>
      </c>
      <c r="L346">
        <v>3</v>
      </c>
      <c r="M346" s="9" t="s">
        <v>796</v>
      </c>
      <c r="N346" s="9" t="s">
        <v>1434</v>
      </c>
      <c r="O346">
        <v>1000</v>
      </c>
      <c r="P346">
        <v>20240507</v>
      </c>
      <c r="Q346" t="str">
        <f t="shared" si="10"/>
        <v>2024</v>
      </c>
      <c r="R346" t="str">
        <f t="shared" si="11"/>
        <v>05</v>
      </c>
      <c r="S346" s="24">
        <v>267287.77</v>
      </c>
      <c r="T346" s="24">
        <v>321234.19199999998</v>
      </c>
      <c r="U346">
        <v>0</v>
      </c>
      <c r="V346" t="s">
        <v>711</v>
      </c>
      <c r="W346" t="s">
        <v>118</v>
      </c>
      <c r="X346">
        <v>0</v>
      </c>
      <c r="Y346" t="s">
        <v>95</v>
      </c>
      <c r="Z346" t="s">
        <v>96</v>
      </c>
      <c r="AA346" t="s">
        <v>97</v>
      </c>
      <c r="AB346">
        <v>0</v>
      </c>
      <c r="AC346">
        <v>0</v>
      </c>
      <c r="AD346" t="s">
        <v>90</v>
      </c>
      <c r="AE346">
        <v>0</v>
      </c>
      <c r="AF346">
        <v>0</v>
      </c>
      <c r="AG346">
        <v>0</v>
      </c>
      <c r="AH346">
        <v>0</v>
      </c>
      <c r="AI346" t="s">
        <v>98</v>
      </c>
      <c r="AJ346" t="s">
        <v>96</v>
      </c>
      <c r="AK346" t="s">
        <v>99</v>
      </c>
      <c r="AL346">
        <v>321234.19</v>
      </c>
      <c r="AM346">
        <v>9637.0300000000007</v>
      </c>
      <c r="AN346">
        <v>321234.19</v>
      </c>
      <c r="AO346">
        <v>0</v>
      </c>
      <c r="AP346">
        <v>0</v>
      </c>
      <c r="AQ346">
        <v>0</v>
      </c>
      <c r="AR346" t="s">
        <v>100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 t="s">
        <v>101</v>
      </c>
      <c r="AZ346">
        <v>2</v>
      </c>
    </row>
    <row r="347" spans="1:52" x14ac:dyDescent="0.3">
      <c r="A347">
        <v>1</v>
      </c>
      <c r="B347">
        <v>1</v>
      </c>
      <c r="C347" s="9" t="s">
        <v>1437</v>
      </c>
      <c r="D347" t="s">
        <v>90</v>
      </c>
      <c r="E347" t="s">
        <v>91</v>
      </c>
      <c r="F347">
        <v>1</v>
      </c>
      <c r="G347" s="24">
        <v>365000</v>
      </c>
      <c r="H347" s="24">
        <v>365000</v>
      </c>
      <c r="I347">
        <v>847</v>
      </c>
      <c r="J347">
        <v>6101</v>
      </c>
      <c r="K347" s="9" t="s">
        <v>712</v>
      </c>
      <c r="L347">
        <v>1</v>
      </c>
      <c r="M347" s="9" t="s">
        <v>1438</v>
      </c>
      <c r="N347" s="9" t="s">
        <v>1439</v>
      </c>
      <c r="O347">
        <v>1000</v>
      </c>
      <c r="P347">
        <v>20240516</v>
      </c>
      <c r="Q347" t="str">
        <f t="shared" si="10"/>
        <v>2024</v>
      </c>
      <c r="R347" t="str">
        <f t="shared" si="11"/>
        <v>05</v>
      </c>
      <c r="S347" s="24">
        <v>214178.97</v>
      </c>
      <c r="T347" s="24">
        <v>365000</v>
      </c>
      <c r="U347">
        <v>0</v>
      </c>
      <c r="V347" t="s">
        <v>713</v>
      </c>
      <c r="W347" t="s">
        <v>106</v>
      </c>
      <c r="X347">
        <v>0</v>
      </c>
      <c r="Y347" t="s">
        <v>95</v>
      </c>
      <c r="Z347" t="s">
        <v>96</v>
      </c>
      <c r="AA347" t="s">
        <v>97</v>
      </c>
      <c r="AB347">
        <v>0</v>
      </c>
      <c r="AC347">
        <v>0</v>
      </c>
      <c r="AD347" t="s">
        <v>90</v>
      </c>
      <c r="AE347">
        <v>0</v>
      </c>
      <c r="AF347">
        <v>0</v>
      </c>
      <c r="AG347">
        <v>267654.5</v>
      </c>
      <c r="AH347">
        <v>0</v>
      </c>
      <c r="AI347" t="s">
        <v>98</v>
      </c>
      <c r="AJ347" t="s">
        <v>96</v>
      </c>
      <c r="AK347" t="s">
        <v>99</v>
      </c>
      <c r="AL347">
        <v>365000</v>
      </c>
      <c r="AM347">
        <v>0</v>
      </c>
      <c r="AN347">
        <v>0</v>
      </c>
      <c r="AO347">
        <v>0</v>
      </c>
      <c r="AP347">
        <v>17</v>
      </c>
      <c r="AQ347">
        <v>0</v>
      </c>
      <c r="AR347" t="s">
        <v>100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 t="s">
        <v>101</v>
      </c>
      <c r="AZ347">
        <v>999</v>
      </c>
    </row>
    <row r="348" spans="1:52" x14ac:dyDescent="0.3">
      <c r="A348">
        <v>1</v>
      </c>
      <c r="B348">
        <v>1</v>
      </c>
      <c r="C348" s="9" t="s">
        <v>1440</v>
      </c>
      <c r="D348" t="s">
        <v>90</v>
      </c>
      <c r="E348" t="s">
        <v>91</v>
      </c>
      <c r="F348">
        <v>1</v>
      </c>
      <c r="G348" s="24">
        <v>410000</v>
      </c>
      <c r="H348" s="24">
        <v>410000</v>
      </c>
      <c r="I348">
        <v>847</v>
      </c>
      <c r="J348">
        <v>6101</v>
      </c>
      <c r="K348" s="9" t="s">
        <v>714</v>
      </c>
      <c r="L348">
        <v>1</v>
      </c>
      <c r="M348" s="9" t="s">
        <v>1141</v>
      </c>
      <c r="N348" s="9" t="s">
        <v>1441</v>
      </c>
      <c r="O348">
        <v>1000</v>
      </c>
      <c r="P348">
        <v>20240516</v>
      </c>
      <c r="Q348" t="str">
        <f t="shared" si="10"/>
        <v>2024</v>
      </c>
      <c r="R348" t="str">
        <f t="shared" si="11"/>
        <v>05</v>
      </c>
      <c r="S348" s="24">
        <v>256881.33</v>
      </c>
      <c r="T348" s="24">
        <v>410000</v>
      </c>
      <c r="U348">
        <v>0</v>
      </c>
      <c r="V348" t="s">
        <v>715</v>
      </c>
      <c r="W348" t="s">
        <v>106</v>
      </c>
      <c r="X348">
        <v>0</v>
      </c>
      <c r="Y348" t="s">
        <v>95</v>
      </c>
      <c r="Z348" t="s">
        <v>96</v>
      </c>
      <c r="AA348" t="s">
        <v>97</v>
      </c>
      <c r="AB348">
        <v>0</v>
      </c>
      <c r="AC348">
        <v>0</v>
      </c>
      <c r="AD348" t="s">
        <v>90</v>
      </c>
      <c r="AE348">
        <v>0</v>
      </c>
      <c r="AF348">
        <v>0</v>
      </c>
      <c r="AG348">
        <v>300653</v>
      </c>
      <c r="AH348">
        <v>0</v>
      </c>
      <c r="AI348" t="s">
        <v>98</v>
      </c>
      <c r="AJ348" t="s">
        <v>96</v>
      </c>
      <c r="AK348" t="s">
        <v>99</v>
      </c>
      <c r="AL348">
        <v>410000</v>
      </c>
      <c r="AM348">
        <v>0</v>
      </c>
      <c r="AN348">
        <v>0</v>
      </c>
      <c r="AO348">
        <v>0</v>
      </c>
      <c r="AP348">
        <v>17</v>
      </c>
      <c r="AQ348">
        <v>0</v>
      </c>
      <c r="AR348" t="s">
        <v>100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 t="s">
        <v>101</v>
      </c>
      <c r="AZ348">
        <v>999</v>
      </c>
    </row>
    <row r="349" spans="1:52" x14ac:dyDescent="0.3">
      <c r="A349">
        <v>1</v>
      </c>
      <c r="B349">
        <v>1</v>
      </c>
      <c r="C349" s="9" t="s">
        <v>1442</v>
      </c>
      <c r="D349" t="s">
        <v>90</v>
      </c>
      <c r="E349" t="s">
        <v>91</v>
      </c>
      <c r="F349">
        <v>1</v>
      </c>
      <c r="G349" s="24">
        <v>357680</v>
      </c>
      <c r="H349" s="24">
        <v>357680</v>
      </c>
      <c r="I349">
        <v>847</v>
      </c>
      <c r="J349">
        <v>6101</v>
      </c>
      <c r="K349" s="9" t="s">
        <v>716</v>
      </c>
      <c r="L349">
        <v>1</v>
      </c>
      <c r="M349" s="9" t="s">
        <v>1443</v>
      </c>
      <c r="N349" s="9" t="s">
        <v>1444</v>
      </c>
      <c r="O349">
        <v>1000</v>
      </c>
      <c r="P349">
        <v>20240524</v>
      </c>
      <c r="Q349" t="str">
        <f t="shared" ref="Q349:Q356" si="12">LEFT(P349,4)</f>
        <v>2024</v>
      </c>
      <c r="R349" t="str">
        <f t="shared" ref="R349:R356" si="13">MID(P349,5,2)</f>
        <v>05</v>
      </c>
      <c r="S349" s="24">
        <v>243726.28</v>
      </c>
      <c r="T349" s="24">
        <v>357680</v>
      </c>
      <c r="U349">
        <v>0</v>
      </c>
      <c r="V349" t="s">
        <v>717</v>
      </c>
      <c r="W349" t="s">
        <v>106</v>
      </c>
      <c r="X349">
        <v>0</v>
      </c>
      <c r="Y349" t="s">
        <v>95</v>
      </c>
      <c r="Z349" t="s">
        <v>96</v>
      </c>
      <c r="AA349" t="s">
        <v>97</v>
      </c>
      <c r="AB349">
        <v>0</v>
      </c>
      <c r="AC349">
        <v>0</v>
      </c>
      <c r="AD349" t="s">
        <v>90</v>
      </c>
      <c r="AE349">
        <v>0</v>
      </c>
      <c r="AF349">
        <v>0</v>
      </c>
      <c r="AG349">
        <v>262286.74</v>
      </c>
      <c r="AH349">
        <v>0</v>
      </c>
      <c r="AI349" t="s">
        <v>98</v>
      </c>
      <c r="AJ349" t="s">
        <v>96</v>
      </c>
      <c r="AK349" t="s">
        <v>99</v>
      </c>
      <c r="AL349">
        <v>357680</v>
      </c>
      <c r="AM349">
        <v>0</v>
      </c>
      <c r="AN349">
        <v>0</v>
      </c>
      <c r="AO349">
        <v>0</v>
      </c>
      <c r="AP349">
        <v>17</v>
      </c>
      <c r="AQ349">
        <v>0</v>
      </c>
      <c r="AR349" t="s">
        <v>100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 t="s">
        <v>101</v>
      </c>
      <c r="AZ349">
        <v>999</v>
      </c>
    </row>
    <row r="350" spans="1:52" x14ac:dyDescent="0.3">
      <c r="A350">
        <v>1</v>
      </c>
      <c r="B350">
        <v>2</v>
      </c>
      <c r="C350" s="9" t="s">
        <v>1445</v>
      </c>
      <c r="D350" t="s">
        <v>90</v>
      </c>
      <c r="E350" t="s">
        <v>91</v>
      </c>
      <c r="F350">
        <v>1</v>
      </c>
      <c r="G350" s="24">
        <v>357680</v>
      </c>
      <c r="H350" s="24">
        <v>357680</v>
      </c>
      <c r="I350">
        <v>847</v>
      </c>
      <c r="J350">
        <v>6101</v>
      </c>
      <c r="K350" s="9" t="s">
        <v>716</v>
      </c>
      <c r="L350">
        <v>2</v>
      </c>
      <c r="M350" s="9" t="s">
        <v>1443</v>
      </c>
      <c r="N350" s="9" t="s">
        <v>1444</v>
      </c>
      <c r="O350">
        <v>1000</v>
      </c>
      <c r="P350">
        <v>20240524</v>
      </c>
      <c r="Q350" t="str">
        <f t="shared" si="12"/>
        <v>2024</v>
      </c>
      <c r="R350" t="str">
        <f t="shared" si="13"/>
        <v>05</v>
      </c>
      <c r="S350" s="24">
        <v>216545.65</v>
      </c>
      <c r="T350" s="24">
        <v>357680</v>
      </c>
      <c r="U350">
        <v>0</v>
      </c>
      <c r="V350" t="s">
        <v>718</v>
      </c>
      <c r="W350" t="s">
        <v>106</v>
      </c>
      <c r="X350">
        <v>0</v>
      </c>
      <c r="Y350" t="s">
        <v>95</v>
      </c>
      <c r="Z350" t="s">
        <v>96</v>
      </c>
      <c r="AA350" t="s">
        <v>97</v>
      </c>
      <c r="AB350">
        <v>0</v>
      </c>
      <c r="AC350">
        <v>0</v>
      </c>
      <c r="AD350" t="s">
        <v>90</v>
      </c>
      <c r="AE350">
        <v>0</v>
      </c>
      <c r="AF350">
        <v>0</v>
      </c>
      <c r="AG350">
        <v>262286.75</v>
      </c>
      <c r="AH350">
        <v>0</v>
      </c>
      <c r="AI350" t="s">
        <v>98</v>
      </c>
      <c r="AJ350" t="s">
        <v>96</v>
      </c>
      <c r="AK350" t="s">
        <v>99</v>
      </c>
      <c r="AL350">
        <v>357680</v>
      </c>
      <c r="AM350">
        <v>0</v>
      </c>
      <c r="AN350">
        <v>0</v>
      </c>
      <c r="AO350">
        <v>0</v>
      </c>
      <c r="AP350">
        <v>17</v>
      </c>
      <c r="AQ350">
        <v>0</v>
      </c>
      <c r="AR350" t="s">
        <v>100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 t="s">
        <v>101</v>
      </c>
      <c r="AZ350">
        <v>999</v>
      </c>
    </row>
    <row r="351" spans="1:52" x14ac:dyDescent="0.3">
      <c r="A351">
        <v>1</v>
      </c>
      <c r="B351">
        <v>3</v>
      </c>
      <c r="C351" s="9" t="s">
        <v>1446</v>
      </c>
      <c r="D351" t="s">
        <v>90</v>
      </c>
      <c r="E351" t="s">
        <v>91</v>
      </c>
      <c r="F351">
        <v>1</v>
      </c>
      <c r="G351" s="24">
        <v>357680</v>
      </c>
      <c r="H351" s="24">
        <v>357680</v>
      </c>
      <c r="I351">
        <v>847</v>
      </c>
      <c r="J351">
        <v>6101</v>
      </c>
      <c r="K351" s="9" t="s">
        <v>716</v>
      </c>
      <c r="L351">
        <v>3</v>
      </c>
      <c r="M351" s="9" t="s">
        <v>1443</v>
      </c>
      <c r="N351" s="9" t="s">
        <v>1444</v>
      </c>
      <c r="O351">
        <v>1000</v>
      </c>
      <c r="P351">
        <v>20240524</v>
      </c>
      <c r="Q351" t="str">
        <f t="shared" si="12"/>
        <v>2024</v>
      </c>
      <c r="R351" t="str">
        <f t="shared" si="13"/>
        <v>05</v>
      </c>
      <c r="S351" s="24">
        <v>216406.27</v>
      </c>
      <c r="T351" s="24">
        <v>357680</v>
      </c>
      <c r="U351">
        <v>0</v>
      </c>
      <c r="V351" t="s">
        <v>719</v>
      </c>
      <c r="W351" t="s">
        <v>106</v>
      </c>
      <c r="X351">
        <v>0</v>
      </c>
      <c r="Y351" t="s">
        <v>95</v>
      </c>
      <c r="Z351" t="s">
        <v>96</v>
      </c>
      <c r="AA351" t="s">
        <v>97</v>
      </c>
      <c r="AB351">
        <v>0</v>
      </c>
      <c r="AC351">
        <v>0</v>
      </c>
      <c r="AD351" t="s">
        <v>90</v>
      </c>
      <c r="AE351">
        <v>0</v>
      </c>
      <c r="AF351">
        <v>0</v>
      </c>
      <c r="AG351">
        <v>262286.74</v>
      </c>
      <c r="AH351">
        <v>0</v>
      </c>
      <c r="AI351" t="s">
        <v>98</v>
      </c>
      <c r="AJ351" t="s">
        <v>96</v>
      </c>
      <c r="AK351" t="s">
        <v>99</v>
      </c>
      <c r="AL351">
        <v>357680</v>
      </c>
      <c r="AM351">
        <v>0</v>
      </c>
      <c r="AN351">
        <v>0</v>
      </c>
      <c r="AO351">
        <v>0</v>
      </c>
      <c r="AP351">
        <v>17</v>
      </c>
      <c r="AQ351">
        <v>0</v>
      </c>
      <c r="AR351" t="s">
        <v>100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 t="s">
        <v>101</v>
      </c>
      <c r="AZ351">
        <v>999</v>
      </c>
    </row>
    <row r="352" spans="1:52" x14ac:dyDescent="0.3">
      <c r="A352">
        <v>1</v>
      </c>
      <c r="B352">
        <v>1</v>
      </c>
      <c r="C352" s="9" t="s">
        <v>1447</v>
      </c>
      <c r="D352" t="s">
        <v>90</v>
      </c>
      <c r="E352" t="s">
        <v>91</v>
      </c>
      <c r="F352">
        <v>1</v>
      </c>
      <c r="G352" s="24">
        <v>357680</v>
      </c>
      <c r="H352" s="24">
        <v>357680</v>
      </c>
      <c r="I352">
        <v>847</v>
      </c>
      <c r="J352">
        <v>6101</v>
      </c>
      <c r="K352" s="9" t="s">
        <v>720</v>
      </c>
      <c r="L352">
        <v>1</v>
      </c>
      <c r="M352" s="9" t="s">
        <v>1443</v>
      </c>
      <c r="N352" s="9" t="s">
        <v>1448</v>
      </c>
      <c r="O352">
        <v>1000</v>
      </c>
      <c r="P352">
        <v>20240527</v>
      </c>
      <c r="Q352" t="str">
        <f t="shared" si="12"/>
        <v>2024</v>
      </c>
      <c r="R352" t="str">
        <f t="shared" si="13"/>
        <v>05</v>
      </c>
      <c r="S352" s="24">
        <v>214887.4</v>
      </c>
      <c r="T352" s="24">
        <v>357680</v>
      </c>
      <c r="U352">
        <v>0</v>
      </c>
      <c r="V352" t="s">
        <v>721</v>
      </c>
      <c r="W352" t="s">
        <v>106</v>
      </c>
      <c r="X352">
        <v>0</v>
      </c>
      <c r="Y352" t="s">
        <v>95</v>
      </c>
      <c r="Z352" t="s">
        <v>96</v>
      </c>
      <c r="AA352" t="s">
        <v>97</v>
      </c>
      <c r="AB352">
        <v>0</v>
      </c>
      <c r="AC352">
        <v>0</v>
      </c>
      <c r="AD352" t="s">
        <v>90</v>
      </c>
      <c r="AE352">
        <v>0</v>
      </c>
      <c r="AF352">
        <v>0</v>
      </c>
      <c r="AG352">
        <v>262286.74</v>
      </c>
      <c r="AH352">
        <v>0</v>
      </c>
      <c r="AI352" t="s">
        <v>98</v>
      </c>
      <c r="AJ352" t="s">
        <v>96</v>
      </c>
      <c r="AK352" t="s">
        <v>99</v>
      </c>
      <c r="AL352">
        <v>357680</v>
      </c>
      <c r="AM352">
        <v>0</v>
      </c>
      <c r="AN352">
        <v>0</v>
      </c>
      <c r="AO352">
        <v>0</v>
      </c>
      <c r="AP352">
        <v>17</v>
      </c>
      <c r="AQ352">
        <v>0</v>
      </c>
      <c r="AR352" t="s">
        <v>100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 t="s">
        <v>101</v>
      </c>
      <c r="AZ352">
        <v>999</v>
      </c>
    </row>
    <row r="353" spans="1:52" x14ac:dyDescent="0.3">
      <c r="A353">
        <v>1</v>
      </c>
      <c r="B353">
        <v>2</v>
      </c>
      <c r="C353" s="9" t="s">
        <v>1449</v>
      </c>
      <c r="D353" t="s">
        <v>90</v>
      </c>
      <c r="E353" t="s">
        <v>91</v>
      </c>
      <c r="F353">
        <v>1</v>
      </c>
      <c r="G353" s="24">
        <v>357680</v>
      </c>
      <c r="H353" s="24">
        <v>357680</v>
      </c>
      <c r="I353">
        <v>847</v>
      </c>
      <c r="J353">
        <v>6101</v>
      </c>
      <c r="K353" s="9" t="s">
        <v>720</v>
      </c>
      <c r="L353">
        <v>2</v>
      </c>
      <c r="M353" s="9" t="s">
        <v>1443</v>
      </c>
      <c r="N353" s="9" t="s">
        <v>1448</v>
      </c>
      <c r="O353">
        <v>1000</v>
      </c>
      <c r="P353">
        <v>20240527</v>
      </c>
      <c r="Q353" t="str">
        <f t="shared" si="12"/>
        <v>2024</v>
      </c>
      <c r="R353" t="str">
        <f t="shared" si="13"/>
        <v>05</v>
      </c>
      <c r="S353" s="24">
        <v>214872.95999999999</v>
      </c>
      <c r="T353" s="24">
        <v>357680</v>
      </c>
      <c r="U353">
        <v>0</v>
      </c>
      <c r="V353" t="s">
        <v>722</v>
      </c>
      <c r="W353" t="s">
        <v>106</v>
      </c>
      <c r="X353">
        <v>0</v>
      </c>
      <c r="Y353" t="s">
        <v>95</v>
      </c>
      <c r="Z353" t="s">
        <v>96</v>
      </c>
      <c r="AA353" t="s">
        <v>97</v>
      </c>
      <c r="AB353">
        <v>0</v>
      </c>
      <c r="AC353">
        <v>0</v>
      </c>
      <c r="AD353" t="s">
        <v>90</v>
      </c>
      <c r="AE353">
        <v>0</v>
      </c>
      <c r="AF353">
        <v>0</v>
      </c>
      <c r="AG353">
        <v>262286.75</v>
      </c>
      <c r="AH353">
        <v>0</v>
      </c>
      <c r="AI353" t="s">
        <v>98</v>
      </c>
      <c r="AJ353" t="s">
        <v>96</v>
      </c>
      <c r="AK353" t="s">
        <v>99</v>
      </c>
      <c r="AL353">
        <v>357680</v>
      </c>
      <c r="AM353">
        <v>0</v>
      </c>
      <c r="AN353">
        <v>0</v>
      </c>
      <c r="AO353">
        <v>0</v>
      </c>
      <c r="AP353">
        <v>17</v>
      </c>
      <c r="AQ353">
        <v>0</v>
      </c>
      <c r="AR353" t="s">
        <v>100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 t="s">
        <v>101</v>
      </c>
      <c r="AZ353">
        <v>999</v>
      </c>
    </row>
    <row r="354" spans="1:52" x14ac:dyDescent="0.3">
      <c r="A354">
        <v>1</v>
      </c>
      <c r="B354">
        <v>1</v>
      </c>
      <c r="C354" s="9" t="s">
        <v>1450</v>
      </c>
      <c r="D354" t="s">
        <v>90</v>
      </c>
      <c r="E354" t="s">
        <v>91</v>
      </c>
      <c r="F354">
        <v>1</v>
      </c>
      <c r="G354" s="24">
        <v>493680</v>
      </c>
      <c r="H354" s="24">
        <v>493680</v>
      </c>
      <c r="I354">
        <v>847</v>
      </c>
      <c r="J354">
        <v>6101</v>
      </c>
      <c r="K354" s="9" t="s">
        <v>723</v>
      </c>
      <c r="L354">
        <v>1</v>
      </c>
      <c r="M354" s="9" t="s">
        <v>1443</v>
      </c>
      <c r="N354" s="9" t="s">
        <v>1451</v>
      </c>
      <c r="O354">
        <v>1000</v>
      </c>
      <c r="P354">
        <v>20240527</v>
      </c>
      <c r="Q354" t="str">
        <f t="shared" si="12"/>
        <v>2024</v>
      </c>
      <c r="R354" t="str">
        <f t="shared" si="13"/>
        <v>05</v>
      </c>
      <c r="S354" s="24">
        <v>256881.33</v>
      </c>
      <c r="T354" s="24">
        <v>493680</v>
      </c>
      <c r="U354">
        <v>0</v>
      </c>
      <c r="V354" t="s">
        <v>724</v>
      </c>
      <c r="W354" t="s">
        <v>106</v>
      </c>
      <c r="X354">
        <v>0</v>
      </c>
      <c r="Y354" t="s">
        <v>95</v>
      </c>
      <c r="Z354" t="s">
        <v>96</v>
      </c>
      <c r="AA354" t="s">
        <v>97</v>
      </c>
      <c r="AB354">
        <v>0</v>
      </c>
      <c r="AC354">
        <v>0</v>
      </c>
      <c r="AD354" t="s">
        <v>90</v>
      </c>
      <c r="AE354">
        <v>0</v>
      </c>
      <c r="AF354">
        <v>0</v>
      </c>
      <c r="AG354">
        <v>362015.54</v>
      </c>
      <c r="AH354">
        <v>0</v>
      </c>
      <c r="AI354" t="s">
        <v>98</v>
      </c>
      <c r="AJ354" t="s">
        <v>96</v>
      </c>
      <c r="AK354" t="s">
        <v>99</v>
      </c>
      <c r="AL354">
        <v>493680</v>
      </c>
      <c r="AM354">
        <v>0</v>
      </c>
      <c r="AN354">
        <v>0</v>
      </c>
      <c r="AO354">
        <v>0</v>
      </c>
      <c r="AP354">
        <v>17</v>
      </c>
      <c r="AQ354">
        <v>0</v>
      </c>
      <c r="AR354" t="s">
        <v>100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 t="s">
        <v>101</v>
      </c>
      <c r="AZ354">
        <v>999</v>
      </c>
    </row>
    <row r="355" spans="1:52" x14ac:dyDescent="0.3">
      <c r="A355">
        <v>1</v>
      </c>
      <c r="B355">
        <v>1</v>
      </c>
      <c r="C355" s="9" t="s">
        <v>1452</v>
      </c>
      <c r="D355" t="s">
        <v>90</v>
      </c>
      <c r="E355" t="s">
        <v>91</v>
      </c>
      <c r="F355">
        <v>1</v>
      </c>
      <c r="G355" s="24">
        <v>460000</v>
      </c>
      <c r="H355" s="24">
        <v>460000</v>
      </c>
      <c r="I355">
        <v>847</v>
      </c>
      <c r="J355">
        <v>6101</v>
      </c>
      <c r="K355" s="9" t="s">
        <v>725</v>
      </c>
      <c r="L355">
        <v>1</v>
      </c>
      <c r="M355" s="9" t="s">
        <v>894</v>
      </c>
      <c r="N355" s="9" t="s">
        <v>1453</v>
      </c>
      <c r="O355">
        <v>1000</v>
      </c>
      <c r="P355">
        <v>20240528</v>
      </c>
      <c r="Q355" t="str">
        <f t="shared" si="12"/>
        <v>2024</v>
      </c>
      <c r="R355" t="str">
        <f t="shared" si="13"/>
        <v>05</v>
      </c>
      <c r="S355" s="24">
        <v>256881.33</v>
      </c>
      <c r="T355" s="24">
        <v>460000</v>
      </c>
      <c r="U355">
        <v>0</v>
      </c>
      <c r="V355" t="s">
        <v>726</v>
      </c>
      <c r="W355" t="s">
        <v>106</v>
      </c>
      <c r="X355">
        <v>0</v>
      </c>
      <c r="Y355" t="s">
        <v>95</v>
      </c>
      <c r="Z355" t="s">
        <v>96</v>
      </c>
      <c r="AA355" t="s">
        <v>97</v>
      </c>
      <c r="AB355">
        <v>0</v>
      </c>
      <c r="AC355">
        <v>0</v>
      </c>
      <c r="AD355" t="s">
        <v>90</v>
      </c>
      <c r="AE355">
        <v>0</v>
      </c>
      <c r="AF355">
        <v>0</v>
      </c>
      <c r="AG355">
        <v>337318</v>
      </c>
      <c r="AH355">
        <v>0</v>
      </c>
      <c r="AI355" t="s">
        <v>98</v>
      </c>
      <c r="AJ355" t="s">
        <v>96</v>
      </c>
      <c r="AK355" t="s">
        <v>99</v>
      </c>
      <c r="AL355">
        <v>460000</v>
      </c>
      <c r="AM355">
        <v>0</v>
      </c>
      <c r="AN355">
        <v>0</v>
      </c>
      <c r="AO355">
        <v>0</v>
      </c>
      <c r="AP355">
        <v>17</v>
      </c>
      <c r="AQ355">
        <v>0</v>
      </c>
      <c r="AR355" t="s">
        <v>100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 t="s">
        <v>101</v>
      </c>
      <c r="AZ355">
        <v>999</v>
      </c>
    </row>
    <row r="356" spans="1:52" x14ac:dyDescent="0.3">
      <c r="A356">
        <v>1</v>
      </c>
      <c r="B356">
        <v>1</v>
      </c>
      <c r="C356" s="9" t="s">
        <v>1454</v>
      </c>
      <c r="D356" t="s">
        <v>90</v>
      </c>
      <c r="E356" t="s">
        <v>91</v>
      </c>
      <c r="F356">
        <v>1</v>
      </c>
      <c r="G356" s="24">
        <v>395000</v>
      </c>
      <c r="H356" s="24">
        <v>395000</v>
      </c>
      <c r="I356">
        <v>849</v>
      </c>
      <c r="J356">
        <v>6101</v>
      </c>
      <c r="K356" s="9" t="s">
        <v>727</v>
      </c>
      <c r="L356">
        <v>1</v>
      </c>
      <c r="M356" s="9" t="s">
        <v>730</v>
      </c>
      <c r="N356" s="9" t="s">
        <v>1455</v>
      </c>
      <c r="O356">
        <v>1000</v>
      </c>
      <c r="P356">
        <v>20240528</v>
      </c>
      <c r="Q356" t="str">
        <f t="shared" si="12"/>
        <v>2024</v>
      </c>
      <c r="R356" t="str">
        <f t="shared" si="13"/>
        <v>05</v>
      </c>
      <c r="S356" s="24">
        <v>280034.24</v>
      </c>
      <c r="T356" s="24">
        <v>395000</v>
      </c>
      <c r="U356">
        <v>0</v>
      </c>
      <c r="V356" t="s">
        <v>728</v>
      </c>
      <c r="W356" t="s">
        <v>94</v>
      </c>
      <c r="X356">
        <v>0</v>
      </c>
      <c r="Y356" t="s">
        <v>95</v>
      </c>
      <c r="Z356" t="s">
        <v>96</v>
      </c>
      <c r="AA356" t="s">
        <v>97</v>
      </c>
      <c r="AB356">
        <v>0</v>
      </c>
      <c r="AC356">
        <v>0</v>
      </c>
      <c r="AD356" t="s">
        <v>90</v>
      </c>
      <c r="AE356">
        <v>0</v>
      </c>
      <c r="AF356">
        <v>0</v>
      </c>
      <c r="AG356">
        <v>290048.5</v>
      </c>
      <c r="AH356">
        <v>0</v>
      </c>
      <c r="AI356" t="s">
        <v>98</v>
      </c>
      <c r="AJ356" t="s">
        <v>96</v>
      </c>
      <c r="AK356" t="s">
        <v>99</v>
      </c>
      <c r="AL356">
        <v>395000</v>
      </c>
      <c r="AM356">
        <v>0</v>
      </c>
      <c r="AN356">
        <v>0</v>
      </c>
      <c r="AO356">
        <v>0</v>
      </c>
      <c r="AP356">
        <v>17</v>
      </c>
      <c r="AQ356">
        <v>0</v>
      </c>
      <c r="AR356" t="s">
        <v>100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 t="s">
        <v>101</v>
      </c>
      <c r="AZ356">
        <v>999</v>
      </c>
    </row>
  </sheetData>
  <autoFilter ref="A1:AZ356" xr:uid="{29773A57-091B-434E-9DE9-17D01FF73A0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BASE_FRESA </vt:lpstr>
      <vt:lpstr>BASE_CAMES</vt:lpstr>
      <vt:lpstr>BASE_RETIFICA</vt:lpstr>
      <vt:lpstr>Planilha1</vt:lpstr>
      <vt:lpstr>CAMES</vt:lpstr>
      <vt:lpstr>RETIFICA</vt:lpstr>
      <vt:lpstr>FRESA</vt:lpstr>
      <vt:lpstr>MAQUINAS</vt:lpstr>
      <vt:lpstr>BASE_MAQ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oliveira</dc:creator>
  <cp:lastModifiedBy>luiz oliveira</cp:lastModifiedBy>
  <cp:lastPrinted>2024-06-11T14:39:18Z</cp:lastPrinted>
  <dcterms:created xsi:type="dcterms:W3CDTF">2024-06-11T13:28:08Z</dcterms:created>
  <dcterms:modified xsi:type="dcterms:W3CDTF">2024-06-17T19:56:41Z</dcterms:modified>
</cp:coreProperties>
</file>