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icius.svsantos\Documents\Vinicius\ajudaTi0402\"/>
    </mc:Choice>
  </mc:AlternateContent>
  <bookViews>
    <workbookView xWindow="0" yWindow="0" windowWidth="19440" windowHeight="9735"/>
  </bookViews>
  <sheets>
    <sheet name="Analise" sheetId="1" r:id="rId1"/>
    <sheet name="Detalhes da Força" sheetId="8" r:id="rId2"/>
    <sheet name="Detalhes de fraqueza" sheetId="9" r:id="rId3"/>
    <sheet name="Detalhes Oportunidades" sheetId="10" r:id="rId4"/>
    <sheet name="Detalhes ameaças" sheetId="11" r:id="rId5"/>
    <sheet name="dados" sheetId="6" r:id="rId6"/>
    <sheet name="legend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C1" i="6"/>
  <c r="F1" i="6"/>
  <c r="F2" i="6"/>
  <c r="F3" i="6"/>
  <c r="F4" i="6"/>
  <c r="A12" i="6"/>
  <c r="C12" i="6"/>
  <c r="K17" i="1"/>
  <c r="C13" i="6" s="1"/>
  <c r="K18" i="1"/>
  <c r="C14" i="6" s="1"/>
  <c r="K19" i="1"/>
  <c r="C15" i="6" s="1"/>
  <c r="K20" i="1"/>
  <c r="C16" i="6" s="1"/>
  <c r="K21" i="1"/>
  <c r="C17" i="6" s="1"/>
  <c r="K22" i="1"/>
  <c r="C18" i="6" s="1"/>
  <c r="K23" i="1"/>
  <c r="C19" i="6" s="1"/>
  <c r="K24" i="1"/>
  <c r="C20" i="6" s="1"/>
  <c r="K25" i="1"/>
  <c r="C21" i="6" s="1"/>
  <c r="K26" i="1"/>
  <c r="C22" i="6" s="1"/>
  <c r="K7" i="1"/>
  <c r="C3" i="6" s="1"/>
  <c r="K8" i="1"/>
  <c r="C4" i="6" s="1"/>
  <c r="K9" i="1"/>
  <c r="C5" i="6" s="1"/>
  <c r="K10" i="1"/>
  <c r="C6" i="6" s="1"/>
  <c r="K11" i="1"/>
  <c r="C7" i="6" s="1"/>
  <c r="K12" i="1"/>
  <c r="C8" i="6" s="1"/>
  <c r="K13" i="1"/>
  <c r="C9" i="6" s="1"/>
  <c r="K14" i="1"/>
  <c r="C10" i="6" s="1"/>
  <c r="K15" i="1"/>
  <c r="C11" i="6" s="1"/>
  <c r="K6" i="1"/>
  <c r="C2" i="6" s="1"/>
  <c r="H17" i="1"/>
  <c r="A13" i="6" s="1"/>
  <c r="H18" i="1"/>
  <c r="A14" i="6" s="1"/>
  <c r="H19" i="1"/>
  <c r="A15" i="6" s="1"/>
  <c r="H20" i="1"/>
  <c r="A16" i="6" s="1"/>
  <c r="H21" i="1"/>
  <c r="A17" i="6" s="1"/>
  <c r="H22" i="1"/>
  <c r="A18" i="6" s="1"/>
  <c r="H23" i="1"/>
  <c r="A19" i="6" s="1"/>
  <c r="H24" i="1"/>
  <c r="A20" i="6" s="1"/>
  <c r="H25" i="1"/>
  <c r="A21" i="6" s="1"/>
  <c r="H26" i="1"/>
  <c r="A22" i="6" s="1"/>
  <c r="H7" i="1"/>
  <c r="A3" i="6" s="1"/>
  <c r="H8" i="1"/>
  <c r="A4" i="6" s="1"/>
  <c r="H9" i="1"/>
  <c r="A5" i="6" s="1"/>
  <c r="H10" i="1"/>
  <c r="A6" i="6" s="1"/>
  <c r="H11" i="1"/>
  <c r="A7" i="6" s="1"/>
  <c r="H12" i="1"/>
  <c r="A8" i="6" s="1"/>
  <c r="H13" i="1"/>
  <c r="A9" i="6" s="1"/>
  <c r="H14" i="1"/>
  <c r="A10" i="6" s="1"/>
  <c r="H15" i="1"/>
  <c r="A11" i="6" s="1"/>
  <c r="H6" i="1"/>
  <c r="A2" i="6" s="1"/>
  <c r="I6" i="1"/>
  <c r="B2" i="6" s="1"/>
  <c r="I7" i="1"/>
  <c r="B3" i="6" s="1"/>
  <c r="I8" i="1"/>
  <c r="B4" i="6" s="1"/>
  <c r="I9" i="1"/>
  <c r="B5" i="6" s="1"/>
  <c r="I10" i="1"/>
  <c r="B6" i="6" s="1"/>
  <c r="I11" i="1"/>
  <c r="B7" i="6" s="1"/>
  <c r="I12" i="1"/>
  <c r="B8" i="6" s="1"/>
  <c r="I13" i="1"/>
  <c r="B9" i="6" s="1"/>
  <c r="I14" i="1"/>
  <c r="B10" i="6" s="1"/>
  <c r="I15" i="1"/>
  <c r="B11" i="6" s="1"/>
  <c r="I17" i="1"/>
  <c r="B13" i="6" s="1"/>
  <c r="I18" i="1"/>
  <c r="B14" i="6" s="1"/>
  <c r="I19" i="1"/>
  <c r="B15" i="6" s="1"/>
  <c r="I20" i="1"/>
  <c r="B16" i="6" s="1"/>
  <c r="I21" i="1"/>
  <c r="B17" i="6" s="1"/>
  <c r="I22" i="1"/>
  <c r="B18" i="6" s="1"/>
  <c r="J6" i="1"/>
  <c r="L6" i="1"/>
  <c r="D2" i="6" s="1"/>
  <c r="J7" i="1"/>
  <c r="L7" i="1"/>
  <c r="D3" i="6" s="1"/>
  <c r="J8" i="1"/>
  <c r="L8" i="1"/>
  <c r="D4" i="6" s="1"/>
  <c r="J9" i="1"/>
  <c r="L9" i="1"/>
  <c r="D5" i="6" s="1"/>
  <c r="J10" i="1"/>
  <c r="L10" i="1"/>
  <c r="D6" i="6" s="1"/>
  <c r="J11" i="1"/>
  <c r="L11" i="1"/>
  <c r="D7" i="6" s="1"/>
  <c r="J12" i="1"/>
  <c r="L12" i="1"/>
  <c r="D8" i="6" s="1"/>
  <c r="J13" i="1"/>
  <c r="L13" i="1"/>
  <c r="D9" i="6" s="1"/>
  <c r="J14" i="1"/>
  <c r="L14" i="1"/>
  <c r="D10" i="6" s="1"/>
  <c r="J15" i="1"/>
  <c r="L15" i="1"/>
  <c r="D11" i="6" s="1"/>
  <c r="J17" i="1"/>
  <c r="L17" i="1"/>
  <c r="D13" i="6" s="1"/>
  <c r="J18" i="1"/>
  <c r="L18" i="1"/>
  <c r="D14" i="6" s="1"/>
  <c r="J19" i="1"/>
  <c r="L19" i="1"/>
  <c r="D15" i="6" s="1"/>
  <c r="J20" i="1"/>
  <c r="L20" i="1"/>
  <c r="D16" i="6" s="1"/>
  <c r="J21" i="1"/>
  <c r="L21" i="1"/>
  <c r="D17" i="6" s="1"/>
  <c r="J22" i="1"/>
  <c r="L22" i="1"/>
  <c r="D18" i="6" s="1"/>
  <c r="J23" i="1"/>
  <c r="L23" i="1"/>
  <c r="D19" i="6" s="1"/>
  <c r="J24" i="1"/>
  <c r="L24" i="1"/>
  <c r="D20" i="6" s="1"/>
  <c r="J25" i="1"/>
  <c r="L25" i="1"/>
  <c r="D21" i="6" s="1"/>
  <c r="J26" i="1"/>
  <c r="L26" i="1"/>
  <c r="D22" i="6" s="1"/>
  <c r="I23" i="1"/>
  <c r="B19" i="6" s="1"/>
  <c r="I24" i="1"/>
  <c r="B20" i="6" s="1"/>
  <c r="I25" i="1"/>
  <c r="B21" i="6" s="1"/>
  <c r="I26" i="1"/>
  <c r="B22" i="6" s="1"/>
  <c r="O5" i="1" l="1"/>
  <c r="G1" i="6" s="1"/>
  <c r="O6" i="1"/>
  <c r="G2" i="6" s="1"/>
  <c r="O7" i="1"/>
  <c r="G3" i="6" s="1"/>
  <c r="O8" i="1"/>
  <c r="G4" i="6" s="1"/>
  <c r="M18" i="1"/>
  <c r="M19" i="1"/>
  <c r="M20" i="1"/>
  <c r="M21" i="1"/>
  <c r="M22" i="1"/>
  <c r="M23" i="1"/>
  <c r="M24" i="1"/>
  <c r="M25" i="1"/>
  <c r="M26" i="1"/>
  <c r="M17" i="1"/>
</calcChain>
</file>

<file path=xl/sharedStrings.xml><?xml version="1.0" encoding="utf-8"?>
<sst xmlns="http://schemas.openxmlformats.org/spreadsheetml/2006/main" count="62" uniqueCount="33">
  <si>
    <t>Matriz SWOT</t>
  </si>
  <si>
    <t>Fraquezas</t>
  </si>
  <si>
    <t>Ameaças</t>
  </si>
  <si>
    <t>Forças</t>
  </si>
  <si>
    <t>Ambiente Interno</t>
  </si>
  <si>
    <t>Ambiente Externo</t>
  </si>
  <si>
    <t>Oportunidades</t>
  </si>
  <si>
    <t>Importância</t>
  </si>
  <si>
    <t>Muito Importante</t>
  </si>
  <si>
    <t>Importante</t>
  </si>
  <si>
    <t>Pouco Importante</t>
  </si>
  <si>
    <t>Oportunidas</t>
  </si>
  <si>
    <t>Postagens diárias</t>
  </si>
  <si>
    <t>Conteudo atualizados</t>
  </si>
  <si>
    <t>Comprometimento</t>
  </si>
  <si>
    <t>organização de conteudo</t>
  </si>
  <si>
    <t>interacão com usuario</t>
  </si>
  <si>
    <t>Multiplataforma</t>
  </si>
  <si>
    <t>Acessibilidade</t>
  </si>
  <si>
    <t>Acesso  a Informação de qualidade gratuita</t>
  </si>
  <si>
    <t>Parcerias</t>
  </si>
  <si>
    <t>Localidade</t>
  </si>
  <si>
    <t>Pouco tempo de mercado</t>
  </si>
  <si>
    <t>Velocidade de desenvolvimento</t>
  </si>
  <si>
    <t>Pouco acesso</t>
  </si>
  <si>
    <t>Pouco MKT</t>
  </si>
  <si>
    <t>Pouco recursos computacionais</t>
  </si>
  <si>
    <t xml:space="preserve">Poucos colaboradores </t>
  </si>
  <si>
    <t>poucos recurso financeiro</t>
  </si>
  <si>
    <t>Concorrente tecnologicamente mais desenvolvido</t>
  </si>
  <si>
    <t>Hospedagem ruim</t>
  </si>
  <si>
    <t>Violência local</t>
  </si>
  <si>
    <t>Aberto ao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</si>
</sst>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7030A0"/>
      <name val="Adobe Kaiti Std R"/>
      <family val="1"/>
      <charset val="128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3" xfId="0" applyFill="1" applyBorder="1"/>
    <xf numFmtId="0" fontId="0" fillId="3" borderId="4" xfId="0" applyFill="1" applyBorder="1"/>
    <xf numFmtId="0" fontId="3" fillId="2" borderId="2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left" indent="1"/>
    </xf>
    <xf numFmtId="0" fontId="3" fillId="3" borderId="2" xfId="0" applyFont="1" applyFill="1" applyBorder="1" applyAlignment="1">
      <alignment horizontal="left" indent="1"/>
    </xf>
    <xf numFmtId="0" fontId="0" fillId="0" borderId="0" xfId="0" applyBorder="1" applyAlignment="1"/>
    <xf numFmtId="0" fontId="3" fillId="2" borderId="9" xfId="0" applyFont="1" applyFill="1" applyBorder="1" applyAlignment="1">
      <alignment horizontal="left" indent="1"/>
    </xf>
    <xf numFmtId="0" fontId="5" fillId="2" borderId="10" xfId="0" applyFont="1" applyFill="1" applyBorder="1"/>
    <xf numFmtId="0" fontId="3" fillId="4" borderId="11" xfId="0" applyFont="1" applyFill="1" applyBorder="1" applyAlignment="1">
      <alignment horizontal="left" indent="1"/>
    </xf>
    <xf numFmtId="0" fontId="5" fillId="4" borderId="1" xfId="0" applyFont="1" applyFill="1" applyBorder="1"/>
    <xf numFmtId="0" fontId="3" fillId="5" borderId="2" xfId="0" applyFont="1" applyFill="1" applyBorder="1" applyAlignment="1">
      <alignment horizontal="left" indent="1"/>
    </xf>
    <xf numFmtId="0" fontId="0" fillId="5" borderId="3" xfId="0" applyFill="1" applyBorder="1"/>
    <xf numFmtId="0" fontId="0" fillId="5" borderId="4" xfId="0" applyFill="1" applyBorder="1"/>
    <xf numFmtId="0" fontId="5" fillId="4" borderId="12" xfId="0" applyFont="1" applyFill="1" applyBorder="1"/>
    <xf numFmtId="0" fontId="5" fillId="2" borderId="13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10" fontId="0" fillId="0" borderId="0" xfId="1" applyNumberFormat="1" applyFont="1"/>
    <xf numFmtId="0" fontId="6" fillId="7" borderId="14" xfId="0" applyFont="1" applyFill="1" applyBorder="1"/>
    <xf numFmtId="0" fontId="6" fillId="0" borderId="0" xfId="0" applyFont="1"/>
    <xf numFmtId="10" fontId="6" fillId="3" borderId="5" xfId="1" applyNumberFormat="1" applyFont="1" applyFill="1" applyBorder="1"/>
    <xf numFmtId="0" fontId="6" fillId="7" borderId="15" xfId="0" applyFont="1" applyFill="1" applyBorder="1"/>
    <xf numFmtId="10" fontId="6" fillId="4" borderId="5" xfId="1" applyNumberFormat="1" applyFont="1" applyFill="1" applyBorder="1"/>
    <xf numFmtId="10" fontId="6" fillId="8" borderId="5" xfId="1" applyNumberFormat="1" applyFont="1" applyFill="1" applyBorder="1"/>
    <xf numFmtId="10" fontId="6" fillId="5" borderId="5" xfId="1" applyNumberFormat="1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4" borderId="5" xfId="0" applyFont="1" applyFill="1" applyBorder="1"/>
    <xf numFmtId="0" fontId="8" fillId="8" borderId="5" xfId="0" applyFont="1" applyFill="1" applyBorder="1"/>
    <xf numFmtId="0" fontId="8" fillId="5" borderId="5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  <xf numFmtId="0" fontId="2" fillId="6" borderId="8" xfId="0" applyFont="1" applyFill="1" applyBorder="1" applyAlignment="1">
      <alignment horizontal="center" vertical="center" textRotation="90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1553797186476"/>
          <c:y val="0.14462501426122235"/>
          <c:w val="0.70673051249654584"/>
          <c:h val="0.9248011242020262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Analise!$N$5:$N$8</c:f>
              <c:strCache>
                <c:ptCount val="4"/>
                <c:pt idx="0">
                  <c:v>Forças</c:v>
                </c:pt>
                <c:pt idx="1">
                  <c:v>Oportunidas</c:v>
                </c:pt>
                <c:pt idx="2">
                  <c:v>Fraquezas</c:v>
                </c:pt>
                <c:pt idx="3">
                  <c:v>Ameaças</c:v>
                </c:pt>
              </c:strCache>
            </c:strRef>
          </c:cat>
          <c:val>
            <c:numRef>
              <c:f>Analise!$O$5:$O$8</c:f>
              <c:numCache>
                <c:formatCode>0.00%</c:formatCode>
                <c:ptCount val="4"/>
                <c:pt idx="0">
                  <c:v>0.59</c:v>
                </c:pt>
                <c:pt idx="1">
                  <c:v>0.115</c:v>
                </c:pt>
                <c:pt idx="2">
                  <c:v>0.54500000000000004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C44-9E17-C21E1E10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654816"/>
        <c:axId val="-1544640128"/>
      </c:radarChart>
      <c:catAx>
        <c:axId val="-15446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0128"/>
        <c:crosses val="autoZero"/>
        <c:auto val="1"/>
        <c:lblAlgn val="ctr"/>
        <c:lblOffset val="100"/>
        <c:noMultiLvlLbl val="0"/>
      </c:catAx>
      <c:valAx>
        <c:axId val="-154464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-15446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dados!$A$2:$A$11</c:f>
              <c:strCache>
                <c:ptCount val="10"/>
                <c:pt idx="0">
                  <c:v>Postagens diárias</c:v>
                </c:pt>
                <c:pt idx="1">
                  <c:v>Conteudo atualizados</c:v>
                </c:pt>
                <c:pt idx="2">
                  <c:v>Comprometimento</c:v>
                </c:pt>
                <c:pt idx="3">
                  <c:v>organização de conteudo</c:v>
                </c:pt>
                <c:pt idx="4">
                  <c:v>interacão com usuario</c:v>
                </c:pt>
                <c:pt idx="5">
                  <c:v>Multiplataforma</c:v>
                </c:pt>
                <c:pt idx="6">
                  <c:v>Acessibilidade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xVal>
          <c:yVal>
            <c:numRef>
              <c:f>dados!$B$2:$B$11</c:f>
              <c:numCache>
                <c:formatCode>General</c:formatCode>
                <c:ptCount val="10"/>
                <c:pt idx="0">
                  <c:v>6.5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2.5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6BC-4BD5-AF51-64A12AA7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2304"/>
        <c:axId val="-1544649376"/>
      </c:bubbleChart>
      <c:valAx>
        <c:axId val="-1544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9376"/>
        <c:crosses val="autoZero"/>
        <c:crossBetween val="midCat"/>
      </c:valAx>
      <c:valAx>
        <c:axId val="-15446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fraquezas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dados!$C$1:$C$11</c:f>
              <c:strCache>
                <c:ptCount val="11"/>
                <c:pt idx="0">
                  <c:v>Fraquezas</c:v>
                </c:pt>
                <c:pt idx="1">
                  <c:v>Localidade</c:v>
                </c:pt>
                <c:pt idx="2">
                  <c:v>Pouco tempo de mercado</c:v>
                </c:pt>
                <c:pt idx="3">
                  <c:v>Velocidade de desenvolvimento</c:v>
                </c:pt>
                <c:pt idx="4">
                  <c:v>Pouco acesso</c:v>
                </c:pt>
                <c:pt idx="5">
                  <c:v>Pouco MKT</c:v>
                </c:pt>
                <c:pt idx="6">
                  <c:v>Pouco recursos computacionais</c:v>
                </c:pt>
                <c:pt idx="7">
                  <c:v>Poucos colaboradores </c:v>
                </c:pt>
                <c:pt idx="8">
                  <c:v>poucos recurso financeiro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dados!$D$1:$D$11</c:f>
              <c:numCache>
                <c:formatCode>General</c:formatCode>
                <c:ptCount val="11"/>
                <c:pt idx="1">
                  <c:v>2.5</c:v>
                </c:pt>
                <c:pt idx="2">
                  <c:v>6.5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6.5</c:v>
                </c:pt>
                <c:pt idx="7">
                  <c:v>2.5</c:v>
                </c:pt>
                <c:pt idx="8">
                  <c:v>6.5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669-4DF2-B2FC-5C97C89B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3392"/>
        <c:axId val="-1544642848"/>
      </c:bubbleChart>
      <c:valAx>
        <c:axId val="-15446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2848"/>
        <c:crosses val="autoZero"/>
        <c:crossBetween val="midCat"/>
      </c:valAx>
      <c:valAx>
        <c:axId val="-154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Oportunidades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dados!$A$12:$A$22</c:f>
              <c:strCache>
                <c:ptCount val="11"/>
                <c:pt idx="0">
                  <c:v>Oportunidades</c:v>
                </c:pt>
                <c:pt idx="1">
                  <c:v>Acesso  a Informação de qualidade gratuita</c:v>
                </c:pt>
                <c:pt idx="2">
                  <c:v>Aberto ao público</c:v>
                </c:pt>
                <c:pt idx="3">
                  <c:v>Parcerias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dados!$B$12:$B$22</c:f>
              <c:numCache>
                <c:formatCode>General</c:formatCode>
                <c:ptCount val="11"/>
                <c:pt idx="1">
                  <c:v>2.5</c:v>
                </c:pt>
                <c:pt idx="2">
                  <c:v>2.5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7305-402E-B8D9-910D1A9B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6112"/>
        <c:axId val="-1544656448"/>
      </c:bubbleChart>
      <c:valAx>
        <c:axId val="-1544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56448"/>
        <c:crosses val="autoZero"/>
        <c:crossBetween val="midCat"/>
      </c:valAx>
      <c:valAx>
        <c:axId val="-15446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Ameaças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dados!$C$12:$C$22</c:f>
              <c:strCache>
                <c:ptCount val="11"/>
                <c:pt idx="0">
                  <c:v>Ameaças</c:v>
                </c:pt>
                <c:pt idx="1">
                  <c:v>Concorrente tecnologicamente mais desenvolvido</c:v>
                </c:pt>
                <c:pt idx="2">
                  <c:v>Hospedagem ruim</c:v>
                </c:pt>
                <c:pt idx="3">
                  <c:v>Violência local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dados!$D$12:$D$22</c:f>
              <c:numCache>
                <c:formatCode>General</c:formatCode>
                <c:ptCount val="11"/>
                <c:pt idx="1">
                  <c:v>10</c:v>
                </c:pt>
                <c:pt idx="2">
                  <c:v>10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5934-4555-B554-150D49C0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544641216"/>
        <c:axId val="-1544635776"/>
      </c:bubbleChart>
      <c:valAx>
        <c:axId val="-15446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5776"/>
        <c:crosses val="autoZero"/>
        <c:crossBetween val="midCat"/>
      </c:valAx>
      <c:valAx>
        <c:axId val="-1544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Forças e Fraquezas</a:t>
            </a:r>
          </a:p>
        </c:rich>
      </c:tx>
      <c:layout>
        <c:manualLayout>
          <c:xMode val="edge"/>
          <c:yMode val="edge"/>
          <c:x val="0.352305555555555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accent2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(dados!$F$1,dados!$F$3)</c:f>
              <c:strCache>
                <c:ptCount val="2"/>
                <c:pt idx="0">
                  <c:v>Forças</c:v>
                </c:pt>
                <c:pt idx="1">
                  <c:v>Fraquezas</c:v>
                </c:pt>
              </c:strCache>
            </c:strRef>
          </c:xVal>
          <c:yVal>
            <c:numRef>
              <c:f>(dados!$G$1,dados!$G$3)</c:f>
              <c:numCache>
                <c:formatCode>0.00%</c:formatCode>
                <c:ptCount val="2"/>
                <c:pt idx="0">
                  <c:v>0.59</c:v>
                </c:pt>
                <c:pt idx="1">
                  <c:v>0.54500000000000004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AA-4043-9C41-54DC69151D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1544648288"/>
        <c:axId val="-1544661344"/>
      </c:bubbleChart>
      <c:valAx>
        <c:axId val="-15446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61344"/>
        <c:crosses val="autoZero"/>
        <c:crossBetween val="midCat"/>
      </c:valAx>
      <c:valAx>
        <c:axId val="-1544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Oportunidades e Ameaças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(dados!$F$2,dados!$F$4)</c:f>
              <c:strCache>
                <c:ptCount val="2"/>
                <c:pt idx="0">
                  <c:v>Oportunidas</c:v>
                </c:pt>
                <c:pt idx="1">
                  <c:v>Ameaças</c:v>
                </c:pt>
              </c:strCache>
            </c:strRef>
          </c:xVal>
          <c:yVal>
            <c:numRef>
              <c:f>(dados!$G$2,dados!$G$4)</c:f>
              <c:numCache>
                <c:formatCode>0.00%</c:formatCode>
                <c:ptCount val="2"/>
                <c:pt idx="0">
                  <c:v>0.115</c:v>
                </c:pt>
                <c:pt idx="1">
                  <c:v>0.22500000000000001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DD-4102-954D-4918782013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-1544633056"/>
        <c:axId val="-1544637408"/>
      </c:bubbleChart>
      <c:valAx>
        <c:axId val="-1544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7408"/>
        <c:crosses val="autoZero"/>
        <c:crossBetween val="midCat"/>
      </c:valAx>
      <c:valAx>
        <c:axId val="-15446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4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4XLjkq+rWFVybLbhTuqtZBUnSopt7l3QthSrWzVDh95pCD3/u3B6jt3JPHtBK36r3bXQe2JFQm8CFsh1LhybOg==" saltValue="RQDpOWUnD8CGGMsh/SMWx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6d2NQdfBqv4we1PJpRp7/iKHm2bvQ1NrpOyvvR1swdLxx9wj4kG+vtJdQ2XOnlFTAvdc46TXwxe7uBvl/6u5yA==" saltValue="4gS67ESg5noemiCTP0Fnk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jYtaaLHv+/aekJojjEDDX3UZH3/zYH+TRZQ4jCQxudKUjPWnrFTgu0QJdfPvIp/3cZUhpUe156GkaAMzm/Cq+w==" saltValue="DLqAr4+XRz/vXaIgwuPAqg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sheetProtection algorithmName="SHA-512" hashValue="6bdnNkx+UpKiMvvlQLtgv48FTeOWqGFJPdqUS7l0reaUtS3WepjfSxiIOxNxZJTKjZE83hnn5f87X/+oQ4hK6g==" saltValue="N3ini+x93ODos8+PEeCDgQ==" spinCount="100000" content="1" objects="1"/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2</xdr:row>
      <xdr:rowOff>154781</xdr:rowOff>
    </xdr:from>
    <xdr:to>
      <xdr:col>15</xdr:col>
      <xdr:colOff>476250</xdr:colOff>
      <xdr:row>27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cxnSp macro="">
      <cdr:nvCxnSpPr>
        <cdr:cNvPr id="2" name="Conector reto 1"/>
        <cdr:cNvCxnSpPr/>
      </cdr:nvCxnSpPr>
      <cdr:spPr>
        <a:xfrm xmlns:a="http://schemas.openxmlformats.org/drawingml/2006/main">
          <a:off x="-28574" y="7144"/>
          <a:ext cx="4895850" cy="4552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100012</xdr:rowOff>
    </xdr:from>
    <xdr:to>
      <xdr:col>15</xdr:col>
      <xdr:colOff>514350</xdr:colOff>
      <xdr:row>14</xdr:row>
      <xdr:rowOff>176212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15</xdr:row>
      <xdr:rowOff>42862</xdr:rowOff>
    </xdr:from>
    <xdr:to>
      <xdr:col>15</xdr:col>
      <xdr:colOff>504825</xdr:colOff>
      <xdr:row>29</xdr:row>
      <xdr:rowOff>119062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zoomScale="90" zoomScaleNormal="90" workbookViewId="0">
      <selection activeCell="T23" sqref="T23"/>
    </sheetView>
  </sheetViews>
  <sheetFormatPr defaultRowHeight="15" x14ac:dyDescent="0.25"/>
  <cols>
    <col min="1" max="1" width="2.5703125" customWidth="1"/>
    <col min="3" max="3" width="37.42578125" customWidth="1"/>
    <col min="4" max="4" width="18.7109375" bestFit="1" customWidth="1"/>
    <col min="5" max="5" width="37.42578125" customWidth="1"/>
    <col min="6" max="6" width="18.7109375" bestFit="1" customWidth="1"/>
    <col min="7" max="7" width="4.7109375" customWidth="1"/>
    <col min="8" max="8" width="12.28515625" customWidth="1"/>
    <col min="9" max="9" width="7.28515625" customWidth="1"/>
    <col min="10" max="10" width="2.7109375" customWidth="1"/>
    <col min="11" max="11" width="12.28515625" customWidth="1"/>
    <col min="12" max="12" width="7.28515625" customWidth="1"/>
    <col min="13" max="13" width="3.7109375" customWidth="1"/>
    <col min="14" max="14" width="10.7109375" bestFit="1" customWidth="1"/>
    <col min="15" max="15" width="6.140625" bestFit="1" customWidth="1"/>
    <col min="16" max="16" width="14.42578125" customWidth="1"/>
    <col min="17" max="17" width="9.140625" customWidth="1"/>
    <col min="18" max="18" width="9.85546875" customWidth="1"/>
  </cols>
  <sheetData>
    <row r="1" spans="2:16" ht="15.75" thickBot="1" x14ac:dyDescent="0.3"/>
    <row r="2" spans="2:16" ht="27" thickBot="1" x14ac:dyDescent="0.45">
      <c r="C2" s="48" t="s">
        <v>0</v>
      </c>
      <c r="D2" s="49"/>
      <c r="E2" s="49"/>
      <c r="F2" s="50"/>
    </row>
    <row r="3" spans="2:16" s="42" customFormat="1" ht="15" customHeight="1" thickBot="1" x14ac:dyDescent="0.45">
      <c r="C3" s="43"/>
      <c r="D3" s="43"/>
      <c r="E3" s="43"/>
      <c r="F3" s="43"/>
    </row>
    <row r="4" spans="2:16" ht="15.75" thickBot="1" x14ac:dyDescent="0.3">
      <c r="D4" s="44" t="s">
        <v>7</v>
      </c>
      <c r="F4" s="44" t="s">
        <v>7</v>
      </c>
    </row>
    <row r="5" spans="2:16" ht="16.5" thickBot="1" x14ac:dyDescent="0.3">
      <c r="C5" s="7" t="s">
        <v>3</v>
      </c>
      <c r="D5" s="11"/>
      <c r="E5" s="8" t="s">
        <v>1</v>
      </c>
      <c r="F5" s="13"/>
      <c r="H5" s="51" t="s">
        <v>3</v>
      </c>
      <c r="I5" s="51"/>
      <c r="J5" s="25"/>
      <c r="K5" s="55" t="s">
        <v>1</v>
      </c>
      <c r="L5" s="55"/>
      <c r="M5" s="26"/>
      <c r="N5" s="38" t="s">
        <v>3</v>
      </c>
      <c r="O5" s="27">
        <f>SUM(I6:I15)/100</f>
        <v>0.59</v>
      </c>
    </row>
    <row r="6" spans="2:16" x14ac:dyDescent="0.25">
      <c r="B6" s="45" t="s">
        <v>4</v>
      </c>
      <c r="C6" s="1" t="s">
        <v>12</v>
      </c>
      <c r="D6" s="12" t="s">
        <v>9</v>
      </c>
      <c r="E6" s="3" t="s">
        <v>21</v>
      </c>
      <c r="F6" s="14" t="s">
        <v>10</v>
      </c>
      <c r="H6" s="32" t="str">
        <f>C6</f>
        <v>Postagens diárias</v>
      </c>
      <c r="I6" s="32">
        <f t="shared" ref="I6:I15" si="0">IF(D6:D15="muito Importante",10,IF(D6:D15="Importante",6.5,IF(D6:D15="Pouco Importante",2.5,"")))</f>
        <v>6.5</v>
      </c>
      <c r="J6" s="33" t="str">
        <f t="shared" ref="J6" si="1">IF(E6:E15="muito Importante",10,IF(E6:E15="Importante",6.5,IF(E6:E15="Pouco Importante",2.5,"")))</f>
        <v/>
      </c>
      <c r="K6" s="34" t="str">
        <f>E6</f>
        <v>Localidade</v>
      </c>
      <c r="L6" s="34">
        <f t="shared" ref="L6:L15" si="2">IF(F6:F15="muito Importante",10,IF(F6:F15="Importante",6.5,IF(F6:F15="Pouco Importante",2.5,"")))</f>
        <v>2.5</v>
      </c>
      <c r="M6" s="26"/>
      <c r="N6" s="40" t="s">
        <v>11</v>
      </c>
      <c r="O6" s="30">
        <f>SUM(I17:I26)/100</f>
        <v>0.115</v>
      </c>
    </row>
    <row r="7" spans="2:16" x14ac:dyDescent="0.25">
      <c r="B7" s="46"/>
      <c r="C7" s="1" t="s">
        <v>13</v>
      </c>
      <c r="D7" s="12" t="s">
        <v>8</v>
      </c>
      <c r="E7" s="3" t="s">
        <v>22</v>
      </c>
      <c r="F7" s="14" t="s">
        <v>9</v>
      </c>
      <c r="H7" s="32" t="str">
        <f t="shared" ref="H7:H26" si="3">C7</f>
        <v>Conteudo atualizados</v>
      </c>
      <c r="I7" s="32">
        <f t="shared" si="0"/>
        <v>10</v>
      </c>
      <c r="J7" s="33" t="str">
        <f t="shared" ref="J7:J15" si="4">IF(E7:E16="muito Importante",10,IF(E7:E16="Importante",6.5,IF(E7:E16="Pouco Importante",2.5,"")))</f>
        <v/>
      </c>
      <c r="K7" s="34" t="str">
        <f t="shared" ref="K7:K26" si="5">E7</f>
        <v>Pouco tempo de mercado</v>
      </c>
      <c r="L7" s="34">
        <f t="shared" si="2"/>
        <v>6.5</v>
      </c>
      <c r="M7" s="26"/>
      <c r="N7" s="39" t="s">
        <v>1</v>
      </c>
      <c r="O7" s="29">
        <f>SUM(L6:L15)/100</f>
        <v>0.54500000000000004</v>
      </c>
      <c r="P7" s="10"/>
    </row>
    <row r="8" spans="2:16" x14ac:dyDescent="0.25">
      <c r="B8" s="46"/>
      <c r="C8" s="1" t="s">
        <v>14</v>
      </c>
      <c r="D8" s="12" t="s">
        <v>8</v>
      </c>
      <c r="E8" s="3" t="s">
        <v>23</v>
      </c>
      <c r="F8" s="14" t="s">
        <v>8</v>
      </c>
      <c r="H8" s="32" t="str">
        <f t="shared" si="3"/>
        <v>Comprometimento</v>
      </c>
      <c r="I8" s="32">
        <f t="shared" si="0"/>
        <v>10</v>
      </c>
      <c r="J8" s="33" t="str">
        <f t="shared" si="4"/>
        <v/>
      </c>
      <c r="K8" s="34" t="str">
        <f t="shared" si="5"/>
        <v>Velocidade de desenvolvimento</v>
      </c>
      <c r="L8" s="34">
        <f t="shared" si="2"/>
        <v>10</v>
      </c>
      <c r="M8" s="26"/>
      <c r="N8" s="41" t="s">
        <v>2</v>
      </c>
      <c r="O8" s="31">
        <f>SUM(L17:L26)/100</f>
        <v>0.22500000000000001</v>
      </c>
      <c r="P8" s="10"/>
    </row>
    <row r="9" spans="2:16" x14ac:dyDescent="0.25">
      <c r="B9" s="46"/>
      <c r="C9" s="1" t="s">
        <v>15</v>
      </c>
      <c r="D9" s="12" t="s">
        <v>8</v>
      </c>
      <c r="E9" s="3" t="s">
        <v>24</v>
      </c>
      <c r="F9" s="14" t="s">
        <v>8</v>
      </c>
      <c r="H9" s="32" t="str">
        <f t="shared" si="3"/>
        <v>organização de conteudo</v>
      </c>
      <c r="I9" s="32">
        <f t="shared" si="0"/>
        <v>10</v>
      </c>
      <c r="J9" s="33" t="str">
        <f t="shared" si="4"/>
        <v/>
      </c>
      <c r="K9" s="34" t="str">
        <f t="shared" si="5"/>
        <v>Pouco acesso</v>
      </c>
      <c r="L9" s="34">
        <f t="shared" si="2"/>
        <v>10</v>
      </c>
      <c r="M9" s="26"/>
      <c r="P9" s="10"/>
    </row>
    <row r="10" spans="2:16" x14ac:dyDescent="0.25">
      <c r="B10" s="46"/>
      <c r="C10" s="1" t="s">
        <v>16</v>
      </c>
      <c r="D10" s="12" t="s">
        <v>10</v>
      </c>
      <c r="E10" s="3" t="s">
        <v>25</v>
      </c>
      <c r="F10" s="14" t="s">
        <v>8</v>
      </c>
      <c r="H10" s="32" t="str">
        <f t="shared" si="3"/>
        <v>interacão com usuario</v>
      </c>
      <c r="I10" s="32">
        <f t="shared" si="0"/>
        <v>2.5</v>
      </c>
      <c r="J10" s="33" t="str">
        <f t="shared" si="4"/>
        <v/>
      </c>
      <c r="K10" s="34" t="str">
        <f t="shared" si="5"/>
        <v>Pouco MKT</v>
      </c>
      <c r="L10" s="34">
        <f t="shared" si="2"/>
        <v>10</v>
      </c>
      <c r="M10" s="26"/>
      <c r="N10" s="26"/>
      <c r="O10" s="26"/>
      <c r="P10" s="10"/>
    </row>
    <row r="11" spans="2:16" x14ac:dyDescent="0.25">
      <c r="B11" s="46"/>
      <c r="C11" s="1" t="s">
        <v>17</v>
      </c>
      <c r="D11" s="12" t="s">
        <v>8</v>
      </c>
      <c r="E11" s="3" t="s">
        <v>26</v>
      </c>
      <c r="F11" s="14" t="s">
        <v>9</v>
      </c>
      <c r="H11" s="32" t="str">
        <f t="shared" si="3"/>
        <v>Multiplataforma</v>
      </c>
      <c r="I11" s="32">
        <f t="shared" si="0"/>
        <v>10</v>
      </c>
      <c r="J11" s="33" t="str">
        <f t="shared" si="4"/>
        <v/>
      </c>
      <c r="K11" s="34" t="str">
        <f t="shared" si="5"/>
        <v>Pouco recursos computacionais</v>
      </c>
      <c r="L11" s="34">
        <f t="shared" si="2"/>
        <v>6.5</v>
      </c>
      <c r="M11" s="26"/>
      <c r="N11" s="26"/>
      <c r="O11" s="26"/>
      <c r="P11" s="10"/>
    </row>
    <row r="12" spans="2:16" x14ac:dyDescent="0.25">
      <c r="B12" s="46"/>
      <c r="C12" s="1" t="s">
        <v>18</v>
      </c>
      <c r="D12" s="12" t="s">
        <v>8</v>
      </c>
      <c r="E12" s="3" t="s">
        <v>27</v>
      </c>
      <c r="F12" s="14" t="s">
        <v>10</v>
      </c>
      <c r="H12" s="32" t="str">
        <f t="shared" si="3"/>
        <v>Acessibilidade</v>
      </c>
      <c r="I12" s="32">
        <f t="shared" si="0"/>
        <v>10</v>
      </c>
      <c r="J12" s="33" t="str">
        <f t="shared" si="4"/>
        <v/>
      </c>
      <c r="K12" s="34" t="str">
        <f t="shared" si="5"/>
        <v xml:space="preserve">Poucos colaboradores </v>
      </c>
      <c r="L12" s="34">
        <f t="shared" si="2"/>
        <v>2.5</v>
      </c>
      <c r="M12" s="26"/>
      <c r="N12" s="26"/>
      <c r="O12" s="26"/>
    </row>
    <row r="13" spans="2:16" x14ac:dyDescent="0.25">
      <c r="B13" s="46"/>
      <c r="C13" s="1"/>
      <c r="D13" s="12"/>
      <c r="E13" s="3" t="s">
        <v>28</v>
      </c>
      <c r="F13" s="14" t="s">
        <v>9</v>
      </c>
      <c r="H13" s="32">
        <f t="shared" si="3"/>
        <v>0</v>
      </c>
      <c r="I13" s="32" t="str">
        <f t="shared" si="0"/>
        <v/>
      </c>
      <c r="J13" s="33" t="str">
        <f t="shared" si="4"/>
        <v/>
      </c>
      <c r="K13" s="34" t="str">
        <f t="shared" si="5"/>
        <v>poucos recurso financeiro</v>
      </c>
      <c r="L13" s="34">
        <f t="shared" si="2"/>
        <v>6.5</v>
      </c>
      <c r="M13" s="26"/>
      <c r="N13" s="26"/>
      <c r="O13" s="26"/>
    </row>
    <row r="14" spans="2:16" ht="15.75" thickBot="1" x14ac:dyDescent="0.3">
      <c r="B14" s="47"/>
      <c r="C14" s="1"/>
      <c r="D14" s="12"/>
      <c r="E14" s="3"/>
      <c r="F14" s="14"/>
      <c r="H14" s="32">
        <f t="shared" si="3"/>
        <v>0</v>
      </c>
      <c r="I14" s="32" t="str">
        <f t="shared" si="0"/>
        <v/>
      </c>
      <c r="J14" s="33" t="str">
        <f t="shared" si="4"/>
        <v/>
      </c>
      <c r="K14" s="34">
        <f t="shared" si="5"/>
        <v>0</v>
      </c>
      <c r="L14" s="34" t="str">
        <f t="shared" si="2"/>
        <v/>
      </c>
      <c r="M14" s="26"/>
      <c r="N14" s="26"/>
      <c r="O14" s="26"/>
    </row>
    <row r="15" spans="2:16" ht="15.75" thickBot="1" x14ac:dyDescent="0.3">
      <c r="C15" s="2"/>
      <c r="D15" s="19"/>
      <c r="E15" s="4"/>
      <c r="F15" s="18"/>
      <c r="H15" s="32">
        <f t="shared" si="3"/>
        <v>0</v>
      </c>
      <c r="I15" s="32" t="str">
        <f t="shared" si="0"/>
        <v/>
      </c>
      <c r="J15" s="33" t="str">
        <f t="shared" si="4"/>
        <v/>
      </c>
      <c r="K15" s="34">
        <f t="shared" si="5"/>
        <v>0</v>
      </c>
      <c r="L15" s="34" t="str">
        <f t="shared" si="2"/>
        <v/>
      </c>
      <c r="M15" s="26"/>
      <c r="N15" s="26"/>
      <c r="O15" s="26"/>
    </row>
    <row r="16" spans="2:16" ht="16.5" thickBot="1" x14ac:dyDescent="0.3">
      <c r="C16" s="9" t="s">
        <v>6</v>
      </c>
      <c r="D16" s="9"/>
      <c r="E16" s="15" t="s">
        <v>2</v>
      </c>
      <c r="F16" s="15"/>
      <c r="H16" s="53" t="s">
        <v>6</v>
      </c>
      <c r="I16" s="54"/>
      <c r="J16" s="28"/>
      <c r="K16" s="52" t="s">
        <v>2</v>
      </c>
      <c r="L16" s="52"/>
      <c r="M16" s="26"/>
      <c r="N16" s="26"/>
      <c r="O16" s="26"/>
    </row>
    <row r="17" spans="2:15" x14ac:dyDescent="0.25">
      <c r="B17" s="45" t="s">
        <v>5</v>
      </c>
      <c r="C17" s="5" t="s">
        <v>19</v>
      </c>
      <c r="D17" s="22" t="s">
        <v>10</v>
      </c>
      <c r="E17" s="16" t="s">
        <v>29</v>
      </c>
      <c r="F17" s="20" t="s">
        <v>8</v>
      </c>
      <c r="H17" s="35" t="str">
        <f t="shared" si="3"/>
        <v>Acesso  a Informação de qualidade gratuita</v>
      </c>
      <c r="I17" s="35">
        <f t="shared" ref="I17:I26" si="6">IF(D17:D26="muito Importante",10,IF(D17:D26="Importante",6.5,IF(D17:D26="Pouco Importante",2.5,"")))</f>
        <v>2.5</v>
      </c>
      <c r="J17" s="33" t="str">
        <f t="shared" ref="J17:J26" si="7">IF(E17:E26="muito Importante",10,IF(E17:E26="Importante",6.5,IF(E17:E26="Pouco Importante",2.5,"")))</f>
        <v/>
      </c>
      <c r="K17" s="36" t="str">
        <f t="shared" si="5"/>
        <v>Concorrente tecnologicamente mais desenvolvido</v>
      </c>
      <c r="L17" s="36">
        <f t="shared" ref="L17:L26" si="8">IF(F17:F26="muito Importante",10,IF(F17:F26="Importante",6.5,IF(F17:F26="Pouco Importante",2.5,"")))</f>
        <v>10</v>
      </c>
      <c r="M17" s="26" t="str">
        <f t="shared" ref="M17" si="9">IF(G17:G26="muito Importante",6,IF(G17:G26="Importante",3,IF(G17:G26="Pouco Importante",1,"")))</f>
        <v/>
      </c>
      <c r="N17" s="26"/>
      <c r="O17" s="26"/>
    </row>
    <row r="18" spans="2:15" x14ac:dyDescent="0.25">
      <c r="B18" s="46"/>
      <c r="C18" s="5" t="s">
        <v>32</v>
      </c>
      <c r="D18" s="22" t="s">
        <v>10</v>
      </c>
      <c r="E18" s="16" t="s">
        <v>30</v>
      </c>
      <c r="F18" s="20" t="s">
        <v>8</v>
      </c>
      <c r="H18" s="35" t="str">
        <f t="shared" si="3"/>
        <v>Aberto ao público</v>
      </c>
      <c r="I18" s="35">
        <f t="shared" si="6"/>
        <v>2.5</v>
      </c>
      <c r="J18" s="33" t="str">
        <f t="shared" si="7"/>
        <v/>
      </c>
      <c r="K18" s="36" t="str">
        <f t="shared" si="5"/>
        <v>Hospedagem ruim</v>
      </c>
      <c r="L18" s="36">
        <f t="shared" si="8"/>
        <v>10</v>
      </c>
      <c r="M18" s="26" t="str">
        <f t="shared" ref="M18:M26" si="10">IF(G18:G27="muito Importante",6,IF(G18:G27="Importante",3,IF(G18:G27="Pouco Importante",1,"")))</f>
        <v/>
      </c>
      <c r="N18" s="26"/>
      <c r="O18" s="26"/>
    </row>
    <row r="19" spans="2:15" x14ac:dyDescent="0.25">
      <c r="B19" s="46"/>
      <c r="C19" s="5" t="s">
        <v>20</v>
      </c>
      <c r="D19" s="22" t="s">
        <v>9</v>
      </c>
      <c r="E19" s="16" t="s">
        <v>31</v>
      </c>
      <c r="F19" s="20" t="s">
        <v>10</v>
      </c>
      <c r="H19" s="35" t="str">
        <f t="shared" si="3"/>
        <v>Parcerias</v>
      </c>
      <c r="I19" s="35">
        <f t="shared" si="6"/>
        <v>6.5</v>
      </c>
      <c r="J19" s="33" t="str">
        <f t="shared" si="7"/>
        <v/>
      </c>
      <c r="K19" s="36" t="str">
        <f t="shared" si="5"/>
        <v>Violência local</v>
      </c>
      <c r="L19" s="36">
        <f t="shared" si="8"/>
        <v>2.5</v>
      </c>
      <c r="M19" s="26" t="str">
        <f t="shared" si="10"/>
        <v/>
      </c>
      <c r="N19" s="26"/>
      <c r="O19" s="26"/>
    </row>
    <row r="20" spans="2:15" x14ac:dyDescent="0.25">
      <c r="B20" s="46"/>
      <c r="C20" s="5"/>
      <c r="D20" s="22"/>
      <c r="E20" s="16"/>
      <c r="F20" s="20"/>
      <c r="H20" s="35">
        <f t="shared" si="3"/>
        <v>0</v>
      </c>
      <c r="I20" s="35" t="str">
        <f t="shared" si="6"/>
        <v/>
      </c>
      <c r="J20" s="33" t="str">
        <f t="shared" si="7"/>
        <v/>
      </c>
      <c r="K20" s="36">
        <f t="shared" si="5"/>
        <v>0</v>
      </c>
      <c r="L20" s="36" t="str">
        <f t="shared" si="8"/>
        <v/>
      </c>
      <c r="M20" s="26" t="str">
        <f t="shared" si="10"/>
        <v/>
      </c>
      <c r="N20" s="26"/>
      <c r="O20" s="26"/>
    </row>
    <row r="21" spans="2:15" x14ac:dyDescent="0.25">
      <c r="B21" s="46"/>
      <c r="C21" s="5"/>
      <c r="D21" s="22"/>
      <c r="E21" s="16"/>
      <c r="F21" s="20"/>
      <c r="H21" s="35">
        <f t="shared" si="3"/>
        <v>0</v>
      </c>
      <c r="I21" s="35" t="str">
        <f t="shared" si="6"/>
        <v/>
      </c>
      <c r="J21" s="33" t="str">
        <f t="shared" si="7"/>
        <v/>
      </c>
      <c r="K21" s="36">
        <f t="shared" si="5"/>
        <v>0</v>
      </c>
      <c r="L21" s="36" t="str">
        <f t="shared" si="8"/>
        <v/>
      </c>
      <c r="M21" s="26" t="str">
        <f t="shared" si="10"/>
        <v/>
      </c>
      <c r="N21" s="26"/>
      <c r="O21" s="26"/>
    </row>
    <row r="22" spans="2:15" x14ac:dyDescent="0.25">
      <c r="B22" s="46"/>
      <c r="C22" s="5"/>
      <c r="D22" s="22"/>
      <c r="E22" s="16"/>
      <c r="F22" s="20"/>
      <c r="H22" s="35">
        <f t="shared" si="3"/>
        <v>0</v>
      </c>
      <c r="I22" s="35" t="str">
        <f t="shared" si="6"/>
        <v/>
      </c>
      <c r="J22" s="33" t="str">
        <f t="shared" si="7"/>
        <v/>
      </c>
      <c r="K22" s="36">
        <f t="shared" si="5"/>
        <v>0</v>
      </c>
      <c r="L22" s="36" t="str">
        <f t="shared" si="8"/>
        <v/>
      </c>
      <c r="M22" s="26" t="str">
        <f t="shared" si="10"/>
        <v/>
      </c>
      <c r="N22" s="26"/>
      <c r="O22" s="26"/>
    </row>
    <row r="23" spans="2:15" x14ac:dyDescent="0.25">
      <c r="B23" s="46"/>
      <c r="C23" s="5"/>
      <c r="D23" s="22"/>
      <c r="E23" s="16"/>
      <c r="F23" s="20"/>
      <c r="H23" s="35">
        <f t="shared" si="3"/>
        <v>0</v>
      </c>
      <c r="I23" s="35" t="str">
        <f t="shared" si="6"/>
        <v/>
      </c>
      <c r="J23" s="33" t="str">
        <f t="shared" si="7"/>
        <v/>
      </c>
      <c r="K23" s="36">
        <f t="shared" si="5"/>
        <v>0</v>
      </c>
      <c r="L23" s="36" t="str">
        <f t="shared" si="8"/>
        <v/>
      </c>
      <c r="M23" s="26" t="str">
        <f t="shared" si="10"/>
        <v/>
      </c>
      <c r="N23" s="26"/>
      <c r="O23" s="26"/>
    </row>
    <row r="24" spans="2:15" x14ac:dyDescent="0.25">
      <c r="B24" s="46"/>
      <c r="C24" s="5"/>
      <c r="D24" s="22"/>
      <c r="E24" s="16"/>
      <c r="F24" s="20"/>
      <c r="H24" s="35">
        <f t="shared" si="3"/>
        <v>0</v>
      </c>
      <c r="I24" s="35" t="str">
        <f t="shared" si="6"/>
        <v/>
      </c>
      <c r="J24" s="33" t="str">
        <f t="shared" si="7"/>
        <v/>
      </c>
      <c r="K24" s="36">
        <f t="shared" si="5"/>
        <v>0</v>
      </c>
      <c r="L24" s="36" t="str">
        <f t="shared" si="8"/>
        <v/>
      </c>
      <c r="M24" s="26" t="str">
        <f t="shared" si="10"/>
        <v/>
      </c>
      <c r="N24" s="26"/>
      <c r="O24" s="26"/>
    </row>
    <row r="25" spans="2:15" ht="15.75" thickBot="1" x14ac:dyDescent="0.3">
      <c r="B25" s="47"/>
      <c r="C25" s="5"/>
      <c r="D25" s="22"/>
      <c r="E25" s="16"/>
      <c r="F25" s="20"/>
      <c r="H25" s="35">
        <f t="shared" si="3"/>
        <v>0</v>
      </c>
      <c r="I25" s="35" t="str">
        <f t="shared" si="6"/>
        <v/>
      </c>
      <c r="J25" s="33" t="str">
        <f t="shared" si="7"/>
        <v/>
      </c>
      <c r="K25" s="36">
        <f t="shared" si="5"/>
        <v>0</v>
      </c>
      <c r="L25" s="36" t="str">
        <f t="shared" si="8"/>
        <v/>
      </c>
      <c r="M25" s="26" t="str">
        <f t="shared" si="10"/>
        <v/>
      </c>
      <c r="N25" s="26"/>
      <c r="O25" s="26"/>
    </row>
    <row r="26" spans="2:15" ht="15.75" thickBot="1" x14ac:dyDescent="0.3">
      <c r="C26" s="6"/>
      <c r="D26" s="23"/>
      <c r="E26" s="17"/>
      <c r="F26" s="21"/>
      <c r="H26" s="35">
        <f t="shared" si="3"/>
        <v>0</v>
      </c>
      <c r="I26" s="35" t="str">
        <f t="shared" si="6"/>
        <v/>
      </c>
      <c r="J26" s="37" t="str">
        <f t="shared" si="7"/>
        <v/>
      </c>
      <c r="K26" s="36">
        <f t="shared" si="5"/>
        <v>0</v>
      </c>
      <c r="L26" s="36" t="str">
        <f t="shared" si="8"/>
        <v/>
      </c>
      <c r="M26" s="26" t="str">
        <f t="shared" si="10"/>
        <v/>
      </c>
      <c r="N26" s="26"/>
      <c r="O26" s="26"/>
    </row>
  </sheetData>
  <sheetProtection algorithmName="SHA-512" hashValue="fWIh6DIg4K3cVeMDU4zpsBFJTvA424GFu8N5LGLgab2l8QWHSERE/tmLpgozSEW6RwBrUPANWL2l/QRZ1zH+rg==" saltValue="fV2GYTeq3soSB9VUAZTsKQ==" spinCount="100000" sheet="1" objects="1" scenarios="1"/>
  <protectedRanges>
    <protectedRange sqref="C6:F15 C17:F26" name="Intervalo1"/>
  </protectedRanges>
  <mergeCells count="7">
    <mergeCell ref="B6:B14"/>
    <mergeCell ref="B17:B25"/>
    <mergeCell ref="C2:F2"/>
    <mergeCell ref="H5:I5"/>
    <mergeCell ref="K16:L16"/>
    <mergeCell ref="H16:I16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legenda!$A$1:$A$4</xm:f>
          </x14:formula1>
          <xm:sqref>F17:F26 D17:D26 D6:D15 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3" max="3" width="12.5703125" bestFit="1" customWidth="1"/>
    <col min="6" max="6" width="12" bestFit="1" customWidth="1"/>
    <col min="7" max="7" width="9.140625" style="24"/>
  </cols>
  <sheetData>
    <row r="1" spans="1:7" x14ac:dyDescent="0.25">
      <c r="A1" s="51" t="str">
        <f>Analise!H5</f>
        <v>Forças</v>
      </c>
      <c r="B1" s="51"/>
      <c r="C1" s="55" t="str">
        <f>Analise!K5</f>
        <v>Fraquezas</v>
      </c>
      <c r="D1" s="55"/>
      <c r="E1" s="26"/>
      <c r="F1" s="38" t="str">
        <f>Analise!N5</f>
        <v>Forças</v>
      </c>
      <c r="G1" s="27">
        <f>Analise!O5</f>
        <v>0.59</v>
      </c>
    </row>
    <row r="2" spans="1:7" x14ac:dyDescent="0.25">
      <c r="A2" s="32" t="str">
        <f>Analise!H6</f>
        <v>Postagens diárias</v>
      </c>
      <c r="B2" s="32">
        <f>Analise!I6</f>
        <v>6.5</v>
      </c>
      <c r="C2" s="34" t="str">
        <f>Analise!K6</f>
        <v>Localidade</v>
      </c>
      <c r="D2" s="34">
        <f>Analise!L6</f>
        <v>2.5</v>
      </c>
      <c r="E2" s="26"/>
      <c r="F2" s="40" t="str">
        <f>Analise!N6</f>
        <v>Oportunidas</v>
      </c>
      <c r="G2" s="30">
        <f>Analise!O6</f>
        <v>0.115</v>
      </c>
    </row>
    <row r="3" spans="1:7" x14ac:dyDescent="0.25">
      <c r="A3" s="32" t="str">
        <f>Analise!H7</f>
        <v>Conteudo atualizados</v>
      </c>
      <c r="B3" s="32">
        <f>Analise!I7</f>
        <v>10</v>
      </c>
      <c r="C3" s="34" t="str">
        <f>Analise!K7</f>
        <v>Pouco tempo de mercado</v>
      </c>
      <c r="D3" s="34">
        <f>Analise!L7</f>
        <v>6.5</v>
      </c>
      <c r="E3" s="26"/>
      <c r="F3" s="39" t="str">
        <f>Analise!N7</f>
        <v>Fraquezas</v>
      </c>
      <c r="G3" s="29">
        <f>Analise!O7</f>
        <v>0.54500000000000004</v>
      </c>
    </row>
    <row r="4" spans="1:7" x14ac:dyDescent="0.25">
      <c r="A4" s="32" t="str">
        <f>Analise!H8</f>
        <v>Comprometimento</v>
      </c>
      <c r="B4" s="32">
        <f>Analise!I8</f>
        <v>10</v>
      </c>
      <c r="C4" s="34" t="str">
        <f>Analise!K8</f>
        <v>Velocidade de desenvolvimento</v>
      </c>
      <c r="D4" s="34">
        <f>Analise!L8</f>
        <v>10</v>
      </c>
      <c r="E4" s="26"/>
      <c r="F4" s="41" t="str">
        <f>Analise!N8</f>
        <v>Ameaças</v>
      </c>
      <c r="G4" s="31">
        <f>Analise!O8</f>
        <v>0.22500000000000001</v>
      </c>
    </row>
    <row r="5" spans="1:7" x14ac:dyDescent="0.25">
      <c r="A5" s="32" t="str">
        <f>Analise!H9</f>
        <v>organização de conteudo</v>
      </c>
      <c r="B5" s="32">
        <f>Analise!I9</f>
        <v>10</v>
      </c>
      <c r="C5" s="34" t="str">
        <f>Analise!K9</f>
        <v>Pouco acesso</v>
      </c>
      <c r="D5" s="34">
        <f>Analise!L9</f>
        <v>10</v>
      </c>
      <c r="E5" s="26"/>
      <c r="G5"/>
    </row>
    <row r="6" spans="1:7" x14ac:dyDescent="0.25">
      <c r="A6" s="32" t="str">
        <f>Analise!H10</f>
        <v>interacão com usuario</v>
      </c>
      <c r="B6" s="32">
        <f>Analise!I10</f>
        <v>2.5</v>
      </c>
      <c r="C6" s="34" t="str">
        <f>Analise!K10</f>
        <v>Pouco MKT</v>
      </c>
      <c r="D6" s="34">
        <f>Analise!L10</f>
        <v>10</v>
      </c>
      <c r="E6" s="26"/>
      <c r="F6" s="26"/>
      <c r="G6" s="26"/>
    </row>
    <row r="7" spans="1:7" x14ac:dyDescent="0.25">
      <c r="A7" s="32" t="str">
        <f>Analise!H11</f>
        <v>Multiplataforma</v>
      </c>
      <c r="B7" s="32">
        <f>Analise!I11</f>
        <v>10</v>
      </c>
      <c r="C7" s="34" t="str">
        <f>Analise!K11</f>
        <v>Pouco recursos computacionais</v>
      </c>
      <c r="D7" s="34">
        <f>Analise!L11</f>
        <v>6.5</v>
      </c>
      <c r="E7" s="26"/>
      <c r="F7" s="26"/>
      <c r="G7" s="26"/>
    </row>
    <row r="8" spans="1:7" x14ac:dyDescent="0.25">
      <c r="A8" s="32" t="str">
        <f>Analise!H12</f>
        <v>Acessibilidade</v>
      </c>
      <c r="B8" s="32">
        <f>Analise!I12</f>
        <v>10</v>
      </c>
      <c r="C8" s="34" t="str">
        <f>Analise!K12</f>
        <v xml:space="preserve">Poucos colaboradores </v>
      </c>
      <c r="D8" s="34">
        <f>Analise!L12</f>
        <v>2.5</v>
      </c>
      <c r="E8" s="26"/>
      <c r="F8" s="26"/>
      <c r="G8" s="26"/>
    </row>
    <row r="9" spans="1:7" x14ac:dyDescent="0.25">
      <c r="A9" s="32">
        <f>Analise!H13</f>
        <v>0</v>
      </c>
      <c r="B9" s="32" t="str">
        <f>Analise!I13</f>
        <v/>
      </c>
      <c r="C9" s="34" t="str">
        <f>Analise!K13</f>
        <v>poucos recurso financeiro</v>
      </c>
      <c r="D9" s="34">
        <f>Analise!L13</f>
        <v>6.5</v>
      </c>
      <c r="E9" s="26"/>
      <c r="F9" s="26"/>
      <c r="G9" s="26"/>
    </row>
    <row r="10" spans="1:7" x14ac:dyDescent="0.25">
      <c r="A10" s="32">
        <f>Analise!H14</f>
        <v>0</v>
      </c>
      <c r="B10" s="32" t="str">
        <f>Analise!I14</f>
        <v/>
      </c>
      <c r="C10" s="34">
        <f>Analise!K14</f>
        <v>0</v>
      </c>
      <c r="D10" s="34" t="str">
        <f>Analise!L14</f>
        <v/>
      </c>
      <c r="E10" s="26"/>
      <c r="F10" s="26"/>
      <c r="G10" s="26"/>
    </row>
    <row r="11" spans="1:7" x14ac:dyDescent="0.25">
      <c r="A11" s="32">
        <f>Analise!H15</f>
        <v>0</v>
      </c>
      <c r="B11" s="32" t="str">
        <f>Analise!I15</f>
        <v/>
      </c>
      <c r="C11" s="34">
        <f>Analise!K15</f>
        <v>0</v>
      </c>
      <c r="D11" s="34" t="str">
        <f>Analise!L15</f>
        <v/>
      </c>
      <c r="E11" s="26"/>
      <c r="F11" s="26"/>
      <c r="G11" s="26"/>
    </row>
    <row r="12" spans="1:7" x14ac:dyDescent="0.25">
      <c r="A12" s="53" t="str">
        <f>Analise!H16</f>
        <v>Oportunidades</v>
      </c>
      <c r="B12" s="54"/>
      <c r="C12" s="52" t="str">
        <f>Analise!K16</f>
        <v>Ameaças</v>
      </c>
      <c r="D12" s="52"/>
      <c r="E12" s="26"/>
      <c r="F12" s="26"/>
      <c r="G12" s="26"/>
    </row>
    <row r="13" spans="1:7" x14ac:dyDescent="0.25">
      <c r="A13" s="35" t="str">
        <f>Analise!H17</f>
        <v>Acesso  a Informação de qualidade gratuita</v>
      </c>
      <c r="B13" s="35">
        <f>Analise!I17</f>
        <v>2.5</v>
      </c>
      <c r="C13" s="36" t="str">
        <f>Analise!K17</f>
        <v>Concorrente tecnologicamente mais desenvolvido</v>
      </c>
      <c r="D13" s="36">
        <f>Analise!L17</f>
        <v>10</v>
      </c>
      <c r="E13" s="26"/>
      <c r="F13" s="26"/>
      <c r="G13" s="26"/>
    </row>
    <row r="14" spans="1:7" x14ac:dyDescent="0.25">
      <c r="A14" s="35" t="str">
        <f>Analise!H18</f>
        <v>Aberto ao público</v>
      </c>
      <c r="B14" s="35">
        <f>Analise!I18</f>
        <v>2.5</v>
      </c>
      <c r="C14" s="36" t="str">
        <f>Analise!K18</f>
        <v>Hospedagem ruim</v>
      </c>
      <c r="D14" s="36">
        <f>Analise!L18</f>
        <v>10</v>
      </c>
      <c r="E14" s="26"/>
      <c r="F14" s="26"/>
      <c r="G14" s="26"/>
    </row>
    <row r="15" spans="1:7" x14ac:dyDescent="0.25">
      <c r="A15" s="35" t="str">
        <f>Analise!H19</f>
        <v>Parcerias</v>
      </c>
      <c r="B15" s="35">
        <f>Analise!I19</f>
        <v>6.5</v>
      </c>
      <c r="C15" s="36" t="str">
        <f>Analise!K19</f>
        <v>Violência local</v>
      </c>
      <c r="D15" s="36">
        <f>Analise!L19</f>
        <v>2.5</v>
      </c>
      <c r="E15" s="26"/>
      <c r="F15" s="26"/>
      <c r="G15" s="26"/>
    </row>
    <row r="16" spans="1:7" x14ac:dyDescent="0.25">
      <c r="A16" s="35">
        <f>Analise!H20</f>
        <v>0</v>
      </c>
      <c r="B16" s="35" t="str">
        <f>Analise!I20</f>
        <v/>
      </c>
      <c r="C16" s="36">
        <f>Analise!K20</f>
        <v>0</v>
      </c>
      <c r="D16" s="36" t="str">
        <f>Analise!L20</f>
        <v/>
      </c>
      <c r="E16" s="26"/>
      <c r="F16" s="26"/>
      <c r="G16" s="26"/>
    </row>
    <row r="17" spans="1:7" x14ac:dyDescent="0.25">
      <c r="A17" s="35">
        <f>Analise!H21</f>
        <v>0</v>
      </c>
      <c r="B17" s="35" t="str">
        <f>Analise!I21</f>
        <v/>
      </c>
      <c r="C17" s="36">
        <f>Analise!K21</f>
        <v>0</v>
      </c>
      <c r="D17" s="36" t="str">
        <f>Analise!L21</f>
        <v/>
      </c>
      <c r="E17" s="26"/>
      <c r="F17" s="26"/>
      <c r="G17" s="26"/>
    </row>
    <row r="18" spans="1:7" x14ac:dyDescent="0.25">
      <c r="A18" s="35">
        <f>Analise!H22</f>
        <v>0</v>
      </c>
      <c r="B18" s="35" t="str">
        <f>Analise!I22</f>
        <v/>
      </c>
      <c r="C18" s="36">
        <f>Analise!K22</f>
        <v>0</v>
      </c>
      <c r="D18" s="36" t="str">
        <f>Analise!L22</f>
        <v/>
      </c>
      <c r="E18" s="26"/>
      <c r="F18" s="26"/>
      <c r="G18" s="26"/>
    </row>
    <row r="19" spans="1:7" x14ac:dyDescent="0.25">
      <c r="A19" s="35">
        <f>Analise!H23</f>
        <v>0</v>
      </c>
      <c r="B19" s="35" t="str">
        <f>Analise!I23</f>
        <v/>
      </c>
      <c r="C19" s="36">
        <f>Analise!K23</f>
        <v>0</v>
      </c>
      <c r="D19" s="36" t="str">
        <f>Analise!L23</f>
        <v/>
      </c>
      <c r="E19" s="26"/>
      <c r="F19" s="26"/>
      <c r="G19" s="26"/>
    </row>
    <row r="20" spans="1:7" x14ac:dyDescent="0.25">
      <c r="A20" s="35">
        <f>Analise!H24</f>
        <v>0</v>
      </c>
      <c r="B20" s="35" t="str">
        <f>Analise!I24</f>
        <v/>
      </c>
      <c r="C20" s="36">
        <f>Analise!K24</f>
        <v>0</v>
      </c>
      <c r="D20" s="36" t="str">
        <f>Analise!L24</f>
        <v/>
      </c>
      <c r="E20" s="26"/>
      <c r="F20" s="26"/>
      <c r="G20" s="26"/>
    </row>
    <row r="21" spans="1:7" x14ac:dyDescent="0.25">
      <c r="A21" s="35">
        <f>Analise!H25</f>
        <v>0</v>
      </c>
      <c r="B21" s="35" t="str">
        <f>Analise!I25</f>
        <v/>
      </c>
      <c r="C21" s="36">
        <f>Analise!K25</f>
        <v>0</v>
      </c>
      <c r="D21" s="36" t="str">
        <f>Analise!L25</f>
        <v/>
      </c>
      <c r="E21" s="26"/>
      <c r="F21" s="26"/>
      <c r="G21" s="26"/>
    </row>
    <row r="22" spans="1:7" x14ac:dyDescent="0.25">
      <c r="A22" s="35">
        <f>Analise!H26</f>
        <v>0</v>
      </c>
      <c r="B22" s="35" t="str">
        <f>Analise!I26</f>
        <v/>
      </c>
      <c r="C22" s="36">
        <f>Analise!K26</f>
        <v>0</v>
      </c>
      <c r="D22" s="36" t="str">
        <f>Analise!L26</f>
        <v/>
      </c>
      <c r="E22" s="26"/>
      <c r="F22" s="26"/>
      <c r="G22" s="26"/>
    </row>
  </sheetData>
  <sheetProtection algorithmName="SHA-512" hashValue="AuBPUOOfm7q5SRkAfBVqxigsd2jRomqiDJ71nSGHerxdLkS1lA9VrcwMkcL9TGrl2YcO20q9KTRNqR2hbgjZUQ==" saltValue="qI7IKiX5X9D3RCsYWtkgxA==" spinCount="100000" sheet="1" objects="1" scenarios="1"/>
  <mergeCells count="4">
    <mergeCell ref="A12:B12"/>
    <mergeCell ref="C12:D12"/>
    <mergeCell ref="A1:B1"/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4" sqref="A4"/>
    </sheetView>
  </sheetViews>
  <sheetFormatPr defaultRowHeight="15" x14ac:dyDescent="0.25"/>
  <cols>
    <col min="1" max="1" width="17.85546875" customWidth="1"/>
  </cols>
  <sheetData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sheetProtection algorithmName="SHA-512" hashValue="5MprHmqUeFfpFDhcWgBCoEYIYFuPDa4uTuRUjn7XS7PG9wqXrnZYJyIznFOi5g+kMyUNaIEFFBycTi669gnIhA==" saltValue="b5Tp3YG0J9Ea7ZG6UyZAo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Analise</vt:lpstr>
      <vt:lpstr>dados</vt:lpstr>
      <vt:lpstr>legenda</vt:lpstr>
      <vt:lpstr>Detalhes da Força</vt:lpstr>
      <vt:lpstr>Detalhes de fraqueza</vt:lpstr>
      <vt:lpstr>Detalhes Oportunidades</vt:lpstr>
      <vt:lpstr>Detalhes ameaças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HERMILO ALVES DE LUNAS</dc:creator>
  <cp:lastModifiedBy>VINICIUS SOUZA VASCONCELOS DOS SANTOS</cp:lastModifiedBy>
  <dcterms:created xsi:type="dcterms:W3CDTF">2015-03-26T18:19:40Z</dcterms:created>
  <dcterms:modified xsi:type="dcterms:W3CDTF">2019-02-13T21:32:07Z</dcterms:modified>
</cp:coreProperties>
</file>