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ownloads\"/>
    </mc:Choice>
  </mc:AlternateContent>
  <xr:revisionPtr revIDLastSave="0" documentId="8_{0F58CB50-4D06-49D9-B381-2CEBF7253C33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248" i="1"/>
  <c r="M248" i="1" s="1"/>
  <c r="N248" i="1" s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L247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H22" i="1" s="1"/>
  <c r="G21" i="1"/>
  <c r="H21" i="1" s="1"/>
  <c r="G20" i="1"/>
  <c r="H20" i="1" s="1"/>
  <c r="G19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K247" i="1"/>
  <c r="M247" i="1"/>
  <c r="N247" i="1"/>
  <c r="H11" i="1"/>
  <c r="H19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C20" i="6"/>
  <c r="F5" i="6" s="1"/>
  <c r="C5" i="1" l="1"/>
  <c r="F7" i="6" s="1"/>
  <c r="F9" i="6" s="1"/>
</calcChain>
</file>

<file path=xl/sharedStrings.xml><?xml version="1.0" encoding="utf-8"?>
<sst xmlns="http://schemas.openxmlformats.org/spreadsheetml/2006/main" count="310" uniqueCount="93">
  <si>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</si>
  <si>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</si>
  <si>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</si>
  <si>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</si>
  <si>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</si>
  <si>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</si>
  <si>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</si>
  <si>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</si>
  <si>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</si>
  <si>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</si>
  <si>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</si>
  <si>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</si>
  <si>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</si>
  <si>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</si>
  <si>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</si>
  <si>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</si>
  <si>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</si>
  <si>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</si>
  <si>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</si>
  <si>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</si>
  <si>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</si>
  <si>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</si>
  <si>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</si>
  <si>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</si>
  <si>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</si>
  <si>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</si>
  <si>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</si>
  <si>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</si>
  <si>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</si>
  <si>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</si>
  <si>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</si>
  <si>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</si>
  <si>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</si>
  <si>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</si>
  <si>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</si>
  <si>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</si>
  <si>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</si>
  <si>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</si>
  <si>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</si>
  <si>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</si>
  <si>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</si>
  <si>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</si>
  <si>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</si>
  <si>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</si>
  <si>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</si>
  <si>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</si>
  <si>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</si>
  <si>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</si>
  <si>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</si>
  <si>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</si>
  <si>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</si>
  <si>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</si>
  <si>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</si>
  <si>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</si>
  <si>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</si>
  <si>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</si>
  <si>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</si>
  <si>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</si>
  <si>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</si>
  <si>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</si>
  <si>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</si>
  <si>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</si>
  <si>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</si>
  <si>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</si>
  <si>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</si>
  <si>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</si>
  <si>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</si>
  <si>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</si>
  <si>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Tabela de Equipamentos Eletronicos</t>
  </si>
  <si>
    <t>Registro de Equipamento Eletronico</t>
  </si>
  <si>
    <t>Id Equipamento Eletronico, Nome Equipamento Eletronico, Potencia Media</t>
  </si>
  <si>
    <t>Backend de cadastro de Equipamentos Eletronicos</t>
  </si>
  <si>
    <t>Tabela de Equipamento Eletronico</t>
  </si>
  <si>
    <t>Frontend de Cadastro de Equipamentos Eletronicos</t>
  </si>
  <si>
    <t>Nome Equipamento Eletronico, Potencia Media</t>
  </si>
  <si>
    <t>Tabela de Periodos de Uso</t>
  </si>
  <si>
    <t>Registro de Periodos de Uso</t>
  </si>
  <si>
    <t>Id Periodo de Uso, Quantidade em Horas, Data, Equipamento Eletronico</t>
  </si>
  <si>
    <t>Backend de cadastro de Periodos de Uso</t>
  </si>
  <si>
    <t>Frontened de cadastro de Periodos de Uso</t>
  </si>
  <si>
    <t>Quantidade em Horas, Data, Equipamento Eletronico</t>
  </si>
  <si>
    <t>Frontend de consulta de Periodos de Uso</t>
  </si>
  <si>
    <t>Tabela de Limites de Consumo</t>
  </si>
  <si>
    <t>Registro de Limite de Consumo</t>
  </si>
  <si>
    <t>Id Limite de Consumo, Total Limite de Consumo</t>
  </si>
  <si>
    <t>Backend de Cadastro de Limites de Consumo</t>
  </si>
  <si>
    <t>Tabela de Limite de Consumo</t>
  </si>
  <si>
    <t>Frontend de cadastro de Limites de Consumo</t>
  </si>
  <si>
    <t>Total Limite de Consumo</t>
  </si>
  <si>
    <t>Backend de Alerta de Consumo</t>
  </si>
  <si>
    <t>Tabela de Periodo de Uso, Tabela de Limite de Consumo</t>
  </si>
  <si>
    <t>Periodo de Uso, Limite de Consumo</t>
  </si>
  <si>
    <t>Flag de Consumo em Excesso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</si>
</sst>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6" borderId="11" xfId="0" quotePrefix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zoomScaleNormal="100" workbookViewId="0">
      <selection activeCell="A22" sqref="A22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65</v>
      </c>
    </row>
    <row r="2" spans="1:8" x14ac:dyDescent="0.25">
      <c r="A2" t="s">
        <v>66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SUM(H11:H242)+SUM(N247:N424)</f>
        <v>47</v>
      </c>
    </row>
    <row r="7" spans="1:8" ht="15.75" thickBot="1" x14ac:dyDescent="0.3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2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ht="45" x14ac:dyDescent="0.25">
      <c r="A12" s="47" t="s">
        <v>68</v>
      </c>
      <c r="B12" s="29" t="s">
        <v>6</v>
      </c>
      <c r="C12" s="47" t="s">
        <v>69</v>
      </c>
      <c r="D12" s="29">
        <v>1</v>
      </c>
      <c r="E12" s="47" t="s">
        <v>70</v>
      </c>
      <c r="F12" s="29">
        <v>3</v>
      </c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39">
        <f t="shared" si="0"/>
        <v>7</v>
      </c>
    </row>
    <row r="13" spans="1:8" s="30" customFormat="1" ht="45" x14ac:dyDescent="0.25">
      <c r="A13" s="31" t="s">
        <v>71</v>
      </c>
      <c r="B13" s="32" t="s">
        <v>3</v>
      </c>
      <c r="C13" s="31" t="s">
        <v>72</v>
      </c>
      <c r="D13" s="29">
        <v>1</v>
      </c>
      <c r="E13" s="31" t="s">
        <v>70</v>
      </c>
      <c r="F13" s="29">
        <v>3</v>
      </c>
      <c r="G13" s="39" t="str">
        <f t="shared" si="1"/>
        <v>Simples</v>
      </c>
      <c r="H13" s="39">
        <f t="shared" si="0"/>
        <v>3</v>
      </c>
    </row>
    <row r="14" spans="1:8" s="30" customFormat="1" ht="30" x14ac:dyDescent="0.25">
      <c r="A14" s="31" t="s">
        <v>73</v>
      </c>
      <c r="B14" s="32" t="s">
        <v>3</v>
      </c>
      <c r="C14" s="31"/>
      <c r="D14" s="29"/>
      <c r="E14" s="31" t="s">
        <v>74</v>
      </c>
      <c r="F14" s="29">
        <v>2</v>
      </c>
      <c r="G14" s="39" t="str">
        <f t="shared" si="1"/>
        <v>Simples</v>
      </c>
      <c r="H14" s="39">
        <f t="shared" si="0"/>
        <v>3</v>
      </c>
    </row>
    <row r="15" spans="1:8" s="30" customFormat="1" ht="30" x14ac:dyDescent="0.25">
      <c r="A15" s="31" t="s">
        <v>75</v>
      </c>
      <c r="B15" s="32" t="s">
        <v>6</v>
      </c>
      <c r="C15" s="31" t="s">
        <v>76</v>
      </c>
      <c r="D15" s="29">
        <v>1</v>
      </c>
      <c r="E15" s="31" t="s">
        <v>77</v>
      </c>
      <c r="F15" s="29">
        <v>4</v>
      </c>
      <c r="G15" s="39" t="str">
        <f t="shared" si="1"/>
        <v>Simples</v>
      </c>
      <c r="H15" s="39">
        <f t="shared" si="0"/>
        <v>7</v>
      </c>
    </row>
    <row r="16" spans="1:8" s="30" customFormat="1" ht="30" x14ac:dyDescent="0.25">
      <c r="A16" s="31" t="s">
        <v>78</v>
      </c>
      <c r="B16" s="32" t="s">
        <v>3</v>
      </c>
      <c r="C16" s="31" t="s">
        <v>75</v>
      </c>
      <c r="D16" s="29">
        <v>1</v>
      </c>
      <c r="E16" s="31" t="s">
        <v>77</v>
      </c>
      <c r="F16" s="29">
        <v>4</v>
      </c>
      <c r="G16" s="39" t="str">
        <f t="shared" si="1"/>
        <v>Simples</v>
      </c>
      <c r="H16" s="39">
        <f t="shared" si="0"/>
        <v>3</v>
      </c>
    </row>
    <row r="17" spans="1:8" s="30" customFormat="1" ht="30" x14ac:dyDescent="0.25">
      <c r="A17" s="31" t="s">
        <v>79</v>
      </c>
      <c r="B17" s="32" t="s">
        <v>3</v>
      </c>
      <c r="C17" s="31"/>
      <c r="D17" s="29"/>
      <c r="E17" s="31" t="s">
        <v>80</v>
      </c>
      <c r="F17" s="29">
        <v>3</v>
      </c>
      <c r="G17" s="39" t="str">
        <f t="shared" si="1"/>
        <v>Simples</v>
      </c>
      <c r="H17" s="39">
        <f t="shared" si="0"/>
        <v>3</v>
      </c>
    </row>
    <row r="18" spans="1:8" s="30" customFormat="1" ht="30" x14ac:dyDescent="0.25">
      <c r="A18" s="31" t="s">
        <v>81</v>
      </c>
      <c r="B18" s="32" t="s">
        <v>4</v>
      </c>
      <c r="C18" s="31"/>
      <c r="D18" s="29"/>
      <c r="E18" s="31" t="s">
        <v>77</v>
      </c>
      <c r="F18" s="29">
        <v>4</v>
      </c>
      <c r="G18" s="39" t="str">
        <f t="shared" si="1"/>
        <v>Simples</v>
      </c>
      <c r="H18" s="39">
        <f t="shared" si="0"/>
        <v>4</v>
      </c>
    </row>
    <row r="19" spans="1:8" s="30" customFormat="1" ht="30" x14ac:dyDescent="0.25">
      <c r="A19" s="31" t="s">
        <v>82</v>
      </c>
      <c r="B19" s="32" t="s">
        <v>6</v>
      </c>
      <c r="C19" s="31" t="s">
        <v>83</v>
      </c>
      <c r="D19" s="29">
        <v>1</v>
      </c>
      <c r="E19" s="31" t="s">
        <v>84</v>
      </c>
      <c r="F19" s="29">
        <v>2</v>
      </c>
      <c r="G19" s="39" t="str">
        <f t="shared" si="1"/>
        <v>Simples</v>
      </c>
      <c r="H19" s="39">
        <f t="shared" si="0"/>
        <v>7</v>
      </c>
    </row>
    <row r="20" spans="1:8" s="30" customFormat="1" ht="30" x14ac:dyDescent="0.25">
      <c r="A20" s="31" t="s">
        <v>85</v>
      </c>
      <c r="B20" s="32" t="s">
        <v>3</v>
      </c>
      <c r="C20" s="31" t="s">
        <v>86</v>
      </c>
      <c r="D20" s="29">
        <v>1</v>
      </c>
      <c r="E20" s="31" t="s">
        <v>84</v>
      </c>
      <c r="F20" s="29">
        <v>2</v>
      </c>
      <c r="G20" s="39" t="str">
        <f t="shared" si="1"/>
        <v>Simples</v>
      </c>
      <c r="H20" s="39">
        <f t="shared" si="0"/>
        <v>3</v>
      </c>
    </row>
    <row r="21" spans="1:8" s="30" customFormat="1" ht="30" x14ac:dyDescent="0.25">
      <c r="A21" s="31" t="s">
        <v>87</v>
      </c>
      <c r="B21" s="32" t="s">
        <v>3</v>
      </c>
      <c r="C21" s="31"/>
      <c r="D21" s="32"/>
      <c r="E21" s="31" t="s">
        <v>88</v>
      </c>
      <c r="F21" s="32">
        <v>1</v>
      </c>
      <c r="G21" s="39" t="str">
        <f t="shared" si="1"/>
        <v>Simples</v>
      </c>
      <c r="H21" s="39">
        <f t="shared" si="0"/>
        <v>3</v>
      </c>
    </row>
    <row r="22" spans="1:8" s="30" customFormat="1" x14ac:dyDescent="0.25">
      <c r="A22" s="31"/>
      <c r="B22" s="32"/>
      <c r="C22" s="31"/>
      <c r="D22" s="32"/>
      <c r="E22" s="31"/>
      <c r="F22" s="32"/>
      <c r="G22" s="39" t="str">
        <f t="shared" si="1"/>
        <v/>
      </c>
      <c r="H22" s="39" t="str">
        <f t="shared" si="0"/>
        <v/>
      </c>
    </row>
    <row r="23" spans="1:8" s="30" customFormat="1" x14ac:dyDescent="0.25">
      <c r="A23" s="31"/>
      <c r="B23" s="32"/>
      <c r="C23" s="31"/>
      <c r="D23" s="32"/>
      <c r="E23" s="31"/>
      <c r="F23" s="32"/>
      <c r="G23" s="39" t="str">
        <f t="shared" si="1"/>
        <v/>
      </c>
      <c r="H23" s="39" t="str">
        <f t="shared" si="0"/>
        <v/>
      </c>
    </row>
    <row r="24" spans="1:8" s="30" customFormat="1" x14ac:dyDescent="0.25">
      <c r="A24" s="31"/>
      <c r="B24" s="32"/>
      <c r="C24" s="31"/>
      <c r="D24" s="32"/>
      <c r="E24" s="31"/>
      <c r="F24" s="32"/>
      <c r="G24" s="39" t="str">
        <f t="shared" si="1"/>
        <v/>
      </c>
      <c r="H24" s="39" t="str">
        <f t="shared" si="0"/>
        <v/>
      </c>
    </row>
    <row r="25" spans="1:8" s="30" customFormat="1" x14ac:dyDescent="0.25">
      <c r="A25" s="31"/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x14ac:dyDescent="0.25">
      <c r="A26" s="31"/>
      <c r="B26" s="32"/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 x14ac:dyDescent="0.25">
      <c r="A27" s="31"/>
      <c r="B27" s="32"/>
      <c r="C27" s="31"/>
      <c r="D27" s="32"/>
      <c r="E27" s="31"/>
      <c r="F27" s="32"/>
      <c r="G27" s="39" t="str">
        <f t="shared" si="1"/>
        <v/>
      </c>
      <c r="H27" s="39" t="str">
        <f t="shared" si="2"/>
        <v/>
      </c>
    </row>
    <row r="28" spans="1:8" s="30" customFormat="1" x14ac:dyDescent="0.25">
      <c r="A28" s="31"/>
      <c r="B28" s="32"/>
      <c r="C28" s="31"/>
      <c r="D28" s="32"/>
      <c r="E28" s="31"/>
      <c r="F28" s="32"/>
      <c r="G28" s="39" t="str">
        <f t="shared" si="1"/>
        <v/>
      </c>
      <c r="H28" s="39" t="str">
        <f t="shared" si="2"/>
        <v/>
      </c>
    </row>
    <row r="29" spans="1:8" s="30" customFormat="1" x14ac:dyDescent="0.25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x14ac:dyDescent="0.25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25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25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2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2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2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2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2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2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2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2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2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2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2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2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2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2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2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2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2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2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.75" thickBot="1" x14ac:dyDescent="0.3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x14ac:dyDescent="0.25">
      <c r="A247" s="31"/>
      <c r="B247" s="38" t="s">
        <v>5</v>
      </c>
      <c r="C247" s="31"/>
      <c r="D247" s="32"/>
      <c r="E247" s="31"/>
      <c r="F247" s="32"/>
      <c r="G247" s="31"/>
      <c r="H247" s="29"/>
      <c r="I247" s="31"/>
      <c r="J247" s="29"/>
      <c r="K247" s="42" t="str">
        <f>IF(A247&lt;&gt;"",IF(OR(AND(D247&lt;2,F247&lt;16),AND(D247=2,F247&lt;5)),"Simples",IF(AND(D247=2,F247&gt;15),"Complexo",IF(AND(D247&gt;2,F247&gt;4),"Complexo","Medio"))),"")</f>
        <v/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/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/>
      </c>
      <c r="N247" s="44" t="str">
        <f t="shared" ref="N247" si="11">IF(AND(A247&lt;&gt;"",M247="Simples"),4,IF(AND(A247&lt;&gt;0,M247="Medio"),5,IF(AND(A247&lt;&gt;0,M247="Complexo"),7,"")))</f>
        <v/>
      </c>
    </row>
    <row r="248" spans="1:14" s="30" customFormat="1" ht="30" x14ac:dyDescent="0.25">
      <c r="A248" s="31" t="s">
        <v>89</v>
      </c>
      <c r="B248" s="38" t="s">
        <v>5</v>
      </c>
      <c r="C248" s="31" t="s">
        <v>90</v>
      </c>
      <c r="D248" s="32">
        <v>2</v>
      </c>
      <c r="E248" s="31" t="s">
        <v>91</v>
      </c>
      <c r="F248" s="32">
        <v>2</v>
      </c>
      <c r="G248" s="48"/>
      <c r="H248" s="29"/>
      <c r="I248" s="31" t="s">
        <v>92</v>
      </c>
      <c r="J248" s="29">
        <v>1</v>
      </c>
      <c r="K248" s="42" t="str">
        <f>IF(A248&lt;&gt;"",IF(OR(AND(D248&lt;2,F248&lt;16),AND(D248=2,F248&lt;5)),"Simples",IF(AND(D248=2,F248&gt;15),"Complexo",IF(AND(D248&gt;2,F248&gt;4),"Complexo","Medio"))),"")</f>
        <v>Simples</v>
      </c>
      <c r="L248" s="42" t="str">
        <f>IF(A248&lt;&gt;"",IF(OR(AND(H248&lt;2,J248&lt;16),AND(H248=2,J248&lt;5)),"Simples",IF(AND(H248=2,J248&gt;15),"Complexo",IF(AND(H248&gt;2,J248&gt;4),"Complexo","Medio"))),"")</f>
        <v>Simples</v>
      </c>
      <c r="M248" s="42" t="str">
        <f t="shared" si="10"/>
        <v>Simples</v>
      </c>
      <c r="N248" s="44">
        <f t="shared" ref="N248:N311" si="12">IF(AND(A248&lt;&gt;"",M248="Simples"),4,IF(AND(A248&lt;&gt;0,M248="Medio"),5,IF(AND(A248&lt;&gt;0,M248="Complexo"),7,"")))</f>
        <v>4</v>
      </c>
    </row>
    <row r="249" spans="1:14" s="30" customFormat="1" x14ac:dyDescent="0.25">
      <c r="A249" s="31"/>
      <c r="B249" s="38" t="s">
        <v>5</v>
      </c>
      <c r="C249" s="31"/>
      <c r="D249" s="32"/>
      <c r="E249" s="31"/>
      <c r="F249" s="32"/>
      <c r="G249" s="48"/>
      <c r="H249" s="29"/>
      <c r="I249" s="31"/>
      <c r="J249" s="29"/>
      <c r="K249" s="42" t="str">
        <f t="shared" ref="K249:K311" si="13">IF(A249&lt;&gt;"",IF(OR(AND(D249&lt;2,F249&lt;16),AND(D249=2,F249&lt;5)),"Simples",IF(AND(D249=2,F249&gt;15),"Complexo",IF(AND(D249&gt;2,F249&gt;4),"Complexo","Medio"))),"")</f>
        <v/>
      </c>
      <c r="L249" s="42" t="str">
        <f t="shared" ref="L249:L312" si="14">IF(A249&lt;&gt;"",IF(OR(AND(H249&lt;2,J249&lt;16),AND(H249=2,J249&lt;5)),"Simples",IF(AND(H249=2,J249&gt;15),"Complexo",IF(AND(H249&gt;2,J249&gt;4),"Complexo","Medio"))),"")</f>
        <v/>
      </c>
      <c r="M249" s="42" t="str">
        <f t="shared" ref="M249:M312" si="15">IF(A249&lt;&gt;"",IF(AND(K249="Simples",L249="Simples"),"Simples",IF(AND(K249="Simples",L249="Medio"),"Medio",IF(AND(K249="Medio",L249="Simples"),"Medio",IF(AND(K249="Medio",L249="Medio"),"Medio","Complexo")))),"")</f>
        <v/>
      </c>
      <c r="N249" s="44" t="str">
        <f t="shared" si="12"/>
        <v/>
      </c>
    </row>
    <row r="250" spans="1:14" s="30" customFormat="1" x14ac:dyDescent="0.25">
      <c r="A250" s="31"/>
      <c r="B250" s="38" t="s">
        <v>5</v>
      </c>
      <c r="C250" s="31"/>
      <c r="D250" s="32"/>
      <c r="E250" s="31"/>
      <c r="F250" s="32"/>
      <c r="G250" s="48"/>
      <c r="H250" s="29"/>
      <c r="I250" s="31"/>
      <c r="J250" s="29"/>
      <c r="K250" s="42" t="str">
        <f t="shared" si="13"/>
        <v/>
      </c>
      <c r="L250" s="42" t="str">
        <f t="shared" si="14"/>
        <v/>
      </c>
      <c r="M250" s="42" t="str">
        <f t="shared" si="15"/>
        <v/>
      </c>
      <c r="N250" s="44" t="str">
        <f t="shared" si="12"/>
        <v/>
      </c>
    </row>
    <row r="251" spans="1:14" s="30" customFormat="1" x14ac:dyDescent="0.2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 t="shared" si="13"/>
        <v/>
      </c>
      <c r="L251" s="42" t="str">
        <f t="shared" si="14"/>
        <v/>
      </c>
      <c r="M251" s="42" t="str">
        <f t="shared" si="15"/>
        <v/>
      </c>
      <c r="N251" s="44" t="str">
        <f t="shared" si="12"/>
        <v/>
      </c>
    </row>
    <row r="252" spans="1:14" s="30" customFormat="1" x14ac:dyDescent="0.2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2"/>
        <v/>
      </c>
    </row>
    <row r="253" spans="1:14" s="30" customFormat="1" x14ac:dyDescent="0.2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2"/>
        <v/>
      </c>
    </row>
    <row r="254" spans="1:14" s="30" customFormat="1" x14ac:dyDescent="0.2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2"/>
        <v/>
      </c>
    </row>
    <row r="255" spans="1:14" s="30" customFormat="1" x14ac:dyDescent="0.2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2"/>
        <v/>
      </c>
    </row>
    <row r="256" spans="1:14" s="30" customFormat="1" x14ac:dyDescent="0.2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2"/>
        <v/>
      </c>
    </row>
    <row r="257" spans="1:14" s="30" customFormat="1" x14ac:dyDescent="0.2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2"/>
        <v/>
      </c>
    </row>
    <row r="258" spans="1:14" s="30" customFormat="1" x14ac:dyDescent="0.2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2"/>
        <v/>
      </c>
    </row>
    <row r="259" spans="1:14" s="30" customFormat="1" x14ac:dyDescent="0.2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2"/>
        <v/>
      </c>
    </row>
    <row r="260" spans="1:14" s="30" customFormat="1" x14ac:dyDescent="0.2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2"/>
        <v/>
      </c>
    </row>
    <row r="261" spans="1:14" s="30" customFormat="1" x14ac:dyDescent="0.2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2"/>
        <v/>
      </c>
    </row>
    <row r="262" spans="1:14" s="30" customFormat="1" x14ac:dyDescent="0.2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2"/>
        <v/>
      </c>
    </row>
    <row r="263" spans="1:14" s="30" customFormat="1" x14ac:dyDescent="0.2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2"/>
        <v/>
      </c>
    </row>
    <row r="264" spans="1:14" s="30" customFormat="1" x14ac:dyDescent="0.2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2"/>
        <v/>
      </c>
    </row>
    <row r="265" spans="1:14" s="30" customFormat="1" x14ac:dyDescent="0.2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2"/>
        <v/>
      </c>
    </row>
    <row r="266" spans="1:14" s="30" customFormat="1" x14ac:dyDescent="0.2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2"/>
        <v/>
      </c>
    </row>
    <row r="267" spans="1:14" s="30" customFormat="1" x14ac:dyDescent="0.2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2"/>
        <v/>
      </c>
    </row>
    <row r="268" spans="1:14" s="30" customFormat="1" x14ac:dyDescent="0.2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2"/>
        <v/>
      </c>
    </row>
    <row r="269" spans="1:14" s="30" customFormat="1" x14ac:dyDescent="0.2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2"/>
        <v/>
      </c>
    </row>
    <row r="270" spans="1:14" s="30" customFormat="1" x14ac:dyDescent="0.2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2"/>
        <v/>
      </c>
    </row>
    <row r="271" spans="1:14" s="30" customFormat="1" x14ac:dyDescent="0.2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2"/>
        <v/>
      </c>
    </row>
    <row r="272" spans="1:14" s="30" customFormat="1" x14ac:dyDescent="0.2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2"/>
        <v/>
      </c>
    </row>
    <row r="273" spans="1:14" s="30" customFormat="1" x14ac:dyDescent="0.2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2"/>
        <v/>
      </c>
    </row>
    <row r="274" spans="1:14" s="30" customFormat="1" x14ac:dyDescent="0.2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2"/>
        <v/>
      </c>
    </row>
    <row r="275" spans="1:14" s="30" customFormat="1" x14ac:dyDescent="0.2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2"/>
        <v/>
      </c>
    </row>
    <row r="276" spans="1:14" s="30" customFormat="1" x14ac:dyDescent="0.2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2"/>
        <v/>
      </c>
    </row>
    <row r="277" spans="1:14" s="30" customFormat="1" x14ac:dyDescent="0.2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2"/>
        <v/>
      </c>
    </row>
    <row r="278" spans="1:14" s="30" customFormat="1" x14ac:dyDescent="0.2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2"/>
        <v/>
      </c>
    </row>
    <row r="279" spans="1:14" s="30" customFormat="1" x14ac:dyDescent="0.2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2"/>
        <v/>
      </c>
    </row>
    <row r="280" spans="1:14" s="30" customFormat="1" x14ac:dyDescent="0.2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2"/>
        <v/>
      </c>
    </row>
    <row r="281" spans="1:14" s="30" customFormat="1" x14ac:dyDescent="0.2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2"/>
        <v/>
      </c>
    </row>
    <row r="282" spans="1:14" s="30" customFormat="1" x14ac:dyDescent="0.2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2"/>
        <v/>
      </c>
    </row>
    <row r="283" spans="1:14" s="30" customFormat="1" x14ac:dyDescent="0.2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2"/>
        <v/>
      </c>
    </row>
    <row r="284" spans="1:14" s="30" customFormat="1" x14ac:dyDescent="0.2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2"/>
        <v/>
      </c>
    </row>
    <row r="285" spans="1:14" s="30" customFormat="1" x14ac:dyDescent="0.2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2"/>
        <v/>
      </c>
    </row>
    <row r="286" spans="1:14" s="30" customFormat="1" x14ac:dyDescent="0.2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2"/>
        <v/>
      </c>
    </row>
    <row r="287" spans="1:14" s="30" customFormat="1" x14ac:dyDescent="0.2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2"/>
        <v/>
      </c>
    </row>
    <row r="288" spans="1:14" s="30" customFormat="1" x14ac:dyDescent="0.2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2"/>
        <v/>
      </c>
    </row>
    <row r="289" spans="1:14" s="30" customFormat="1" x14ac:dyDescent="0.2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2"/>
        <v/>
      </c>
    </row>
    <row r="290" spans="1:14" s="30" customFormat="1" x14ac:dyDescent="0.2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2"/>
        <v/>
      </c>
    </row>
    <row r="291" spans="1:14" s="30" customFormat="1" x14ac:dyDescent="0.2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2"/>
        <v/>
      </c>
    </row>
    <row r="292" spans="1:14" s="30" customFormat="1" x14ac:dyDescent="0.2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2"/>
        <v/>
      </c>
    </row>
    <row r="293" spans="1:14" s="30" customFormat="1" x14ac:dyDescent="0.2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2"/>
        <v/>
      </c>
    </row>
    <row r="294" spans="1:14" s="30" customFormat="1" x14ac:dyDescent="0.2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2"/>
        <v/>
      </c>
    </row>
    <row r="295" spans="1:14" s="30" customFormat="1" x14ac:dyDescent="0.2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2"/>
        <v/>
      </c>
    </row>
    <row r="296" spans="1:14" s="30" customFormat="1" x14ac:dyDescent="0.2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2"/>
        <v/>
      </c>
    </row>
    <row r="297" spans="1:14" s="30" customFormat="1" x14ac:dyDescent="0.2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2"/>
        <v/>
      </c>
    </row>
    <row r="298" spans="1:14" s="30" customFormat="1" x14ac:dyDescent="0.2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2"/>
        <v/>
      </c>
    </row>
    <row r="299" spans="1:14" s="30" customFormat="1" x14ac:dyDescent="0.2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2"/>
        <v/>
      </c>
    </row>
    <row r="300" spans="1:14" s="30" customFormat="1" x14ac:dyDescent="0.2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2"/>
        <v/>
      </c>
    </row>
    <row r="301" spans="1:14" s="30" customFormat="1" x14ac:dyDescent="0.2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2"/>
        <v/>
      </c>
    </row>
    <row r="302" spans="1:14" s="30" customFormat="1" x14ac:dyDescent="0.2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2"/>
        <v/>
      </c>
    </row>
    <row r="303" spans="1:14" s="30" customFormat="1" x14ac:dyDescent="0.2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2"/>
        <v/>
      </c>
    </row>
    <row r="304" spans="1:14" s="30" customFormat="1" x14ac:dyDescent="0.2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2"/>
        <v/>
      </c>
    </row>
    <row r="305" spans="1:14" s="30" customFormat="1" x14ac:dyDescent="0.2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2"/>
        <v/>
      </c>
    </row>
    <row r="306" spans="1:14" s="30" customFormat="1" x14ac:dyDescent="0.2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2"/>
        <v/>
      </c>
    </row>
    <row r="307" spans="1:14" s="30" customFormat="1" x14ac:dyDescent="0.2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2"/>
        <v/>
      </c>
    </row>
    <row r="308" spans="1:14" s="30" customFormat="1" x14ac:dyDescent="0.2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2"/>
        <v/>
      </c>
    </row>
    <row r="309" spans="1:14" s="30" customFormat="1" x14ac:dyDescent="0.2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2"/>
        <v/>
      </c>
    </row>
    <row r="310" spans="1:14" s="30" customFormat="1" x14ac:dyDescent="0.2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2"/>
        <v/>
      </c>
    </row>
    <row r="311" spans="1:14" s="30" customFormat="1" x14ac:dyDescent="0.2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si="12"/>
        <v/>
      </c>
    </row>
    <row r="312" spans="1:14" s="30" customFormat="1" x14ac:dyDescent="0.2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4"/>
        <v/>
      </c>
      <c r="M312" s="42" t="str">
        <f t="shared" si="15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2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2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2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2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2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2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2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2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2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2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2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2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2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2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2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2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2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2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2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2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2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2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2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2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2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2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2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2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2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2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2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2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2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2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2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2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2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2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2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2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2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2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2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2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2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2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2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2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2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2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2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2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2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2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2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2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2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2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2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2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2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2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2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2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2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2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2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2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2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2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2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2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2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2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2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2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2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2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2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2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2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2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2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2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2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2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2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2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2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2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2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2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2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2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2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2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2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2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2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2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2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2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2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2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2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2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2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2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2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2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2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2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18" sqref="E18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65</v>
      </c>
    </row>
    <row r="2" spans="1:6" x14ac:dyDescent="0.25">
      <c r="A2" t="s">
        <v>66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1.07</v>
      </c>
    </row>
    <row r="6" spans="1:6" x14ac:dyDescent="0.25">
      <c r="B6" s="17" t="s">
        <v>28</v>
      </c>
      <c r="C6" s="22">
        <v>2</v>
      </c>
    </row>
    <row r="7" spans="1:6" x14ac:dyDescent="0.25">
      <c r="B7" s="18" t="s">
        <v>29</v>
      </c>
      <c r="C7" s="23">
        <v>2</v>
      </c>
      <c r="E7" t="s">
        <v>48</v>
      </c>
      <c r="F7">
        <f>'Pontos Nao Ajustados'!C5</f>
        <v>47</v>
      </c>
    </row>
    <row r="8" spans="1:6" x14ac:dyDescent="0.25">
      <c r="B8" s="18" t="s">
        <v>30</v>
      </c>
      <c r="C8" s="23">
        <v>5</v>
      </c>
    </row>
    <row r="9" spans="1:6" ht="18.75" x14ac:dyDescent="0.3">
      <c r="B9" s="18" t="s">
        <v>31</v>
      </c>
      <c r="C9" s="23">
        <v>2</v>
      </c>
      <c r="E9" s="12" t="s">
        <v>47</v>
      </c>
      <c r="F9" s="12">
        <f>F5*F7</f>
        <v>50.290000000000006</v>
      </c>
    </row>
    <row r="10" spans="1:6" x14ac:dyDescent="0.25">
      <c r="B10" s="18" t="s">
        <v>32</v>
      </c>
      <c r="C10" s="23">
        <v>2</v>
      </c>
    </row>
    <row r="11" spans="1:6" x14ac:dyDescent="0.25">
      <c r="B11" s="18" t="s">
        <v>33</v>
      </c>
      <c r="C11" s="23">
        <v>1</v>
      </c>
    </row>
    <row r="12" spans="1:6" x14ac:dyDescent="0.25">
      <c r="B12" s="18" t="s">
        <v>34</v>
      </c>
      <c r="C12" s="23">
        <v>1</v>
      </c>
    </row>
    <row r="13" spans="1:6" x14ac:dyDescent="0.25">
      <c r="B13" s="18" t="s">
        <v>35</v>
      </c>
      <c r="C13" s="23">
        <v>5</v>
      </c>
    </row>
    <row r="14" spans="1:6" x14ac:dyDescent="0.25">
      <c r="B14" s="18" t="s">
        <v>36</v>
      </c>
      <c r="C14" s="23">
        <v>1</v>
      </c>
    </row>
    <row r="15" spans="1:6" x14ac:dyDescent="0.25">
      <c r="B15" s="18" t="s">
        <v>37</v>
      </c>
      <c r="C15" s="23">
        <v>2</v>
      </c>
    </row>
    <row r="16" spans="1:6" x14ac:dyDescent="0.25">
      <c r="B16" s="18" t="s">
        <v>38</v>
      </c>
      <c r="C16" s="23">
        <v>5</v>
      </c>
    </row>
    <row r="17" spans="2:3" x14ac:dyDescent="0.25">
      <c r="B17" s="18" t="s">
        <v>39</v>
      </c>
      <c r="C17" s="23">
        <v>5</v>
      </c>
    </row>
    <row r="18" spans="2:3" x14ac:dyDescent="0.25">
      <c r="B18" s="18" t="s">
        <v>40</v>
      </c>
      <c r="C18" s="23">
        <v>5</v>
      </c>
    </row>
    <row r="19" spans="2:3" ht="15.75" thickBot="1" x14ac:dyDescent="0.3">
      <c r="B19" s="19" t="s">
        <v>41</v>
      </c>
      <c r="C19" s="24">
        <v>4</v>
      </c>
    </row>
    <row r="20" spans="2:3" ht="21.75" thickBot="1" x14ac:dyDescent="0.4">
      <c r="B20" s="13" t="s">
        <v>45</v>
      </c>
      <c r="C20" s="14">
        <f>SUM(C6:C19)</f>
        <v>42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sqref="A1:XFD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2024-11-19T23:24:49Z</dcterms:modified>
</cp:coreProperties>
</file>