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ícius\Desktop\dados\excel\"/>
    </mc:Choice>
  </mc:AlternateContent>
  <xr:revisionPtr revIDLastSave="0" documentId="13_ncr:1_{0D717DBE-B277-49DA-A2E2-FC8422704BFD}" xr6:coauthVersionLast="47" xr6:coauthVersionMax="47" xr10:uidLastSave="{00000000-0000-0000-0000-000000000000}"/>
  <bookViews>
    <workbookView xWindow="-120" yWindow="-120" windowWidth="20730" windowHeight="11160" tabRatio="903" firstSheet="10" activeTab="15" xr2:uid="{19F902EB-DB2F-42BB-A2D1-6D00D52FD232}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1" l="1"/>
  <c r="C9" i="21"/>
  <c r="C7" i="21"/>
  <c r="C8" i="20"/>
  <c r="C9" i="20"/>
  <c r="C10" i="20"/>
  <c r="C11" i="20"/>
  <c r="C12" i="20"/>
  <c r="C7" i="20"/>
  <c r="G15" i="19"/>
  <c r="G14" i="19"/>
  <c r="G13" i="19"/>
  <c r="G12" i="19"/>
  <c r="G11" i="19"/>
  <c r="G10" i="19"/>
  <c r="G9" i="19"/>
  <c r="G8" i="19"/>
  <c r="G7" i="19"/>
  <c r="D17" i="18"/>
  <c r="D10" i="18"/>
  <c r="D11" i="18"/>
  <c r="D12" i="18"/>
  <c r="D13" i="18"/>
  <c r="D14" i="18"/>
  <c r="D15" i="18"/>
  <c r="D16" i="18"/>
  <c r="D9" i="18"/>
  <c r="C17" i="18"/>
  <c r="C16" i="18"/>
  <c r="C15" i="18"/>
  <c r="C14" i="18"/>
  <c r="C13" i="18"/>
  <c r="C12" i="18"/>
  <c r="C11" i="18"/>
  <c r="C10" i="18"/>
  <c r="C9" i="18"/>
  <c r="G8" i="17"/>
  <c r="G9" i="17"/>
  <c r="G10" i="17"/>
  <c r="G11" i="17"/>
  <c r="G12" i="17"/>
  <c r="G13" i="17"/>
  <c r="G14" i="17"/>
  <c r="G7" i="17"/>
  <c r="F17" i="16"/>
  <c r="F16" i="16"/>
  <c r="F15" i="16"/>
  <c r="F14" i="16"/>
  <c r="F13" i="16"/>
  <c r="F12" i="16"/>
  <c r="F11" i="16"/>
  <c r="F10" i="16"/>
  <c r="E17" i="16"/>
  <c r="E16" i="16"/>
  <c r="E15" i="16"/>
  <c r="E14" i="16"/>
  <c r="E13" i="16"/>
  <c r="E12" i="16"/>
  <c r="E11" i="16"/>
  <c r="E10" i="16"/>
  <c r="F17" i="15"/>
  <c r="F16" i="15"/>
  <c r="F15" i="15"/>
  <c r="F14" i="15"/>
  <c r="F13" i="15"/>
  <c r="F12" i="15"/>
  <c r="F11" i="15"/>
  <c r="F10" i="15"/>
  <c r="E17" i="15"/>
  <c r="E16" i="15"/>
  <c r="E15" i="15"/>
  <c r="E14" i="15"/>
  <c r="E13" i="15"/>
  <c r="E12" i="15"/>
  <c r="E11" i="15"/>
  <c r="E10" i="15"/>
  <c r="D14" i="14"/>
  <c r="E15" i="14"/>
  <c r="E14" i="14"/>
  <c r="G8" i="14"/>
  <c r="G9" i="14"/>
  <c r="D15" i="14"/>
  <c r="C15" i="14"/>
  <c r="C14" i="14"/>
  <c r="E9" i="14"/>
  <c r="F9" i="14" s="1"/>
  <c r="F8" i="14"/>
  <c r="E8" i="14"/>
  <c r="C8" i="14"/>
  <c r="D9" i="14"/>
  <c r="C9" i="14"/>
  <c r="E7" i="13"/>
  <c r="C7" i="13"/>
  <c r="D7" i="13" s="1"/>
  <c r="E9" i="13"/>
  <c r="E8" i="13"/>
  <c r="D8" i="13"/>
  <c r="C8" i="13"/>
  <c r="C9" i="13"/>
  <c r="D9" i="13" s="1"/>
  <c r="F7" i="4"/>
  <c r="E7" i="4"/>
  <c r="D7" i="4"/>
  <c r="C7" i="4"/>
  <c r="F12" i="4"/>
  <c r="F11" i="4"/>
  <c r="F10" i="4"/>
  <c r="F9" i="4"/>
  <c r="F8" i="4"/>
  <c r="E8" i="4"/>
  <c r="D11" i="4"/>
  <c r="E11" i="4" s="1"/>
  <c r="D9" i="4"/>
  <c r="D8" i="4"/>
  <c r="C12" i="4"/>
  <c r="D12" i="4" s="1"/>
  <c r="E12" i="4" s="1"/>
  <c r="C11" i="4"/>
  <c r="C10" i="4"/>
  <c r="C9" i="4"/>
  <c r="E9" i="4" s="1"/>
  <c r="C8" i="4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10" i="4" l="1"/>
  <c r="E10" i="4" s="1"/>
  <c r="D8" i="14"/>
</calcChain>
</file>

<file path=xl/sharedStrings.xml><?xml version="1.0" encoding="utf-8"?>
<sst xmlns="http://schemas.openxmlformats.org/spreadsheetml/2006/main" count="371" uniqueCount="151">
  <si>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</si>
  <si>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</si>
  <si>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</si>
  <si>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</si>
  <si>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</si>
  <si>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</si>
  <si>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</si>
  <si>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</si>
  <si>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</si>
  <si>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</si>
  <si>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</si>
  <si>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</si>
  <si>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</si>
  <si>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</si>
  <si>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</si>
  <si>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Bermuda Masculino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</si>
  <si>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</si>
  <si>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</si>
  <si>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</si>
  <si>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</si>
  <si>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</si>
  <si>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</si>
  <si>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</si>
  <si>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</si>
  <si>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</si>
  <si>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</si>
  <si>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</si>
  <si>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</si>
  <si>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</si>
  <si>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</si>
  <si>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</si>
  <si>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</si>
  <si>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</si>
  <si>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</si>
  <si>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</si>
  <si>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</si>
  <si>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</si>
  <si>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</si>
  <si>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</si>
  <si>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</si>
  <si>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</si>
  <si>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3</t>
  </si>
  <si>
    <t>8</t>
  </si>
  <si>
    <t>10</t>
  </si>
  <si>
    <t>4</t>
  </si>
  <si>
    <t>5</t>
  </si>
  <si>
    <t>9</t>
  </si>
  <si>
    <t>6</t>
  </si>
  <si>
    <t>7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</si>
  <si>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</si>
  <si>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</si>
  <si>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</si>
  <si>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</si>
  <si>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</si>
  <si>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</si>
  <si>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</si>
  <si>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</si>
  <si>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</si>
  <si>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</si>
  <si>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</si>
  <si>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</si>
  <si>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</si>
  <si>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</si>
  <si>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</si>
  <si>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</si>
  <si>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</si>
  <si>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</si>
  <si>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</si>
  <si>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</si>
  <si>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</si>
  <si>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</si>
  <si>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</si>
  <si>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</si>
  <si>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</si>
  <si>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</si>
  <si>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</si>
  <si>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</si>
  <si>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</si>
  <si>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</si>
  <si>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</si>
  <si>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</si>
  <si>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</si>
  <si>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</si>
  <si>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</si>
  <si>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</si>
  <si>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</si>
  <si>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</si>
  <si>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</si>
  <si>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</si>
  <si>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</si>
  <si>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</si>
  <si>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</si>
  <si>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</si>
  <si>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</si>
  <si>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</si>
  <si>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</si>
  <si>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</si>
  <si>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</si>
  <si>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</si>
  <si>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</si>
  <si>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</si>
  <si>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</si>
  <si>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</si>
  <si>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</si>
  <si>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</si>
  <si>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</si>
  <si>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</si>
  <si>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</si>
  <si>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</si>
  <si>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</si>
  <si>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</si>
  <si>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</si>
  <si>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</si>
  <si>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</si>
  <si>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,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</si>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</sst>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16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16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8934-2D39-404B-999F-89DCE3DA9AB4}">
  <dimension ref="B2:P17"/>
  <sheetViews>
    <sheetView showGridLines="0" workbookViewId="0">
      <selection activeCell="B9" sqref="B9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6" ht="28.5" x14ac:dyDescent="0.45">
      <c r="B2" s="16" t="s">
        <v>89</v>
      </c>
      <c r="H2" s="1"/>
    </row>
    <row r="3" spans="2:16" x14ac:dyDescent="0.25">
      <c r="H3" s="1"/>
    </row>
    <row r="4" spans="2:16" ht="26.25" x14ac:dyDescent="0.4">
      <c r="B4" s="2" t="s">
        <v>88</v>
      </c>
      <c r="E4" s="2"/>
      <c r="H4" s="1"/>
      <c r="P4" t="s">
        <v>116</v>
      </c>
    </row>
    <row r="5" spans="2:16" ht="26.25" x14ac:dyDescent="0.4">
      <c r="B5" s="2" t="s">
        <v>94</v>
      </c>
      <c r="E5" s="2"/>
      <c r="H5" s="1"/>
      <c r="P5" s="21" t="s">
        <v>115</v>
      </c>
    </row>
    <row r="6" spans="2:16" ht="26.25" x14ac:dyDescent="0.4">
      <c r="B6" s="2"/>
      <c r="E6" s="2"/>
      <c r="H6" s="1"/>
    </row>
    <row r="7" spans="2:16" ht="26.25" x14ac:dyDescent="0.4">
      <c r="B7" s="2"/>
      <c r="E7" s="2"/>
      <c r="H7" s="1"/>
    </row>
    <row r="8" spans="2:16" ht="21" x14ac:dyDescent="0.35">
      <c r="B8" s="15" t="s">
        <v>86</v>
      </c>
      <c r="E8" s="15" t="s">
        <v>87</v>
      </c>
      <c r="G8" s="1"/>
      <c r="H8" s="1"/>
      <c r="I8" s="1"/>
      <c r="J8" s="1"/>
    </row>
    <row r="9" spans="2:16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25" x14ac:dyDescent="0.4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25" x14ac:dyDescent="0.4">
      <c r="B11" s="7" t="s">
        <v>21</v>
      </c>
      <c r="C11" s="8">
        <v>69.989999999999995</v>
      </c>
      <c r="E11" s="18" t="str">
        <f>TRIM(B11)</f>
        <v>Eliane Moreira</v>
      </c>
      <c r="F11" s="19">
        <f t="shared" ref="F11:F17" si="0">C11</f>
        <v>69.989999999999995</v>
      </c>
    </row>
    <row r="12" spans="2:16" ht="26.25" x14ac:dyDescent="0.4">
      <c r="B12" s="7" t="s">
        <v>27</v>
      </c>
      <c r="C12" s="8">
        <v>153.4</v>
      </c>
      <c r="E12" s="18" t="str">
        <f>TRIM(B12)</f>
        <v>Nicolas Pereira</v>
      </c>
      <c r="F12" s="19">
        <f t="shared" si="0"/>
        <v>153.4</v>
      </c>
    </row>
    <row r="13" spans="2:16" ht="26.25" x14ac:dyDescent="0.4">
      <c r="B13" s="7" t="s">
        <v>22</v>
      </c>
      <c r="C13" s="8">
        <v>148.56</v>
      </c>
      <c r="E13" s="18" t="str">
        <f>TRIM(B13)</f>
        <v>Amanda Martins</v>
      </c>
      <c r="F13" s="19">
        <f t="shared" si="0"/>
        <v>148.56</v>
      </c>
    </row>
    <row r="14" spans="2:16" ht="26.25" x14ac:dyDescent="0.4">
      <c r="B14" s="7" t="s">
        <v>23</v>
      </c>
      <c r="C14" s="8">
        <v>146.13999999999999</v>
      </c>
      <c r="E14" s="18" t="str">
        <f>TRIM(B14)</f>
        <v>Paulo Santos</v>
      </c>
      <c r="F14" s="19">
        <f t="shared" si="0"/>
        <v>146.13999999999999</v>
      </c>
    </row>
    <row r="15" spans="2:16" ht="26.25" x14ac:dyDescent="0.4">
      <c r="B15" s="7" t="s">
        <v>24</v>
      </c>
      <c r="C15" s="8">
        <v>224.14</v>
      </c>
      <c r="E15" s="18" t="str">
        <f t="shared" ref="E15:E17" si="1">TRIM(B15)</f>
        <v>Aline Rosa Alves</v>
      </c>
      <c r="F15" s="19">
        <f t="shared" si="0"/>
        <v>224.14</v>
      </c>
    </row>
    <row r="16" spans="2:16" ht="26.25" x14ac:dyDescent="0.4">
      <c r="B16" s="7" t="s">
        <v>25</v>
      </c>
      <c r="C16" s="8">
        <v>150.5</v>
      </c>
      <c r="E16" s="18" t="str">
        <f t="shared" si="1"/>
        <v>Angela Maria</v>
      </c>
      <c r="F16" s="19">
        <f t="shared" si="0"/>
        <v>150.5</v>
      </c>
    </row>
    <row r="17" spans="2:6" ht="26.25" x14ac:dyDescent="0.4">
      <c r="B17" s="7" t="s">
        <v>26</v>
      </c>
      <c r="C17" s="8">
        <v>248.73</v>
      </c>
      <c r="E17" s="18" t="str">
        <f t="shared" si="1"/>
        <v>Carlos Moreira Pires</v>
      </c>
      <c r="F17" s="19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225C-CFBB-42E6-A9C0-929C53648FE7}">
  <dimension ref="B2:J17"/>
  <sheetViews>
    <sheetView showGridLines="0" topLeftCell="A3" zoomScale="70" zoomScaleNormal="70" workbookViewId="0">
      <selection activeCell="F11" sqref="F11:F17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0" ht="28.5" x14ac:dyDescent="0.45">
      <c r="B2" s="16" t="s">
        <v>89</v>
      </c>
      <c r="H2" s="1"/>
    </row>
    <row r="3" spans="2:10" x14ac:dyDescent="0.25">
      <c r="H3" s="1"/>
    </row>
    <row r="4" spans="2:10" ht="26.25" x14ac:dyDescent="0.4">
      <c r="B4" s="2" t="s">
        <v>88</v>
      </c>
      <c r="E4" s="2"/>
      <c r="H4" s="1"/>
      <c r="J4" t="s">
        <v>116</v>
      </c>
    </row>
    <row r="5" spans="2:10" ht="26.25" x14ac:dyDescent="0.4">
      <c r="B5" s="2" t="s">
        <v>94</v>
      </c>
      <c r="E5" s="2"/>
      <c r="H5" s="1"/>
      <c r="J5" s="21" t="s">
        <v>117</v>
      </c>
    </row>
    <row r="6" spans="2:10" ht="26.25" x14ac:dyDescent="0.4">
      <c r="B6" s="2"/>
      <c r="E6" s="2"/>
      <c r="H6" s="1"/>
    </row>
    <row r="7" spans="2:10" ht="26.25" x14ac:dyDescent="0.4">
      <c r="B7" s="2"/>
      <c r="E7" s="2"/>
      <c r="H7" s="1"/>
    </row>
    <row r="8" spans="2:10" ht="21" x14ac:dyDescent="0.35">
      <c r="B8" s="15" t="s">
        <v>86</v>
      </c>
      <c r="E8" s="15" t="s">
        <v>87</v>
      </c>
      <c r="G8" s="1"/>
      <c r="H8" s="1"/>
      <c r="I8" s="1"/>
      <c r="J8" s="1"/>
    </row>
    <row r="9" spans="2:10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25" x14ac:dyDescent="0.4">
      <c r="B10" s="7" t="s">
        <v>90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25" x14ac:dyDescent="0.4">
      <c r="B11" s="7" t="s">
        <v>91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25" x14ac:dyDescent="0.4">
      <c r="B12" s="7" t="s">
        <v>92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25" x14ac:dyDescent="0.4">
      <c r="B13" s="7" t="s">
        <v>93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25" x14ac:dyDescent="0.4">
      <c r="B14" s="7" t="s">
        <v>32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25" x14ac:dyDescent="0.4">
      <c r="B15" s="7" t="s">
        <v>33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25" x14ac:dyDescent="0.4">
      <c r="B16" s="7" t="s">
        <v>34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35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C0DB-0650-4380-93EE-3779360CFF9B}">
  <dimension ref="B1:T14"/>
  <sheetViews>
    <sheetView showGridLines="0" topLeftCell="A5" zoomScale="85" zoomScaleNormal="85" workbookViewId="0">
      <selection activeCell="G7" sqref="G7:G14"/>
    </sheetView>
  </sheetViews>
  <sheetFormatPr defaultRowHeight="15" x14ac:dyDescent="0.25"/>
  <cols>
    <col min="2" max="2" width="52.5703125" bestFit="1" customWidth="1"/>
    <col min="3" max="6" width="13.7109375" style="1" customWidth="1"/>
    <col min="7" max="7" width="29.140625" style="1" customWidth="1"/>
  </cols>
  <sheetData>
    <row r="1" spans="2:20" x14ac:dyDescent="0.25">
      <c r="E1"/>
      <c r="G1"/>
    </row>
    <row r="2" spans="2:20" ht="28.5" x14ac:dyDescent="0.45">
      <c r="B2" s="16" t="s">
        <v>89</v>
      </c>
      <c r="E2"/>
      <c r="G2"/>
      <c r="H2" s="1"/>
    </row>
    <row r="3" spans="2:20" x14ac:dyDescent="0.25">
      <c r="E3"/>
      <c r="G3"/>
      <c r="H3" s="1"/>
    </row>
    <row r="4" spans="2:20" ht="26.25" x14ac:dyDescent="0.4">
      <c r="B4" s="2" t="s">
        <v>95</v>
      </c>
      <c r="E4" s="2"/>
      <c r="G4"/>
      <c r="H4" s="1"/>
      <c r="T4" t="s">
        <v>116</v>
      </c>
    </row>
    <row r="5" spans="2:20" ht="26.25" x14ac:dyDescent="0.4">
      <c r="B5" s="2"/>
      <c r="E5" s="2"/>
      <c r="G5"/>
      <c r="H5" s="1"/>
      <c r="T5" s="21" t="s">
        <v>118</v>
      </c>
    </row>
    <row r="6" spans="2:20" ht="26.25" x14ac:dyDescent="0.4">
      <c r="B6" s="3" t="s">
        <v>11</v>
      </c>
      <c r="C6" s="10" t="s">
        <v>36</v>
      </c>
      <c r="D6" s="10" t="s">
        <v>38</v>
      </c>
      <c r="E6" s="10" t="s">
        <v>39</v>
      </c>
      <c r="F6" s="10" t="s">
        <v>40</v>
      </c>
      <c r="G6" s="6" t="s">
        <v>37</v>
      </c>
    </row>
    <row r="7" spans="2:20" ht="26.25" x14ac:dyDescent="0.4">
      <c r="B7" s="7" t="s">
        <v>28</v>
      </c>
      <c r="C7" s="11" t="s">
        <v>41</v>
      </c>
      <c r="D7" s="11" t="s">
        <v>42</v>
      </c>
      <c r="E7" s="11" t="s">
        <v>43</v>
      </c>
      <c r="F7" s="11" t="s">
        <v>41</v>
      </c>
      <c r="G7" s="17">
        <f>(C7*1+D7*1+E7*1+F7*1)/4</f>
        <v>6</v>
      </c>
    </row>
    <row r="8" spans="2:20" ht="26.25" x14ac:dyDescent="0.4">
      <c r="B8" s="7" t="s">
        <v>29</v>
      </c>
      <c r="C8" s="11" t="s">
        <v>43</v>
      </c>
      <c r="D8" s="11" t="s">
        <v>44</v>
      </c>
      <c r="E8" s="11" t="s">
        <v>44</v>
      </c>
      <c r="F8" s="11" t="s">
        <v>41</v>
      </c>
      <c r="G8" s="17">
        <f t="shared" ref="G8:G14" si="0">(C8*1+D8*1+E8*1+F8*1)/4</f>
        <v>5.25</v>
      </c>
    </row>
    <row r="9" spans="2:20" ht="26.25" x14ac:dyDescent="0.4">
      <c r="B9" s="7" t="s">
        <v>30</v>
      </c>
      <c r="C9" s="11" t="s">
        <v>45</v>
      </c>
      <c r="D9" s="11" t="s">
        <v>44</v>
      </c>
      <c r="E9" s="11" t="s">
        <v>41</v>
      </c>
      <c r="F9" s="11" t="s">
        <v>42</v>
      </c>
      <c r="G9" s="17">
        <f t="shared" si="0"/>
        <v>5</v>
      </c>
    </row>
    <row r="10" spans="2:20" ht="26.25" x14ac:dyDescent="0.4">
      <c r="B10" s="7" t="s">
        <v>31</v>
      </c>
      <c r="C10" s="11" t="s">
        <v>46</v>
      </c>
      <c r="D10" s="11" t="s">
        <v>47</v>
      </c>
      <c r="E10" s="11" t="s">
        <v>42</v>
      </c>
      <c r="F10" s="11" t="s">
        <v>42</v>
      </c>
      <c r="G10" s="17">
        <f t="shared" si="0"/>
        <v>7.75</v>
      </c>
    </row>
    <row r="11" spans="2:20" ht="26.25" x14ac:dyDescent="0.4">
      <c r="B11" s="7" t="s">
        <v>32</v>
      </c>
      <c r="C11" s="11" t="s">
        <v>44</v>
      </c>
      <c r="D11" s="11" t="s">
        <v>48</v>
      </c>
      <c r="E11" s="11" t="s">
        <v>46</v>
      </c>
      <c r="F11" s="11" t="s">
        <v>41</v>
      </c>
      <c r="G11" s="17">
        <f t="shared" si="0"/>
        <v>5.75</v>
      </c>
    </row>
    <row r="12" spans="2:20" ht="26.25" x14ac:dyDescent="0.4">
      <c r="B12" s="7" t="s">
        <v>33</v>
      </c>
      <c r="C12" s="11" t="s">
        <v>45</v>
      </c>
      <c r="D12" s="11" t="s">
        <v>44</v>
      </c>
      <c r="E12" s="11" t="s">
        <v>43</v>
      </c>
      <c r="F12" s="11" t="s">
        <v>48</v>
      </c>
      <c r="G12" s="17">
        <f t="shared" si="0"/>
        <v>6.5</v>
      </c>
    </row>
    <row r="13" spans="2:20" ht="26.25" x14ac:dyDescent="0.4">
      <c r="B13" s="7" t="s">
        <v>34</v>
      </c>
      <c r="C13" s="11" t="s">
        <v>43</v>
      </c>
      <c r="D13" s="11" t="s">
        <v>43</v>
      </c>
      <c r="E13" s="11" t="s">
        <v>45</v>
      </c>
      <c r="F13" s="11" t="s">
        <v>48</v>
      </c>
      <c r="G13" s="17">
        <f t="shared" si="0"/>
        <v>8</v>
      </c>
    </row>
    <row r="14" spans="2:20" ht="26.25" x14ac:dyDescent="0.4">
      <c r="B14" s="7" t="s">
        <v>35</v>
      </c>
      <c r="C14" s="11" t="s">
        <v>42</v>
      </c>
      <c r="D14" s="11" t="s">
        <v>48</v>
      </c>
      <c r="E14" s="11" t="s">
        <v>44</v>
      </c>
      <c r="F14" s="11" t="s">
        <v>42</v>
      </c>
      <c r="G14" s="17">
        <f t="shared" si="0"/>
        <v>6.75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4707-479E-45A1-A1A0-930148B7A35A}">
  <dimension ref="B1:O17"/>
  <sheetViews>
    <sheetView showGridLines="0" topLeftCell="A10" zoomScale="85" zoomScaleNormal="85" workbookViewId="0">
      <selection activeCell="F13" sqref="F13"/>
    </sheetView>
  </sheetViews>
  <sheetFormatPr defaultRowHeight="15" x14ac:dyDescent="0.25"/>
  <cols>
    <col min="2" max="3" width="56.140625" style="13" customWidth="1"/>
    <col min="4" max="4" width="48" bestFit="1" customWidth="1"/>
  </cols>
  <sheetData>
    <row r="1" spans="2:15" x14ac:dyDescent="0.25">
      <c r="B1"/>
      <c r="C1" s="1"/>
      <c r="D1" s="1"/>
      <c r="F1" s="1"/>
    </row>
    <row r="2" spans="2:15" ht="28.5" x14ac:dyDescent="0.45">
      <c r="B2" s="16" t="s">
        <v>89</v>
      </c>
      <c r="C2" s="1"/>
      <c r="D2" s="1"/>
      <c r="F2" s="1"/>
      <c r="H2" s="1"/>
    </row>
    <row r="3" spans="2:15" x14ac:dyDescent="0.25">
      <c r="B3"/>
      <c r="C3" s="1"/>
      <c r="D3" s="1"/>
      <c r="F3" s="1"/>
      <c r="H3" s="1"/>
    </row>
    <row r="4" spans="2:15" ht="26.25" x14ac:dyDescent="0.4">
      <c r="B4" s="2" t="s">
        <v>99</v>
      </c>
      <c r="C4" s="2"/>
      <c r="D4" s="1"/>
      <c r="E4" s="1"/>
      <c r="F4" s="1"/>
      <c r="O4" t="s">
        <v>116</v>
      </c>
    </row>
    <row r="5" spans="2:15" ht="26.25" x14ac:dyDescent="0.4">
      <c r="B5" s="2" t="s">
        <v>100</v>
      </c>
      <c r="C5" s="2"/>
      <c r="D5" s="1"/>
      <c r="E5" s="1"/>
      <c r="F5" s="1"/>
      <c r="O5" s="21" t="s">
        <v>119</v>
      </c>
    </row>
    <row r="6" spans="2:15" ht="26.25" x14ac:dyDescent="0.4">
      <c r="B6" s="2"/>
      <c r="C6" s="2"/>
      <c r="D6" s="1"/>
      <c r="E6" s="1"/>
      <c r="F6" s="1"/>
      <c r="O6" s="21" t="s">
        <v>120</v>
      </c>
    </row>
    <row r="8" spans="2:15" ht="26.25" x14ac:dyDescent="0.4">
      <c r="B8" s="12" t="s">
        <v>12</v>
      </c>
      <c r="C8" s="12" t="s">
        <v>79</v>
      </c>
      <c r="D8" s="12" t="s">
        <v>80</v>
      </c>
    </row>
    <row r="9" spans="2:15" ht="26.25" x14ac:dyDescent="0.4">
      <c r="B9" s="9" t="s">
        <v>96</v>
      </c>
      <c r="C9" s="18" t="str">
        <f>SUBSTITUTE(B9, "Calça", "Meia")</f>
        <v>Roupa Feminino Meia</v>
      </c>
      <c r="D9" s="18" t="str">
        <f>SUBSTITUTE(B9, "Roupa", "Produto")</f>
        <v>Produto Feminino Calça</v>
      </c>
    </row>
    <row r="10" spans="2:15" ht="26.25" x14ac:dyDescent="0.4">
      <c r="B10" s="9" t="s">
        <v>97</v>
      </c>
      <c r="C10" s="18" t="str">
        <f t="shared" ref="C10:C17" si="0">SUBSTITUTE(B10, "Calça", "Meia")</f>
        <v>Meia Feminina Roupa</v>
      </c>
      <c r="D10" s="18" t="str">
        <f t="shared" ref="D10:D16" si="1">SUBSTITUTE(B10, "Roupa", "Produto")</f>
        <v>Calça Feminina Produto</v>
      </c>
    </row>
    <row r="11" spans="2:15" ht="26.25" x14ac:dyDescent="0.4">
      <c r="B11" s="9" t="s">
        <v>14</v>
      </c>
      <c r="C11" s="18" t="str">
        <f t="shared" si="0"/>
        <v>Camisa Masculina</v>
      </c>
      <c r="D11" s="18" t="str">
        <f t="shared" si="1"/>
        <v>Camisa Masculina</v>
      </c>
    </row>
    <row r="12" spans="2:15" ht="26.25" x14ac:dyDescent="0.4">
      <c r="B12" s="9" t="s">
        <v>15</v>
      </c>
      <c r="C12" s="18" t="str">
        <f t="shared" si="0"/>
        <v>Bermuda Masculino</v>
      </c>
      <c r="D12" s="18" t="str">
        <f t="shared" si="1"/>
        <v>Bermuda Masculino</v>
      </c>
    </row>
    <row r="13" spans="2:15" ht="26.25" x14ac:dyDescent="0.4">
      <c r="B13" s="9" t="s">
        <v>16</v>
      </c>
      <c r="C13" s="18" t="str">
        <f t="shared" si="0"/>
        <v>Camisa Masculina Festa Balada</v>
      </c>
      <c r="D13" s="18" t="str">
        <f t="shared" si="1"/>
        <v>Camisa Masculina Festa Balada</v>
      </c>
    </row>
    <row r="14" spans="2:15" ht="26.25" x14ac:dyDescent="0.4">
      <c r="B14" s="9" t="s">
        <v>98</v>
      </c>
      <c r="C14" s="18" t="str">
        <f t="shared" si="0"/>
        <v>Roupa Jogger Meia</v>
      </c>
      <c r="D14" s="18" t="str">
        <f t="shared" si="1"/>
        <v>Produto Jogger Calça</v>
      </c>
    </row>
    <row r="15" spans="2:15" ht="26.25" x14ac:dyDescent="0.4">
      <c r="B15" s="9" t="s">
        <v>17</v>
      </c>
      <c r="C15" s="18" t="str">
        <f t="shared" si="0"/>
        <v>Jaqueta Masculina Preta</v>
      </c>
      <c r="D15" s="18" t="str">
        <f t="shared" si="1"/>
        <v>Jaqueta Masculina Preta</v>
      </c>
    </row>
    <row r="16" spans="2:15" ht="26.25" x14ac:dyDescent="0.4">
      <c r="B16" s="9" t="s">
        <v>18</v>
      </c>
      <c r="C16" s="18" t="str">
        <f t="shared" si="0"/>
        <v>Bolsa de Trabalho</v>
      </c>
      <c r="D16" s="18" t="str">
        <f t="shared" si="1"/>
        <v>Bolsa de Trabalho</v>
      </c>
    </row>
    <row r="17" spans="2:4" ht="26.25" x14ac:dyDescent="0.4">
      <c r="B17" s="9" t="s">
        <v>19</v>
      </c>
      <c r="C17" s="18" t="str">
        <f t="shared" si="0"/>
        <v>Kit de Pinceis de Maquiagem</v>
      </c>
      <c r="D17" s="18" t="str">
        <f>SUBSTITUTE(B17, "Roupa", "Produto")</f>
        <v>Kit de Pinceis de Maquiagem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5F7E-5C83-4766-B499-260B0D5ED2A8}">
  <dimension ref="B1:O15"/>
  <sheetViews>
    <sheetView showGridLines="0" zoomScale="70" zoomScaleNormal="70" workbookViewId="0">
      <selection activeCell="G18" sqref="G18"/>
    </sheetView>
  </sheetViews>
  <sheetFormatPr defaultRowHeight="15" x14ac:dyDescent="0.25"/>
  <cols>
    <col min="2" max="2" width="25.140625" bestFit="1" customWidth="1"/>
    <col min="3" max="3" width="28.7109375" bestFit="1" customWidth="1"/>
    <col min="4" max="4" width="14.28515625" bestFit="1" customWidth="1"/>
    <col min="5" max="5" width="19.42578125" bestFit="1" customWidth="1"/>
    <col min="6" max="6" width="19" bestFit="1" customWidth="1"/>
    <col min="7" max="7" width="51.42578125" style="13" customWidth="1"/>
    <col min="8" max="8" width="55.140625" style="13" customWidth="1"/>
  </cols>
  <sheetData>
    <row r="1" spans="2:15" x14ac:dyDescent="0.25">
      <c r="C1" s="1"/>
      <c r="D1" s="1"/>
      <c r="F1" s="1"/>
      <c r="G1"/>
      <c r="H1"/>
    </row>
    <row r="2" spans="2:15" ht="28.5" x14ac:dyDescent="0.45">
      <c r="B2" s="16" t="s">
        <v>89</v>
      </c>
      <c r="C2" s="1"/>
      <c r="D2" s="1"/>
      <c r="F2" s="1"/>
      <c r="G2"/>
      <c r="H2" s="1"/>
    </row>
    <row r="3" spans="2:15" x14ac:dyDescent="0.25">
      <c r="C3" s="1"/>
      <c r="D3" s="1"/>
      <c r="F3" s="1"/>
      <c r="G3"/>
      <c r="H3" s="1"/>
      <c r="O3" t="s">
        <v>116</v>
      </c>
    </row>
    <row r="4" spans="2:15" ht="26.25" x14ac:dyDescent="0.4">
      <c r="B4" s="2" t="s">
        <v>101</v>
      </c>
      <c r="C4" s="2"/>
      <c r="D4" s="1"/>
      <c r="E4" s="1"/>
      <c r="F4" s="1"/>
      <c r="G4"/>
      <c r="H4"/>
      <c r="O4" s="21" t="s">
        <v>121</v>
      </c>
    </row>
    <row r="5" spans="2:15" ht="26.25" x14ac:dyDescent="0.4">
      <c r="B5" s="2"/>
      <c r="C5" s="2"/>
      <c r="D5" s="1"/>
      <c r="E5" s="1"/>
      <c r="F5" s="1"/>
      <c r="G5"/>
      <c r="H5"/>
      <c r="O5" s="21" t="s">
        <v>122</v>
      </c>
    </row>
    <row r="6" spans="2:15" ht="26.25" x14ac:dyDescent="0.4">
      <c r="B6" s="3" t="s">
        <v>74</v>
      </c>
      <c r="C6" s="3" t="s">
        <v>75</v>
      </c>
      <c r="D6" s="3" t="s">
        <v>76</v>
      </c>
      <c r="E6" s="3" t="s">
        <v>77</v>
      </c>
      <c r="F6" s="3" t="s">
        <v>78</v>
      </c>
      <c r="G6" s="12" t="s">
        <v>79</v>
      </c>
      <c r="H6" s="12" t="s">
        <v>80</v>
      </c>
    </row>
    <row r="7" spans="2:15" ht="26.25" x14ac:dyDescent="0.4">
      <c r="B7" s="7" t="s">
        <v>50</v>
      </c>
      <c r="C7" s="7" t="s">
        <v>63</v>
      </c>
      <c r="D7" s="7"/>
      <c r="E7" s="7"/>
      <c r="F7" s="7"/>
      <c r="G7" s="18" t="str">
        <f>TRIM(PROPER(CONCATENATE(B7, " ",C7, " ",D7, " ",E7, " ",F7)))</f>
        <v>Tênis Feminino</v>
      </c>
      <c r="H7" s="18"/>
    </row>
    <row r="8" spans="2:15" ht="26.25" x14ac:dyDescent="0.4">
      <c r="B8" s="7" t="s">
        <v>49</v>
      </c>
      <c r="C8" s="7" t="s">
        <v>64</v>
      </c>
      <c r="D8" s="7" t="s">
        <v>66</v>
      </c>
      <c r="E8" s="7"/>
      <c r="F8" s="7"/>
      <c r="G8" s="18" t="str">
        <f t="shared" ref="G8:G15" si="0">TRIM(PROPER(CONCATENATE(B8, " ",C8, " ",D8, " ",E8, " ",F8)))</f>
        <v>Calça Feminina Jogger</v>
      </c>
      <c r="H8" s="18"/>
    </row>
    <row r="9" spans="2:15" ht="26.25" x14ac:dyDescent="0.4">
      <c r="B9" s="7" t="s">
        <v>51</v>
      </c>
      <c r="C9" s="7" t="s">
        <v>65</v>
      </c>
      <c r="D9" s="7"/>
      <c r="E9" s="7"/>
      <c r="F9" s="7"/>
      <c r="G9" s="18" t="str">
        <f t="shared" si="0"/>
        <v>Camisa Masculina</v>
      </c>
      <c r="H9" s="18"/>
    </row>
    <row r="10" spans="2:15" ht="26.25" x14ac:dyDescent="0.4">
      <c r="B10" s="7" t="s">
        <v>53</v>
      </c>
      <c r="C10" s="7" t="s">
        <v>69</v>
      </c>
      <c r="D10" s="7"/>
      <c r="E10" s="7"/>
      <c r="F10" s="7"/>
      <c r="G10" s="18" t="str">
        <f t="shared" si="0"/>
        <v>Bermuda Masculino</v>
      </c>
      <c r="H10" s="18"/>
    </row>
    <row r="11" spans="2:15" ht="26.25" x14ac:dyDescent="0.4">
      <c r="B11" s="7" t="s">
        <v>68</v>
      </c>
      <c r="C11" s="7" t="s">
        <v>52</v>
      </c>
      <c r="D11" s="7" t="s">
        <v>67</v>
      </c>
      <c r="E11" s="7" t="s">
        <v>73</v>
      </c>
      <c r="F11" s="7"/>
      <c r="G11" s="18" t="str">
        <f t="shared" si="0"/>
        <v>Camisa Masculina Festa Balada</v>
      </c>
      <c r="H11" s="18"/>
    </row>
    <row r="12" spans="2:15" ht="26.25" x14ac:dyDescent="0.4">
      <c r="B12" s="7" t="s">
        <v>54</v>
      </c>
      <c r="C12" s="7" t="s">
        <v>70</v>
      </c>
      <c r="D12" s="7"/>
      <c r="E12" s="7"/>
      <c r="F12" s="7"/>
      <c r="G12" s="18" t="str">
        <f t="shared" si="0"/>
        <v>Bota Masculina</v>
      </c>
      <c r="H12" s="18"/>
    </row>
    <row r="13" spans="2:15" ht="26.25" x14ac:dyDescent="0.4">
      <c r="B13" s="7" t="s">
        <v>55</v>
      </c>
      <c r="C13" s="7" t="s">
        <v>52</v>
      </c>
      <c r="D13" s="7" t="s">
        <v>56</v>
      </c>
      <c r="E13" s="7"/>
      <c r="F13" s="7"/>
      <c r="G13" s="18" t="str">
        <f t="shared" si="0"/>
        <v>Jaqueta Masculina Preta</v>
      </c>
      <c r="H13" s="18"/>
    </row>
    <row r="14" spans="2:15" ht="26.25" x14ac:dyDescent="0.4">
      <c r="B14" s="7" t="s">
        <v>57</v>
      </c>
      <c r="C14" s="7" t="s">
        <v>71</v>
      </c>
      <c r="D14" s="7" t="s">
        <v>59</v>
      </c>
      <c r="E14" s="7"/>
      <c r="F14" s="7"/>
      <c r="G14" s="18" t="str">
        <f t="shared" si="0"/>
        <v>Bolsa De Trabalho</v>
      </c>
      <c r="H14" s="18"/>
    </row>
    <row r="15" spans="2:15" ht="26.25" x14ac:dyDescent="0.4">
      <c r="B15" s="7" t="s">
        <v>60</v>
      </c>
      <c r="C15" s="7" t="s">
        <v>72</v>
      </c>
      <c r="D15" s="7" t="s">
        <v>61</v>
      </c>
      <c r="E15" s="7" t="s">
        <v>58</v>
      </c>
      <c r="F15" s="7" t="s">
        <v>62</v>
      </c>
      <c r="G15" s="18" t="str">
        <f t="shared" si="0"/>
        <v>Kit De Pinceis De Maquiagem</v>
      </c>
      <c r="H15" s="18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339-66FA-44A7-9E6C-5965EE48843A}">
  <dimension ref="B1:O12"/>
  <sheetViews>
    <sheetView showGridLines="0" zoomScale="85" zoomScaleNormal="85" workbookViewId="0">
      <selection activeCell="C7" sqref="C7:C12"/>
    </sheetView>
  </sheetViews>
  <sheetFormatPr defaultRowHeight="15" x14ac:dyDescent="0.25"/>
  <cols>
    <col min="2" max="2" width="57.5703125" customWidth="1"/>
    <col min="3" max="3" width="25.140625" style="1" bestFit="1" customWidth="1"/>
    <col min="4" max="4" width="21.85546875" style="1" bestFit="1" customWidth="1"/>
    <col min="5" max="5" width="21.85546875" style="1" customWidth="1"/>
    <col min="6" max="6" width="16.42578125" customWidth="1"/>
    <col min="7" max="7" width="15.7109375" bestFit="1" customWidth="1"/>
    <col min="8" max="8" width="23.85546875" style="1" bestFit="1" customWidth="1"/>
  </cols>
  <sheetData>
    <row r="1" spans="2:15" x14ac:dyDescent="0.25">
      <c r="E1"/>
      <c r="F1" s="1"/>
      <c r="H1"/>
    </row>
    <row r="2" spans="2:15" ht="28.5" x14ac:dyDescent="0.45">
      <c r="B2" s="16" t="s">
        <v>89</v>
      </c>
      <c r="E2"/>
      <c r="F2" s="1"/>
    </row>
    <row r="3" spans="2:15" x14ac:dyDescent="0.25">
      <c r="E3"/>
      <c r="F3" s="1"/>
    </row>
    <row r="4" spans="2:15" ht="26.25" x14ac:dyDescent="0.4">
      <c r="B4" s="2" t="s">
        <v>102</v>
      </c>
      <c r="C4" s="2"/>
      <c r="F4" s="1"/>
      <c r="H4"/>
      <c r="O4" t="s">
        <v>116</v>
      </c>
    </row>
    <row r="5" spans="2:15" ht="26.25" x14ac:dyDescent="0.4">
      <c r="B5" s="2"/>
      <c r="C5" s="2"/>
      <c r="F5" s="1"/>
      <c r="H5"/>
      <c r="O5" s="21" t="s">
        <v>123</v>
      </c>
    </row>
    <row r="6" spans="2:15" ht="26.25" x14ac:dyDescent="0.4">
      <c r="B6" s="3" t="s">
        <v>6</v>
      </c>
      <c r="C6" s="6" t="s">
        <v>7</v>
      </c>
      <c r="D6" s="6" t="s">
        <v>8</v>
      </c>
      <c r="E6" s="6" t="s">
        <v>103</v>
      </c>
      <c r="F6" s="6" t="s">
        <v>104</v>
      </c>
      <c r="G6" s="1"/>
      <c r="I6" s="1"/>
      <c r="J6" s="1"/>
      <c r="O6" s="21" t="s">
        <v>124</v>
      </c>
    </row>
    <row r="7" spans="2:15" ht="26.25" x14ac:dyDescent="0.4">
      <c r="B7" s="4" t="s">
        <v>0</v>
      </c>
      <c r="C7" s="20" t="str">
        <f>MID(B7,SEARCH("@",B7), 100)</f>
        <v>@gmail.com</v>
      </c>
      <c r="D7" s="20"/>
      <c r="E7" s="20"/>
      <c r="F7" s="20"/>
      <c r="G7" s="1"/>
      <c r="I7" s="1"/>
      <c r="J7" s="1"/>
      <c r="O7" s="21" t="s">
        <v>125</v>
      </c>
    </row>
    <row r="8" spans="2:15" ht="26.25" x14ac:dyDescent="0.4">
      <c r="B8" s="5" t="s">
        <v>1</v>
      </c>
      <c r="C8" s="20" t="str">
        <f t="shared" ref="C8:C12" si="0">MID(B8,SEARCH("@",B8), 100)</f>
        <v>@hotmail.com</v>
      </c>
      <c r="D8" s="20"/>
      <c r="E8" s="20"/>
      <c r="F8" s="20"/>
      <c r="G8" s="1"/>
      <c r="I8" s="1"/>
      <c r="J8" s="1"/>
      <c r="O8" s="21" t="s">
        <v>126</v>
      </c>
    </row>
    <row r="9" spans="2:15" ht="26.25" x14ac:dyDescent="0.4">
      <c r="B9" s="5" t="s">
        <v>2</v>
      </c>
      <c r="C9" s="20" t="str">
        <f t="shared" si="0"/>
        <v>@yahoo.com</v>
      </c>
      <c r="D9" s="20"/>
      <c r="E9" s="20"/>
      <c r="F9" s="20"/>
      <c r="G9" s="1"/>
      <c r="I9" s="1"/>
      <c r="J9" s="1"/>
    </row>
    <row r="10" spans="2:15" ht="26.25" x14ac:dyDescent="0.4">
      <c r="B10" s="5" t="s">
        <v>3</v>
      </c>
      <c r="C10" s="20" t="str">
        <f t="shared" si="0"/>
        <v>@gmail.com</v>
      </c>
      <c r="D10" s="20"/>
      <c r="E10" s="20"/>
      <c r="F10" s="20"/>
      <c r="G10" s="1"/>
      <c r="I10" s="1"/>
      <c r="J10" s="1"/>
    </row>
    <row r="11" spans="2:15" ht="26.25" x14ac:dyDescent="0.4">
      <c r="B11" s="5" t="s">
        <v>4</v>
      </c>
      <c r="C11" s="20" t="str">
        <f t="shared" si="0"/>
        <v>@hotmail.com</v>
      </c>
      <c r="D11" s="20"/>
      <c r="E11" s="20"/>
      <c r="F11" s="20"/>
    </row>
    <row r="12" spans="2:15" ht="26.25" x14ac:dyDescent="0.4">
      <c r="B12" s="5" t="s">
        <v>5</v>
      </c>
      <c r="C12" s="20" t="str">
        <f t="shared" si="0"/>
        <v>@yahoo.com</v>
      </c>
      <c r="D12" s="20"/>
      <c r="E12" s="20"/>
      <c r="F12" s="20"/>
    </row>
  </sheetData>
  <hyperlinks>
    <hyperlink ref="B7" r:id="rId1" xr:uid="{CDA66899-C2CE-4732-87E3-ECF5316B9A37}"/>
    <hyperlink ref="B8" r:id="rId2" xr:uid="{B14C358C-8355-4E50-9227-A39D48744C53}"/>
    <hyperlink ref="B9" r:id="rId3" xr:uid="{3B3F6C2E-946A-40B6-BC1D-02B7BAEB0DC0}"/>
    <hyperlink ref="B10" r:id="rId4" xr:uid="{2074730A-6ACF-457A-87D1-0E5979A3F618}"/>
    <hyperlink ref="B11" r:id="rId5" xr:uid="{4643CAF5-82AF-4BD0-90AF-2FAFE054D7A5}"/>
    <hyperlink ref="B12" r:id="rId6" xr:uid="{412695B5-9DAE-47BB-A1D9-4BD20B3EFA5F}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01A8-CA7D-4F56-B933-72CE377C9670}">
  <dimension ref="B1:O9"/>
  <sheetViews>
    <sheetView showGridLines="0" workbookViewId="0">
      <selection activeCell="C7" sqref="C7:C9"/>
    </sheetView>
  </sheetViews>
  <sheetFormatPr defaultRowHeight="15" x14ac:dyDescent="0.25"/>
  <cols>
    <col min="2" max="2" width="57.5703125" customWidth="1"/>
    <col min="3" max="3" width="35.85546875" style="1" bestFit="1" customWidth="1"/>
    <col min="4" max="4" width="32.28515625" style="1" bestFit="1" customWidth="1"/>
    <col min="5" max="5" width="32.28515625" bestFit="1" customWidth="1"/>
    <col min="6" max="6" width="15.7109375" bestFit="1" customWidth="1"/>
    <col min="7" max="7" width="23.85546875" style="1" bestFit="1" customWidth="1"/>
  </cols>
  <sheetData>
    <row r="1" spans="2:15" x14ac:dyDescent="0.25">
      <c r="F1" s="1"/>
      <c r="G1"/>
    </row>
    <row r="2" spans="2:15" ht="28.5" x14ac:dyDescent="0.45">
      <c r="B2" s="16" t="s">
        <v>89</v>
      </c>
      <c r="F2" s="1"/>
      <c r="G2"/>
      <c r="H2" s="1"/>
    </row>
    <row r="3" spans="2:15" x14ac:dyDescent="0.25">
      <c r="F3" s="1"/>
      <c r="G3"/>
      <c r="H3" s="1"/>
      <c r="O3" t="s">
        <v>116</v>
      </c>
    </row>
    <row r="4" spans="2:15" ht="26.25" x14ac:dyDescent="0.4">
      <c r="B4" s="2" t="s">
        <v>111</v>
      </c>
      <c r="C4" s="2"/>
      <c r="E4" s="1"/>
      <c r="F4" s="1"/>
      <c r="G4"/>
      <c r="O4" s="21" t="s">
        <v>127</v>
      </c>
    </row>
    <row r="5" spans="2:15" ht="19.5" customHeight="1" x14ac:dyDescent="0.4">
      <c r="B5" s="2"/>
      <c r="C5" s="2"/>
      <c r="E5" s="1"/>
      <c r="F5" s="1"/>
      <c r="G5"/>
      <c r="O5" s="21" t="s">
        <v>128</v>
      </c>
    </row>
    <row r="6" spans="2:15" ht="26.25" x14ac:dyDescent="0.4">
      <c r="B6" s="3" t="s">
        <v>9</v>
      </c>
      <c r="C6" s="6" t="s">
        <v>105</v>
      </c>
      <c r="D6" s="6" t="s">
        <v>79</v>
      </c>
      <c r="E6" s="6" t="s">
        <v>80</v>
      </c>
      <c r="F6" s="1"/>
      <c r="H6" s="1"/>
      <c r="I6" s="1"/>
      <c r="O6" s="21" t="s">
        <v>129</v>
      </c>
    </row>
    <row r="7" spans="2:15" ht="26.25" x14ac:dyDescent="0.4">
      <c r="B7" s="7" t="s">
        <v>10</v>
      </c>
      <c r="C7" s="20" t="str">
        <f>MID(B7, SEARCH(":", B7,1)+1, 100)</f>
        <v xml:space="preserve"> 4554-1101</v>
      </c>
      <c r="D7" s="20"/>
      <c r="E7" s="20"/>
      <c r="F7" s="1"/>
      <c r="H7" s="1"/>
      <c r="I7" s="1"/>
      <c r="O7" s="21"/>
    </row>
    <row r="8" spans="2:15" ht="26.25" x14ac:dyDescent="0.4">
      <c r="B8" s="7" t="s">
        <v>81</v>
      </c>
      <c r="C8" s="20" t="str">
        <f t="shared" ref="C8:C9" si="0">MID(B8, SEARCH(":", B8,1)+1, 100)</f>
        <v xml:space="preserve"> 123.456.789-10</v>
      </c>
      <c r="D8" s="20"/>
      <c r="E8" s="20"/>
      <c r="F8" s="1"/>
      <c r="H8" s="1"/>
      <c r="I8" s="1"/>
    </row>
    <row r="9" spans="2:15" ht="26.25" x14ac:dyDescent="0.4">
      <c r="B9" s="7" t="s">
        <v>82</v>
      </c>
      <c r="C9" s="20" t="str">
        <f t="shared" si="0"/>
        <v xml:space="preserve"> 06.990.590/0001-23</v>
      </c>
      <c r="D9" s="20"/>
      <c r="E9" s="20"/>
      <c r="F9" s="1"/>
      <c r="H9" s="1"/>
      <c r="I9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5D8F-5564-4B6D-BCCF-3DB50FAF5A4D}">
  <dimension ref="B1:P16"/>
  <sheetViews>
    <sheetView showGridLines="0" tabSelected="1" zoomScale="70" zoomScaleNormal="70" workbookViewId="0">
      <selection activeCell="B7" sqref="B7"/>
    </sheetView>
  </sheetViews>
  <sheetFormatPr defaultRowHeight="15" x14ac:dyDescent="0.25"/>
  <cols>
    <col min="2" max="2" width="57.5703125" customWidth="1"/>
    <col min="3" max="3" width="22.28515625" style="1" customWidth="1"/>
    <col min="4" max="4" width="40.28515625" style="1" customWidth="1"/>
    <col min="5" max="5" width="32.28515625" bestFit="1" customWidth="1"/>
    <col min="6" max="6" width="44.42578125" customWidth="1"/>
    <col min="7" max="7" width="23.85546875" style="1" bestFit="1" customWidth="1"/>
  </cols>
  <sheetData>
    <row r="1" spans="2:16" x14ac:dyDescent="0.25">
      <c r="F1" s="1"/>
      <c r="G1"/>
    </row>
    <row r="2" spans="2:16" ht="28.5" x14ac:dyDescent="0.45">
      <c r="B2" s="16" t="s">
        <v>89</v>
      </c>
      <c r="F2" s="1"/>
      <c r="G2"/>
      <c r="H2" s="1"/>
    </row>
    <row r="3" spans="2:16" x14ac:dyDescent="0.25">
      <c r="F3" s="1"/>
      <c r="G3"/>
      <c r="H3" s="1"/>
      <c r="P3" t="s">
        <v>116</v>
      </c>
    </row>
    <row r="4" spans="2:16" ht="26.25" x14ac:dyDescent="0.4">
      <c r="B4" s="2" t="s">
        <v>112</v>
      </c>
      <c r="C4" s="2"/>
      <c r="E4" s="1"/>
      <c r="F4" s="1"/>
      <c r="G4"/>
      <c r="P4" s="21" t="s">
        <v>130</v>
      </c>
    </row>
    <row r="5" spans="2:16" ht="26.25" x14ac:dyDescent="0.4">
      <c r="B5" s="2" t="s">
        <v>113</v>
      </c>
      <c r="C5" s="2"/>
      <c r="E5" s="1"/>
      <c r="F5" s="1"/>
      <c r="G5"/>
      <c r="P5" s="21" t="s">
        <v>131</v>
      </c>
    </row>
    <row r="6" spans="2:16" ht="19.5" customHeight="1" x14ac:dyDescent="0.4">
      <c r="B6" s="2"/>
      <c r="C6" s="2"/>
      <c r="E6" s="1"/>
      <c r="F6" s="1"/>
      <c r="G6"/>
      <c r="P6" s="21" t="s">
        <v>132</v>
      </c>
    </row>
    <row r="7" spans="2:16" ht="26.25" x14ac:dyDescent="0.4">
      <c r="B7" s="3" t="s">
        <v>9</v>
      </c>
      <c r="C7" s="6" t="s">
        <v>106</v>
      </c>
      <c r="D7" s="6" t="s">
        <v>107</v>
      </c>
      <c r="E7" s="6" t="s">
        <v>114</v>
      </c>
      <c r="F7" s="6" t="s">
        <v>108</v>
      </c>
      <c r="G7" s="6" t="s">
        <v>109</v>
      </c>
      <c r="H7" s="1"/>
      <c r="I7" s="1"/>
      <c r="P7" s="21" t="s">
        <v>133</v>
      </c>
    </row>
    <row r="8" spans="2:16" ht="26.25" x14ac:dyDescent="0.4">
      <c r="B8" s="7" t="s">
        <v>83</v>
      </c>
      <c r="C8" s="20"/>
      <c r="D8" s="20"/>
      <c r="E8" s="20"/>
      <c r="F8" s="20"/>
      <c r="G8" s="20"/>
      <c r="H8" s="1"/>
      <c r="I8" s="1"/>
      <c r="P8" s="21" t="s">
        <v>134</v>
      </c>
    </row>
    <row r="9" spans="2:16" ht="26.25" x14ac:dyDescent="0.4">
      <c r="B9" s="7" t="s">
        <v>84</v>
      </c>
      <c r="C9" s="20"/>
      <c r="D9" s="20"/>
      <c r="E9" s="20"/>
      <c r="F9" s="20"/>
      <c r="G9" s="20"/>
      <c r="H9" s="1"/>
      <c r="I9" s="1"/>
      <c r="P9" s="21"/>
    </row>
    <row r="10" spans="2:16" x14ac:dyDescent="0.25">
      <c r="P10" t="s">
        <v>116</v>
      </c>
    </row>
    <row r="11" spans="2:16" ht="26.25" x14ac:dyDescent="0.4">
      <c r="P11" s="21" t="s">
        <v>135</v>
      </c>
    </row>
    <row r="12" spans="2:16" ht="26.25" x14ac:dyDescent="0.4">
      <c r="E12" s="1"/>
      <c r="F12" s="1"/>
      <c r="H12" s="1"/>
      <c r="P12" s="21" t="s">
        <v>136</v>
      </c>
    </row>
    <row r="13" spans="2:16" ht="26.25" x14ac:dyDescent="0.4">
      <c r="B13" s="3" t="s">
        <v>9</v>
      </c>
      <c r="C13" s="14" t="s">
        <v>110</v>
      </c>
      <c r="D13" s="6" t="s">
        <v>85</v>
      </c>
      <c r="E13" s="1"/>
      <c r="F13" s="1"/>
      <c r="H13" s="1"/>
    </row>
    <row r="14" spans="2:16" ht="26.25" x14ac:dyDescent="0.4">
      <c r="B14" s="7" t="s">
        <v>83</v>
      </c>
      <c r="C14" s="20"/>
      <c r="D14" s="20"/>
      <c r="E14" s="1"/>
      <c r="F14" s="1"/>
      <c r="H14" s="1"/>
    </row>
    <row r="15" spans="2:16" ht="26.25" x14ac:dyDescent="0.4">
      <c r="B15" s="7" t="s">
        <v>84</v>
      </c>
      <c r="C15" s="20"/>
      <c r="D15" s="20"/>
      <c r="E15" s="1"/>
      <c r="F15" s="1"/>
      <c r="H15" s="1"/>
    </row>
    <row r="16" spans="2:16" x14ac:dyDescent="0.25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C23A-40D0-4FF1-A204-2C6322F6C2B2}">
  <dimension ref="B2:J17"/>
  <sheetViews>
    <sheetView showGridLines="0" topLeftCell="A3" workbookViewId="0">
      <selection activeCell="E10" sqref="E10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0" ht="28.5" x14ac:dyDescent="0.45">
      <c r="B2" s="16" t="s">
        <v>89</v>
      </c>
      <c r="H2" s="1"/>
    </row>
    <row r="3" spans="2:10" x14ac:dyDescent="0.25">
      <c r="H3" s="1"/>
    </row>
    <row r="4" spans="2:10" ht="26.25" x14ac:dyDescent="0.4">
      <c r="B4" s="2" t="s">
        <v>88</v>
      </c>
      <c r="E4" s="2"/>
      <c r="H4" s="1"/>
      <c r="J4" t="s">
        <v>116</v>
      </c>
    </row>
    <row r="5" spans="2:10" ht="26.25" x14ac:dyDescent="0.4">
      <c r="B5" s="2" t="s">
        <v>94</v>
      </c>
      <c r="E5" s="2"/>
      <c r="H5" s="1"/>
      <c r="J5" s="21" t="s">
        <v>117</v>
      </c>
    </row>
    <row r="6" spans="2:10" ht="26.25" x14ac:dyDescent="0.4">
      <c r="B6" s="2"/>
      <c r="E6" s="2"/>
      <c r="H6" s="1"/>
    </row>
    <row r="7" spans="2:10" ht="26.25" x14ac:dyDescent="0.4">
      <c r="B7" s="2"/>
      <c r="E7" s="2"/>
      <c r="H7" s="1"/>
    </row>
    <row r="8" spans="2:10" ht="21" x14ac:dyDescent="0.35">
      <c r="B8" s="15" t="s">
        <v>86</v>
      </c>
      <c r="E8" s="15" t="s">
        <v>87</v>
      </c>
      <c r="G8" s="1"/>
      <c r="H8" s="1"/>
      <c r="I8" s="1"/>
      <c r="J8" s="1"/>
    </row>
    <row r="9" spans="2:10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25" x14ac:dyDescent="0.4">
      <c r="B10" s="7" t="s">
        <v>90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25" x14ac:dyDescent="0.4">
      <c r="B11" s="7" t="s">
        <v>91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25" x14ac:dyDescent="0.4">
      <c r="B12" s="7" t="s">
        <v>92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25" x14ac:dyDescent="0.4">
      <c r="B13" s="7" t="s">
        <v>93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25" x14ac:dyDescent="0.4">
      <c r="B14" s="7" t="s">
        <v>32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25" x14ac:dyDescent="0.4">
      <c r="B15" s="7" t="s">
        <v>33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25" x14ac:dyDescent="0.4">
      <c r="B16" s="7" t="s">
        <v>34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35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4327-4B77-4AAE-A2C4-EA6526694469}">
  <dimension ref="B1:T14"/>
  <sheetViews>
    <sheetView showGridLines="0" workbookViewId="0">
      <selection activeCell="G7" sqref="G7"/>
    </sheetView>
  </sheetViews>
  <sheetFormatPr defaultRowHeight="15" x14ac:dyDescent="0.25"/>
  <cols>
    <col min="2" max="2" width="52.5703125" bestFit="1" customWidth="1"/>
    <col min="3" max="6" width="13.7109375" style="1" customWidth="1"/>
    <col min="7" max="7" width="29.140625" style="1" customWidth="1"/>
    <col min="8" max="8" width="32.85546875" customWidth="1"/>
  </cols>
  <sheetData>
    <row r="1" spans="2:20" x14ac:dyDescent="0.25">
      <c r="E1"/>
      <c r="G1"/>
    </row>
    <row r="2" spans="2:20" ht="28.5" x14ac:dyDescent="0.45">
      <c r="B2" s="16" t="s">
        <v>89</v>
      </c>
      <c r="E2"/>
      <c r="G2"/>
      <c r="H2" s="1"/>
    </row>
    <row r="3" spans="2:20" x14ac:dyDescent="0.25">
      <c r="E3"/>
      <c r="G3"/>
      <c r="H3" s="1"/>
    </row>
    <row r="4" spans="2:20" ht="26.25" x14ac:dyDescent="0.4">
      <c r="B4" s="2" t="s">
        <v>95</v>
      </c>
      <c r="E4" s="2"/>
      <c r="G4"/>
      <c r="H4" s="1"/>
      <c r="T4" t="s">
        <v>116</v>
      </c>
    </row>
    <row r="5" spans="2:20" ht="26.25" x14ac:dyDescent="0.4">
      <c r="B5" s="2"/>
      <c r="E5" s="2"/>
      <c r="G5"/>
      <c r="H5" s="1"/>
      <c r="T5" s="21" t="s">
        <v>118</v>
      </c>
    </row>
    <row r="6" spans="2:20" ht="26.25" x14ac:dyDescent="0.4">
      <c r="B6" s="3" t="s">
        <v>11</v>
      </c>
      <c r="C6" s="10" t="s">
        <v>36</v>
      </c>
      <c r="D6" s="10" t="s">
        <v>38</v>
      </c>
      <c r="E6" s="10" t="s">
        <v>39</v>
      </c>
      <c r="F6" s="10" t="s">
        <v>40</v>
      </c>
      <c r="G6" s="6" t="s">
        <v>37</v>
      </c>
      <c r="H6" s="6" t="s">
        <v>145</v>
      </c>
    </row>
    <row r="7" spans="2:20" ht="26.25" x14ac:dyDescent="0.4">
      <c r="B7" s="7" t="s">
        <v>137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6.25" x14ac:dyDescent="0.4">
      <c r="B8" s="7" t="s">
        <v>138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6.25" x14ac:dyDescent="0.4">
      <c r="B9" s="7" t="s">
        <v>139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6.25" x14ac:dyDescent="0.4">
      <c r="B10" s="7" t="s">
        <v>140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6.25" x14ac:dyDescent="0.4">
      <c r="B11" s="7" t="s">
        <v>141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6.25" x14ac:dyDescent="0.4">
      <c r="B12" s="7" t="s">
        <v>142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6.25" x14ac:dyDescent="0.4">
      <c r="B13" s="7" t="s">
        <v>143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6.25" x14ac:dyDescent="0.4">
      <c r="B14" s="7" t="s">
        <v>144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E1CE-691E-4ACE-B853-F556EE63042B}">
  <dimension ref="B1:O17"/>
  <sheetViews>
    <sheetView showGridLines="0" zoomScale="85" zoomScaleNormal="85" workbookViewId="0">
      <selection activeCell="B8" sqref="B8"/>
    </sheetView>
  </sheetViews>
  <sheetFormatPr defaultRowHeight="15" x14ac:dyDescent="0.25"/>
  <cols>
    <col min="2" max="3" width="56.140625" style="13" customWidth="1"/>
    <col min="4" max="5" width="64" bestFit="1" customWidth="1"/>
  </cols>
  <sheetData>
    <row r="1" spans="2:15" x14ac:dyDescent="0.25">
      <c r="B1"/>
      <c r="C1" s="1"/>
      <c r="D1" s="1"/>
      <c r="E1" s="1"/>
      <c r="F1" s="1"/>
    </row>
    <row r="2" spans="2:15" ht="28.5" x14ac:dyDescent="0.45">
      <c r="B2" s="16" t="s">
        <v>89</v>
      </c>
      <c r="C2" s="1"/>
      <c r="D2" s="1"/>
      <c r="E2" s="1"/>
      <c r="F2" s="1"/>
      <c r="H2" s="1"/>
    </row>
    <row r="3" spans="2:15" x14ac:dyDescent="0.25">
      <c r="B3"/>
      <c r="C3" s="1"/>
      <c r="D3" s="1"/>
      <c r="E3" s="1"/>
      <c r="F3" s="1"/>
      <c r="H3" s="1"/>
    </row>
    <row r="4" spans="2:15" ht="26.25" x14ac:dyDescent="0.4">
      <c r="B4" s="2" t="s">
        <v>146</v>
      </c>
      <c r="C4" s="2"/>
      <c r="D4" s="1"/>
      <c r="E4" s="1"/>
      <c r="F4" s="1"/>
      <c r="O4" t="s">
        <v>116</v>
      </c>
    </row>
    <row r="5" spans="2:15" ht="26.25" x14ac:dyDescent="0.4">
      <c r="B5" s="2" t="s">
        <v>100</v>
      </c>
      <c r="C5" s="2"/>
      <c r="D5" s="1"/>
      <c r="E5" s="1"/>
      <c r="F5" s="1"/>
      <c r="O5" s="21" t="s">
        <v>119</v>
      </c>
    </row>
    <row r="6" spans="2:15" ht="26.25" x14ac:dyDescent="0.4">
      <c r="B6" s="2"/>
      <c r="C6" s="2"/>
      <c r="D6" s="1"/>
      <c r="E6" s="1"/>
      <c r="F6" s="1"/>
      <c r="O6" s="21" t="s">
        <v>120</v>
      </c>
    </row>
    <row r="8" spans="2:15" ht="26.25" x14ac:dyDescent="0.4">
      <c r="B8" s="12" t="s">
        <v>12</v>
      </c>
      <c r="C8" s="12" t="s">
        <v>79</v>
      </c>
      <c r="D8" s="12" t="s">
        <v>80</v>
      </c>
      <c r="E8" s="12" t="s">
        <v>147</v>
      </c>
    </row>
    <row r="9" spans="2:15" ht="33.75" x14ac:dyDescent="0.5">
      <c r="B9" s="9" t="s">
        <v>96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3.75" x14ac:dyDescent="0.5">
      <c r="B10" s="9" t="s">
        <v>97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3.75" x14ac:dyDescent="0.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3.75" x14ac:dyDescent="0.5">
      <c r="B12" s="9" t="s">
        <v>148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3.75" x14ac:dyDescent="0.5">
      <c r="B13" s="9" t="s">
        <v>16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3.75" x14ac:dyDescent="0.5">
      <c r="B14" s="9" t="s">
        <v>98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3.75" x14ac:dyDescent="0.5">
      <c r="B15" s="9" t="s">
        <v>17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3.75" x14ac:dyDescent="0.5">
      <c r="B16" s="9" t="s">
        <v>18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3.75" x14ac:dyDescent="0.5">
      <c r="B17" s="9" t="s">
        <v>19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687-4B4B-453F-A58E-F3D68FE1D085}">
  <dimension ref="B1:O15"/>
  <sheetViews>
    <sheetView showGridLines="0" zoomScaleNormal="100" workbookViewId="0">
      <selection activeCell="B6" sqref="B6"/>
    </sheetView>
  </sheetViews>
  <sheetFormatPr defaultRowHeight="15" x14ac:dyDescent="0.25"/>
  <cols>
    <col min="2" max="2" width="25.140625" bestFit="1" customWidth="1"/>
    <col min="3" max="3" width="28.7109375" bestFit="1" customWidth="1"/>
    <col min="4" max="4" width="14.28515625" bestFit="1" customWidth="1"/>
    <col min="5" max="5" width="19.42578125" bestFit="1" customWidth="1"/>
    <col min="6" max="6" width="19" bestFit="1" customWidth="1"/>
    <col min="7" max="7" width="51.42578125" style="13" customWidth="1"/>
    <col min="8" max="8" width="55.140625" style="13" customWidth="1"/>
  </cols>
  <sheetData>
    <row r="1" spans="2:15" x14ac:dyDescent="0.25">
      <c r="C1" s="1"/>
      <c r="D1" s="1"/>
      <c r="F1" s="1"/>
      <c r="G1"/>
      <c r="H1"/>
    </row>
    <row r="2" spans="2:15" ht="28.5" x14ac:dyDescent="0.45">
      <c r="B2" s="16" t="s">
        <v>89</v>
      </c>
      <c r="C2" s="1"/>
      <c r="D2" s="1"/>
      <c r="F2" s="1"/>
      <c r="G2"/>
      <c r="H2" s="1"/>
    </row>
    <row r="3" spans="2:15" x14ac:dyDescent="0.25">
      <c r="C3" s="1"/>
      <c r="D3" s="1"/>
      <c r="F3" s="1"/>
      <c r="G3"/>
      <c r="H3" s="1"/>
      <c r="O3" t="s">
        <v>116</v>
      </c>
    </row>
    <row r="4" spans="2:15" ht="26.25" x14ac:dyDescent="0.4">
      <c r="B4" s="2" t="s">
        <v>101</v>
      </c>
      <c r="C4" s="2"/>
      <c r="D4" s="1"/>
      <c r="E4" s="1"/>
      <c r="F4" s="1"/>
      <c r="G4"/>
      <c r="H4"/>
      <c r="O4" s="21" t="s">
        <v>121</v>
      </c>
    </row>
    <row r="5" spans="2:15" ht="26.25" x14ac:dyDescent="0.4">
      <c r="B5" s="2"/>
      <c r="C5" s="2"/>
      <c r="D5" s="1"/>
      <c r="E5" s="1"/>
      <c r="F5" s="1"/>
      <c r="G5"/>
      <c r="H5"/>
      <c r="O5" s="21" t="s">
        <v>122</v>
      </c>
    </row>
    <row r="6" spans="2:15" ht="26.25" x14ac:dyDescent="0.4">
      <c r="B6" s="3" t="s">
        <v>74</v>
      </c>
      <c r="C6" s="3" t="s">
        <v>75</v>
      </c>
      <c r="D6" s="3" t="s">
        <v>76</v>
      </c>
      <c r="E6" s="3" t="s">
        <v>77</v>
      </c>
      <c r="F6" s="3" t="s">
        <v>78</v>
      </c>
      <c r="G6" s="12" t="s">
        <v>79</v>
      </c>
      <c r="H6" s="12" t="s">
        <v>80</v>
      </c>
    </row>
    <row r="7" spans="2:15" ht="31.5" x14ac:dyDescent="0.5">
      <c r="B7" s="7" t="s">
        <v>50</v>
      </c>
      <c r="C7" s="7" t="s">
        <v>63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1.5" x14ac:dyDescent="0.5">
      <c r="B8" s="7" t="s">
        <v>49</v>
      </c>
      <c r="C8" s="7" t="s">
        <v>149</v>
      </c>
      <c r="D8" s="7" t="s">
        <v>66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1.5" x14ac:dyDescent="0.5">
      <c r="B9" s="7" t="s">
        <v>51</v>
      </c>
      <c r="C9" s="7" t="s">
        <v>65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1.5" x14ac:dyDescent="0.5">
      <c r="B10" s="7" t="s">
        <v>53</v>
      </c>
      <c r="C10" s="7" t="s">
        <v>69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1.5" x14ac:dyDescent="0.5">
      <c r="B11" s="7" t="s">
        <v>68</v>
      </c>
      <c r="C11" s="7" t="s">
        <v>52</v>
      </c>
      <c r="D11" s="7" t="s">
        <v>67</v>
      </c>
      <c r="E11" s="7" t="s">
        <v>73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1.5" x14ac:dyDescent="0.5">
      <c r="B12" s="7" t="s">
        <v>54</v>
      </c>
      <c r="C12" s="7" t="s">
        <v>70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1.5" x14ac:dyDescent="0.5">
      <c r="B13" s="7" t="s">
        <v>55</v>
      </c>
      <c r="C13" s="7" t="s">
        <v>52</v>
      </c>
      <c r="D13" s="7" t="s">
        <v>56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1.5" x14ac:dyDescent="0.5">
      <c r="B14" s="7" t="s">
        <v>57</v>
      </c>
      <c r="C14" s="7" t="s">
        <v>71</v>
      </c>
      <c r="D14" s="7" t="s">
        <v>59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1.5" x14ac:dyDescent="0.5">
      <c r="B15" s="7" t="s">
        <v>60</v>
      </c>
      <c r="C15" s="7" t="s">
        <v>72</v>
      </c>
      <c r="D15" s="7" t="s">
        <v>61</v>
      </c>
      <c r="E15" s="7" t="s">
        <v>58</v>
      </c>
      <c r="F15" s="7" t="s">
        <v>62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C73B-8083-432B-9A2D-CC2184993097}">
  <dimension ref="B1:O12"/>
  <sheetViews>
    <sheetView showGridLines="0" workbookViewId="0">
      <selection activeCell="B6" sqref="B6"/>
    </sheetView>
  </sheetViews>
  <sheetFormatPr defaultRowHeight="15" x14ac:dyDescent="0.25"/>
  <cols>
    <col min="2" max="2" width="57.5703125" customWidth="1"/>
    <col min="3" max="3" width="22.28515625" style="1" customWidth="1"/>
    <col min="4" max="4" width="21.85546875" style="1" bestFit="1" customWidth="1"/>
    <col min="5" max="5" width="21.85546875" style="1" customWidth="1"/>
    <col min="6" max="6" width="16.42578125" customWidth="1"/>
    <col min="7" max="7" width="15.7109375" bestFit="1" customWidth="1"/>
    <col min="8" max="8" width="23.85546875" style="1" bestFit="1" customWidth="1"/>
  </cols>
  <sheetData>
    <row r="1" spans="2:15" x14ac:dyDescent="0.25">
      <c r="E1"/>
      <c r="F1" s="1"/>
      <c r="H1"/>
    </row>
    <row r="2" spans="2:15" ht="28.5" x14ac:dyDescent="0.45">
      <c r="B2" s="16" t="s">
        <v>89</v>
      </c>
      <c r="E2"/>
      <c r="F2" s="1"/>
    </row>
    <row r="3" spans="2:15" x14ac:dyDescent="0.25">
      <c r="E3"/>
      <c r="F3" s="1"/>
    </row>
    <row r="4" spans="2:15" ht="26.25" x14ac:dyDescent="0.4">
      <c r="B4" s="2" t="s">
        <v>102</v>
      </c>
      <c r="C4" s="2"/>
      <c r="F4" s="1"/>
      <c r="H4"/>
      <c r="O4" t="s">
        <v>116</v>
      </c>
    </row>
    <row r="5" spans="2:15" ht="26.25" x14ac:dyDescent="0.4">
      <c r="B5" s="2"/>
      <c r="C5" s="2"/>
      <c r="F5" s="1"/>
      <c r="H5"/>
      <c r="O5" s="21" t="s">
        <v>123</v>
      </c>
    </row>
    <row r="6" spans="2:15" ht="26.25" x14ac:dyDescent="0.4">
      <c r="B6" s="3" t="s">
        <v>6</v>
      </c>
      <c r="C6" s="6" t="s">
        <v>7</v>
      </c>
      <c r="D6" s="6" t="s">
        <v>8</v>
      </c>
      <c r="E6" s="6" t="s">
        <v>103</v>
      </c>
      <c r="F6" s="6" t="s">
        <v>104</v>
      </c>
      <c r="G6" s="1"/>
      <c r="I6" s="1"/>
      <c r="J6" s="1"/>
      <c r="O6" s="21" t="s">
        <v>124</v>
      </c>
    </row>
    <row r="7" spans="2:15" ht="26.25" x14ac:dyDescent="0.4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125</v>
      </c>
    </row>
    <row r="8" spans="2:15" ht="26.25" x14ac:dyDescent="0.4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126</v>
      </c>
    </row>
    <row r="9" spans="2:15" ht="26.25" x14ac:dyDescent="0.4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6.25" x14ac:dyDescent="0.4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6.25" x14ac:dyDescent="0.4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6.25" x14ac:dyDescent="0.4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 xr:uid="{46813D9C-8097-4804-9B76-4ADE4E545568}"/>
    <hyperlink ref="B8" r:id="rId2" xr:uid="{4AFD65D2-1154-4246-A25A-EF0FCEDCFE60}"/>
    <hyperlink ref="B9" r:id="rId3" xr:uid="{A28ABD0F-34F5-42DA-983A-52C6DCFAC7F1}"/>
    <hyperlink ref="B10" r:id="rId4" xr:uid="{D5F439BE-BE15-43D9-A9F0-3B7C9B06E676}"/>
    <hyperlink ref="B11" r:id="rId5" xr:uid="{B2EDB26C-A0C5-490A-9A24-EE9A23786478}"/>
    <hyperlink ref="B12" r:id="rId6" xr:uid="{B7CB2B52-09B4-48B3-927D-4F32834D34F1}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E3FC-DC4C-42F7-B6FA-70B9C70DC753}">
  <dimension ref="B1:O9"/>
  <sheetViews>
    <sheetView showGridLines="0" workbookViewId="0">
      <selection activeCell="B6" sqref="B6"/>
    </sheetView>
  </sheetViews>
  <sheetFormatPr defaultRowHeight="15" x14ac:dyDescent="0.25"/>
  <cols>
    <col min="2" max="2" width="57.5703125" customWidth="1"/>
    <col min="3" max="3" width="22.28515625" style="1" customWidth="1"/>
    <col min="4" max="4" width="37.7109375" style="1" customWidth="1"/>
    <col min="5" max="5" width="32.28515625" bestFit="1" customWidth="1"/>
    <col min="6" max="6" width="15.7109375" bestFit="1" customWidth="1"/>
    <col min="7" max="7" width="23.85546875" style="1" bestFit="1" customWidth="1"/>
  </cols>
  <sheetData>
    <row r="1" spans="2:15" x14ac:dyDescent="0.25">
      <c r="F1" s="1"/>
      <c r="G1"/>
    </row>
    <row r="2" spans="2:15" ht="28.5" x14ac:dyDescent="0.45">
      <c r="B2" s="16" t="s">
        <v>89</v>
      </c>
      <c r="F2" s="1"/>
      <c r="G2"/>
      <c r="H2" s="1"/>
    </row>
    <row r="3" spans="2:15" x14ac:dyDescent="0.25">
      <c r="F3" s="1"/>
      <c r="G3"/>
      <c r="H3" s="1"/>
      <c r="O3" t="s">
        <v>116</v>
      </c>
    </row>
    <row r="4" spans="2:15" ht="26.25" x14ac:dyDescent="0.4">
      <c r="B4" s="2" t="s">
        <v>111</v>
      </c>
      <c r="C4" s="2"/>
      <c r="E4" s="1"/>
      <c r="F4" s="1"/>
      <c r="G4"/>
      <c r="O4" s="21" t="s">
        <v>127</v>
      </c>
    </row>
    <row r="5" spans="2:15" ht="19.5" customHeight="1" x14ac:dyDescent="0.4">
      <c r="B5" s="2"/>
      <c r="C5" s="2"/>
      <c r="E5" s="1"/>
      <c r="F5" s="1"/>
      <c r="G5"/>
      <c r="O5" s="21" t="s">
        <v>128</v>
      </c>
    </row>
    <row r="6" spans="2:15" ht="26.25" x14ac:dyDescent="0.4">
      <c r="B6" s="3" t="s">
        <v>9</v>
      </c>
      <c r="C6" s="6" t="s">
        <v>105</v>
      </c>
      <c r="D6" s="6" t="s">
        <v>79</v>
      </c>
      <c r="E6" s="6" t="s">
        <v>80</v>
      </c>
      <c r="F6" s="1"/>
      <c r="H6" s="1"/>
      <c r="I6" s="1"/>
      <c r="O6" s="21" t="s">
        <v>129</v>
      </c>
    </row>
    <row r="7" spans="2:15" ht="26.25" x14ac:dyDescent="0.4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6.25" x14ac:dyDescent="0.4">
      <c r="B8" s="7" t="s">
        <v>81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6.25" x14ac:dyDescent="0.4">
      <c r="B9" s="7" t="s">
        <v>82</v>
      </c>
      <c r="C9" s="20">
        <f t="shared" ref="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402-D394-4958-AB02-7A5AFF6ED3B8}">
  <dimension ref="B1:P16"/>
  <sheetViews>
    <sheetView showGridLines="0" workbookViewId="0">
      <selection activeCell="B7" sqref="B7"/>
    </sheetView>
  </sheetViews>
  <sheetFormatPr defaultRowHeight="15" x14ac:dyDescent="0.25"/>
  <cols>
    <col min="2" max="2" width="57.5703125" customWidth="1"/>
    <col min="3" max="3" width="22.28515625" style="1" customWidth="1"/>
    <col min="4" max="4" width="40.28515625" style="1" customWidth="1"/>
    <col min="5" max="5" width="32.28515625" bestFit="1" customWidth="1"/>
    <col min="6" max="6" width="44.42578125" customWidth="1"/>
    <col min="7" max="7" width="33.28515625" style="1" customWidth="1"/>
  </cols>
  <sheetData>
    <row r="1" spans="2:16" x14ac:dyDescent="0.25">
      <c r="F1" s="1"/>
      <c r="G1"/>
    </row>
    <row r="2" spans="2:16" ht="28.5" x14ac:dyDescent="0.45">
      <c r="B2" s="16" t="s">
        <v>89</v>
      </c>
      <c r="F2" s="1"/>
      <c r="G2"/>
      <c r="H2" s="1"/>
    </row>
    <row r="3" spans="2:16" x14ac:dyDescent="0.25">
      <c r="F3" s="1"/>
      <c r="G3"/>
      <c r="H3" s="1"/>
      <c r="P3" t="s">
        <v>116</v>
      </c>
    </row>
    <row r="4" spans="2:16" ht="26.25" x14ac:dyDescent="0.4">
      <c r="B4" s="2" t="s">
        <v>112</v>
      </c>
      <c r="C4" s="2"/>
      <c r="E4" s="1"/>
      <c r="F4" s="1"/>
      <c r="G4"/>
      <c r="P4" s="21" t="s">
        <v>130</v>
      </c>
    </row>
    <row r="5" spans="2:16" ht="26.25" x14ac:dyDescent="0.4">
      <c r="B5" s="2" t="s">
        <v>113</v>
      </c>
      <c r="C5" s="2"/>
      <c r="E5" s="1"/>
      <c r="F5" s="1"/>
      <c r="G5"/>
      <c r="P5" s="21" t="s">
        <v>131</v>
      </c>
    </row>
    <row r="6" spans="2:16" ht="19.5" customHeight="1" x14ac:dyDescent="0.4">
      <c r="B6" s="2"/>
      <c r="C6" s="2"/>
      <c r="E6" s="1"/>
      <c r="F6" s="1"/>
      <c r="G6"/>
      <c r="P6" s="21" t="s">
        <v>132</v>
      </c>
    </row>
    <row r="7" spans="2:16" ht="26.25" x14ac:dyDescent="0.4">
      <c r="B7" s="3" t="s">
        <v>9</v>
      </c>
      <c r="C7" s="6" t="s">
        <v>106</v>
      </c>
      <c r="D7" s="6" t="s">
        <v>107</v>
      </c>
      <c r="E7" s="6" t="s">
        <v>150</v>
      </c>
      <c r="F7" s="6" t="s">
        <v>108</v>
      </c>
      <c r="G7" s="6" t="s">
        <v>109</v>
      </c>
      <c r="H7" s="1"/>
      <c r="I7" s="1"/>
      <c r="P7" s="21" t="s">
        <v>133</v>
      </c>
    </row>
    <row r="8" spans="2:16" ht="26.25" x14ac:dyDescent="0.4">
      <c r="B8" s="7" t="s">
        <v>83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134</v>
      </c>
    </row>
    <row r="9" spans="2:16" ht="26.25" x14ac:dyDescent="0.4">
      <c r="B9" s="7" t="s">
        <v>84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 x14ac:dyDescent="0.25">
      <c r="P10" t="s">
        <v>116</v>
      </c>
    </row>
    <row r="11" spans="2:16" ht="26.25" x14ac:dyDescent="0.4">
      <c r="P11" s="21" t="s">
        <v>135</v>
      </c>
    </row>
    <row r="12" spans="2:16" ht="26.25" x14ac:dyDescent="0.4">
      <c r="E12" s="1"/>
      <c r="F12" s="1"/>
      <c r="H12" s="1"/>
      <c r="P12" s="21" t="s">
        <v>136</v>
      </c>
    </row>
    <row r="13" spans="2:16" ht="26.25" x14ac:dyDescent="0.4">
      <c r="B13" s="3" t="s">
        <v>9</v>
      </c>
      <c r="C13" s="14" t="s">
        <v>110</v>
      </c>
      <c r="D13" s="6" t="s">
        <v>85</v>
      </c>
      <c r="E13" s="6" t="s">
        <v>85</v>
      </c>
      <c r="F13" s="1"/>
      <c r="H13" s="1"/>
    </row>
    <row r="14" spans="2:16" ht="26.25" x14ac:dyDescent="0.4">
      <c r="B14" s="7" t="s">
        <v>83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6.25" x14ac:dyDescent="0.4">
      <c r="B15" s="7" t="s">
        <v>84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25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185F-9528-48D9-987D-20BADA2B920B}">
  <dimension ref="B2:P17"/>
  <sheetViews>
    <sheetView showGridLines="0" topLeftCell="A10" zoomScale="70" zoomScaleNormal="70" workbookViewId="0">
      <selection activeCell="E21" sqref="E21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6" ht="28.5" x14ac:dyDescent="0.45">
      <c r="B2" s="16" t="s">
        <v>89</v>
      </c>
      <c r="H2" s="1"/>
    </row>
    <row r="3" spans="2:16" x14ac:dyDescent="0.25">
      <c r="H3" s="1"/>
    </row>
    <row r="4" spans="2:16" ht="26.25" x14ac:dyDescent="0.4">
      <c r="B4" s="2" t="s">
        <v>88</v>
      </c>
      <c r="E4" s="2"/>
      <c r="H4" s="1"/>
      <c r="P4" t="s">
        <v>116</v>
      </c>
    </row>
    <row r="5" spans="2:16" ht="26.25" x14ac:dyDescent="0.4">
      <c r="B5" s="2" t="s">
        <v>94</v>
      </c>
      <c r="E5" s="2"/>
      <c r="H5" s="1"/>
      <c r="P5" s="21" t="s">
        <v>115</v>
      </c>
    </row>
    <row r="6" spans="2:16" ht="26.25" x14ac:dyDescent="0.4">
      <c r="B6" s="2"/>
      <c r="E6" s="2"/>
      <c r="H6" s="1"/>
    </row>
    <row r="7" spans="2:16" ht="26.25" x14ac:dyDescent="0.4">
      <c r="B7" s="2"/>
      <c r="E7" s="2"/>
      <c r="H7" s="1"/>
    </row>
    <row r="8" spans="2:16" ht="21" x14ac:dyDescent="0.35">
      <c r="B8" s="15" t="s">
        <v>86</v>
      </c>
      <c r="E8" s="15" t="s">
        <v>87</v>
      </c>
      <c r="G8" s="1"/>
      <c r="H8" s="1"/>
      <c r="I8" s="1"/>
      <c r="J8" s="1"/>
    </row>
    <row r="9" spans="2:16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25" x14ac:dyDescent="0.4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25" x14ac:dyDescent="0.4">
      <c r="B11" s="7" t="s">
        <v>21</v>
      </c>
      <c r="C11" s="8">
        <v>69.989999999999995</v>
      </c>
      <c r="E11" s="18" t="str">
        <f t="shared" ref="E11:E17" si="0">TRIM(B11)</f>
        <v>Eliane Moreira</v>
      </c>
      <c r="F11" s="19">
        <f t="shared" ref="F11:F17" si="1">C11</f>
        <v>69.989999999999995</v>
      </c>
    </row>
    <row r="12" spans="2:16" ht="26.25" x14ac:dyDescent="0.4">
      <c r="B12" s="7" t="s">
        <v>27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6" ht="26.25" x14ac:dyDescent="0.4">
      <c r="B13" s="7" t="s">
        <v>22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6" ht="26.25" x14ac:dyDescent="0.4">
      <c r="B14" s="7" t="s">
        <v>23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6" ht="26.25" x14ac:dyDescent="0.4">
      <c r="B15" s="7" t="s">
        <v>24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6" ht="26.25" x14ac:dyDescent="0.4">
      <c r="B16" s="7" t="s">
        <v>25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26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Vinícius</cp:lastModifiedBy>
  <dcterms:created xsi:type="dcterms:W3CDTF">2022-12-16T15:16:40Z</dcterms:created>
  <dcterms:modified xsi:type="dcterms:W3CDTF">2023-01-18T01:46:37Z</dcterms:modified>
</cp:coreProperties>
</file>