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nunes\Desktop\POWER BI\"/>
    </mc:Choice>
  </mc:AlternateContent>
  <xr:revisionPtr revIDLastSave="0" documentId="13_ncr:1_{3A2F5F7E-8EDB-46B1-BF6B-FC5061A3DDB4}" xr6:coauthVersionLast="45" xr6:coauthVersionMax="45" xr10:uidLastSave="{00000000-0000-0000-0000-000000000000}"/>
  <bookViews>
    <workbookView xWindow="-120" yWindow="-120" windowWidth="29040" windowHeight="15840" activeTab="1" xr2:uid="{B4832F54-4120-40AC-8215-8472C1EC16C6}"/>
  </bookViews>
  <sheets>
    <sheet name="Vendas 2018" sheetId="3" r:id="rId1"/>
    <sheet name="Vendas 2019" sheetId="1" r:id="rId2"/>
    <sheet name="Gastos Vendas" sheetId="4" r:id="rId3"/>
    <sheet name="Pricing" sheetId="2" r:id="rId4"/>
    <sheet name="Imposto_Prod" sheetId="5" r:id="rId5"/>
    <sheet name="SALES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2" i="6"/>
  <c r="E30" i="3" l="1"/>
  <c r="J30" i="3" s="1"/>
  <c r="E29" i="3"/>
  <c r="J29" i="3" s="1"/>
  <c r="E28" i="3"/>
  <c r="J28" i="3" s="1"/>
  <c r="E27" i="3"/>
  <c r="J27" i="3" s="1"/>
  <c r="E26" i="3"/>
  <c r="J26" i="3" s="1"/>
  <c r="E25" i="3"/>
  <c r="J25" i="3" s="1"/>
  <c r="E24" i="3"/>
  <c r="J24" i="3" s="1"/>
  <c r="E23" i="3"/>
  <c r="J23" i="3" s="1"/>
  <c r="E22" i="3"/>
  <c r="J22" i="3" s="1"/>
  <c r="E21" i="3"/>
  <c r="J21" i="3" s="1"/>
  <c r="E20" i="3"/>
  <c r="J20" i="3" s="1"/>
  <c r="E19" i="3"/>
  <c r="J19" i="3" s="1"/>
  <c r="E18" i="3"/>
  <c r="J18" i="3" s="1"/>
  <c r="E17" i="3"/>
  <c r="J17" i="3" s="1"/>
  <c r="E16" i="3"/>
  <c r="J16" i="3" s="1"/>
  <c r="E15" i="3"/>
  <c r="J15" i="3" s="1"/>
  <c r="E14" i="3"/>
  <c r="J14" i="3" s="1"/>
  <c r="E13" i="3"/>
  <c r="J13" i="3" s="1"/>
  <c r="E12" i="3"/>
  <c r="J12" i="3" s="1"/>
  <c r="E11" i="3"/>
  <c r="J11" i="3" s="1"/>
  <c r="E10" i="3"/>
  <c r="J10" i="3" s="1"/>
  <c r="E9" i="3"/>
  <c r="J9" i="3" s="1"/>
  <c r="E8" i="3"/>
  <c r="J8" i="3" s="1"/>
  <c r="E7" i="3"/>
  <c r="J7" i="3" s="1"/>
  <c r="E6" i="3"/>
  <c r="J6" i="3" s="1"/>
  <c r="E5" i="3"/>
  <c r="J5" i="3" s="1"/>
  <c r="E4" i="3"/>
  <c r="J4" i="3" s="1"/>
  <c r="E3" i="3"/>
  <c r="J3" i="3" s="1"/>
  <c r="E2" i="3"/>
  <c r="J2" i="3" s="1"/>
  <c r="E3" i="1" l="1"/>
  <c r="J3" i="1" s="1"/>
  <c r="E4" i="1"/>
  <c r="J4" i="1" s="1"/>
  <c r="E5" i="1"/>
  <c r="J5" i="1" s="1"/>
  <c r="E6" i="1"/>
  <c r="J6" i="1" s="1"/>
  <c r="E7" i="1"/>
  <c r="J7" i="1" s="1"/>
  <c r="E8" i="1"/>
  <c r="J8" i="1" s="1"/>
  <c r="E9" i="1"/>
  <c r="J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J15" i="1" s="1"/>
  <c r="E16" i="1"/>
  <c r="J16" i="1" s="1"/>
  <c r="E17" i="1"/>
  <c r="J17" i="1" s="1"/>
  <c r="E18" i="1"/>
  <c r="J18" i="1" s="1"/>
  <c r="E19" i="1"/>
  <c r="J19" i="1" s="1"/>
  <c r="E20" i="1"/>
  <c r="J20" i="1" s="1"/>
  <c r="E21" i="1"/>
  <c r="J21" i="1" s="1"/>
  <c r="E22" i="1"/>
  <c r="J22" i="1" s="1"/>
  <c r="E23" i="1"/>
  <c r="J23" i="1" s="1"/>
  <c r="E24" i="1"/>
  <c r="J24" i="1" s="1"/>
  <c r="E25" i="1"/>
  <c r="J25" i="1" s="1"/>
  <c r="E26" i="1"/>
  <c r="J26" i="1" s="1"/>
  <c r="E27" i="1"/>
  <c r="J27" i="1" s="1"/>
  <c r="E28" i="1"/>
  <c r="J28" i="1" s="1"/>
  <c r="E29" i="1"/>
  <c r="J29" i="1" s="1"/>
  <c r="E30" i="1"/>
  <c r="J30" i="1" s="1"/>
  <c r="E2" i="1"/>
  <c r="J2" i="1" s="1"/>
</calcChain>
</file>

<file path=xl/sharedStrings.xml><?xml version="1.0" encoding="utf-8"?>
<sst xmlns="http://schemas.openxmlformats.org/spreadsheetml/2006/main" count="398" uniqueCount="42">
  <si>
    <t>Cliente</t>
  </si>
  <si>
    <t>Produto</t>
  </si>
  <si>
    <t>Vendedor</t>
  </si>
  <si>
    <t>Data</t>
  </si>
  <si>
    <t>Quantidade</t>
  </si>
  <si>
    <t>Total</t>
  </si>
  <si>
    <t>John Doe</t>
  </si>
  <si>
    <t>Mary Pyn</t>
  </si>
  <si>
    <t>Arthur Kor</t>
  </si>
  <si>
    <t>Trust Tech</t>
  </si>
  <si>
    <t>Digital Star</t>
  </si>
  <si>
    <t>COD_003</t>
  </si>
  <si>
    <t>COD_002</t>
  </si>
  <si>
    <t>COD_001</t>
  </si>
  <si>
    <t>COD_006</t>
  </si>
  <si>
    <t>COD_004</t>
  </si>
  <si>
    <t>COD_005</t>
  </si>
  <si>
    <t>Tanya Weng</t>
  </si>
  <si>
    <t>Emily Arst</t>
  </si>
  <si>
    <t>Jonathan Machall</t>
  </si>
  <si>
    <t>Doug Fort</t>
  </si>
  <si>
    <t>Preço Unitário</t>
  </si>
  <si>
    <t>Cidade</t>
  </si>
  <si>
    <t>São Paulo</t>
  </si>
  <si>
    <t>Rio de Janeiro</t>
  </si>
  <si>
    <t>Campinas</t>
  </si>
  <si>
    <t>Sorocaba</t>
  </si>
  <si>
    <t>Niteroi</t>
  </si>
  <si>
    <t>Taquarituba</t>
  </si>
  <si>
    <t>ID</t>
  </si>
  <si>
    <t>Gastos</t>
  </si>
  <si>
    <t>Taxa</t>
  </si>
  <si>
    <t>CARGO</t>
  </si>
  <si>
    <t>CR01</t>
  </si>
  <si>
    <t>CR02</t>
  </si>
  <si>
    <t>CR03</t>
  </si>
  <si>
    <t>CR04</t>
  </si>
  <si>
    <t>NOME</t>
  </si>
  <si>
    <t>SALÁRIO</t>
  </si>
  <si>
    <t>CUSTO PROF</t>
  </si>
  <si>
    <t>Cargo</t>
  </si>
  <si>
    <t>ID_CARGO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</si>
</sst>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1" applyFont="1" applyBorder="1"/>
    <xf numFmtId="44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44" fontId="0" fillId="0" borderId="1" xfId="0" applyNumberForma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0E87-A60E-4D6E-8DB1-EF89E823575C}">
  <dimension ref="A1:J30"/>
  <sheetViews>
    <sheetView showGridLines="0" topLeftCell="C1" workbookViewId="0">
      <selection activeCell="G11" sqref="G11"/>
    </sheetView>
  </sheetViews>
  <sheetFormatPr defaultRowHeight="15" x14ac:dyDescent="0.25"/>
  <cols>
    <col min="1" max="1" width="17.875" customWidth="1"/>
    <col min="2" max="5" width="26.875" customWidth="1"/>
    <col min="6" max="6" width="6.75" customWidth="1"/>
    <col min="7" max="10" width="26.875" customWidth="1"/>
  </cols>
  <sheetData>
    <row r="1" spans="1:10" x14ac:dyDescent="0.25">
      <c r="A1" s="3" t="s">
        <v>29</v>
      </c>
      <c r="B1" s="3" t="s">
        <v>0</v>
      </c>
      <c r="C1" s="3" t="s">
        <v>22</v>
      </c>
      <c r="D1" s="3" t="s">
        <v>1</v>
      </c>
      <c r="E1" s="3" t="s">
        <v>21</v>
      </c>
      <c r="F1" s="3" t="s">
        <v>40</v>
      </c>
      <c r="G1" s="3" t="s">
        <v>2</v>
      </c>
      <c r="H1" s="3" t="s">
        <v>3</v>
      </c>
      <c r="I1" s="3" t="s">
        <v>4</v>
      </c>
      <c r="J1" s="3" t="s">
        <v>5</v>
      </c>
    </row>
    <row r="2" spans="1:10" x14ac:dyDescent="0.25">
      <c r="A2" s="2">
        <v>1</v>
      </c>
      <c r="B2" s="2" t="s">
        <v>6</v>
      </c>
      <c r="C2" s="2" t="s">
        <v>23</v>
      </c>
      <c r="D2" s="2" t="s">
        <v>11</v>
      </c>
      <c r="E2" s="5">
        <f>VLOOKUP(D2,Pricing!B:C,2,FALSE)</f>
        <v>4460</v>
      </c>
      <c r="F2" s="5" t="s">
        <v>33</v>
      </c>
      <c r="G2" s="2" t="s">
        <v>17</v>
      </c>
      <c r="H2" s="4">
        <v>43594</v>
      </c>
      <c r="I2" s="2">
        <v>2</v>
      </c>
      <c r="J2" s="7">
        <f>E2*I2</f>
        <v>8920</v>
      </c>
    </row>
    <row r="3" spans="1:10" x14ac:dyDescent="0.25">
      <c r="A3" s="2">
        <v>2</v>
      </c>
      <c r="B3" s="2" t="s">
        <v>7</v>
      </c>
      <c r="C3" s="2" t="s">
        <v>24</v>
      </c>
      <c r="D3" s="2" t="s">
        <v>12</v>
      </c>
      <c r="E3" s="5">
        <f>VLOOKUP(D3,Pricing!B:C,2,FALSE)</f>
        <v>1580</v>
      </c>
      <c r="F3" s="5" t="s">
        <v>35</v>
      </c>
      <c r="G3" s="2" t="s">
        <v>18</v>
      </c>
      <c r="H3" s="4">
        <v>43578</v>
      </c>
      <c r="I3" s="2">
        <v>4</v>
      </c>
      <c r="J3" s="7">
        <f>E3*I3</f>
        <v>6320</v>
      </c>
    </row>
    <row r="4" spans="1:10" x14ac:dyDescent="0.25">
      <c r="A4" s="2">
        <v>3</v>
      </c>
      <c r="B4" s="2" t="s">
        <v>8</v>
      </c>
      <c r="C4" s="2" t="s">
        <v>25</v>
      </c>
      <c r="D4" s="2" t="s">
        <v>11</v>
      </c>
      <c r="E4" s="5">
        <f>VLOOKUP(D4,Pricing!B:C,2,FALSE)</f>
        <v>4460</v>
      </c>
      <c r="F4" s="5" t="s">
        <v>34</v>
      </c>
      <c r="G4" s="2" t="s">
        <v>19</v>
      </c>
      <c r="H4" s="4">
        <v>43791</v>
      </c>
      <c r="I4" s="2">
        <v>25</v>
      </c>
      <c r="J4" s="7">
        <f>E4*I4</f>
        <v>111500</v>
      </c>
    </row>
    <row r="5" spans="1:10" x14ac:dyDescent="0.25">
      <c r="A5" s="2">
        <v>4</v>
      </c>
      <c r="B5" s="2" t="s">
        <v>9</v>
      </c>
      <c r="C5" s="2" t="s">
        <v>26</v>
      </c>
      <c r="D5" s="2" t="s">
        <v>13</v>
      </c>
      <c r="E5" s="5">
        <f>VLOOKUP(D5,Pricing!B:C,2,FALSE)</f>
        <v>2630</v>
      </c>
      <c r="F5" s="5" t="s">
        <v>34</v>
      </c>
      <c r="G5" s="2" t="s">
        <v>19</v>
      </c>
      <c r="H5" s="4">
        <v>43667</v>
      </c>
      <c r="I5" s="2">
        <v>5</v>
      </c>
      <c r="J5" s="7">
        <f>E5*I5</f>
        <v>13150</v>
      </c>
    </row>
    <row r="6" spans="1:10" x14ac:dyDescent="0.25">
      <c r="A6" s="2">
        <v>5</v>
      </c>
      <c r="B6" s="2" t="s">
        <v>10</v>
      </c>
      <c r="C6" s="2" t="s">
        <v>27</v>
      </c>
      <c r="D6" s="2" t="s">
        <v>14</v>
      </c>
      <c r="E6" s="5">
        <f>VLOOKUP(D6,Pricing!B:C,2,FALSE)</f>
        <v>4000</v>
      </c>
      <c r="F6" s="5" t="s">
        <v>35</v>
      </c>
      <c r="G6" s="2" t="s">
        <v>18</v>
      </c>
      <c r="H6" s="4">
        <v>43525</v>
      </c>
      <c r="I6" s="2">
        <v>9</v>
      </c>
      <c r="J6" s="7">
        <f>E6*I6</f>
        <v>36000</v>
      </c>
    </row>
    <row r="7" spans="1:10" x14ac:dyDescent="0.25">
      <c r="A7" s="2">
        <v>6</v>
      </c>
      <c r="B7" s="2" t="s">
        <v>6</v>
      </c>
      <c r="C7" s="2" t="s">
        <v>26</v>
      </c>
      <c r="D7" s="2" t="s">
        <v>15</v>
      </c>
      <c r="E7" s="5">
        <f>VLOOKUP(D7,Pricing!B:C,2,FALSE)</f>
        <v>3125</v>
      </c>
      <c r="F7" s="5" t="s">
        <v>36</v>
      </c>
      <c r="G7" s="2" t="s">
        <v>20</v>
      </c>
      <c r="H7" s="4">
        <v>43501</v>
      </c>
      <c r="I7" s="2">
        <v>13</v>
      </c>
      <c r="J7" s="7">
        <f>E7*I7</f>
        <v>40625</v>
      </c>
    </row>
    <row r="8" spans="1:10" x14ac:dyDescent="0.25">
      <c r="A8" s="2">
        <v>7</v>
      </c>
      <c r="B8" s="2" t="s">
        <v>7</v>
      </c>
      <c r="C8" s="2" t="s">
        <v>23</v>
      </c>
      <c r="D8" s="2" t="s">
        <v>16</v>
      </c>
      <c r="E8" s="5">
        <f>VLOOKUP(D8,Pricing!B:C,2,FALSE)</f>
        <v>800</v>
      </c>
      <c r="F8" s="5" t="s">
        <v>34</v>
      </c>
      <c r="G8" s="2" t="s">
        <v>19</v>
      </c>
      <c r="H8" s="4">
        <v>43534</v>
      </c>
      <c r="I8" s="2">
        <v>50</v>
      </c>
      <c r="J8" s="7">
        <f>E8*I8</f>
        <v>40000</v>
      </c>
    </row>
    <row r="9" spans="1:10" x14ac:dyDescent="0.25">
      <c r="A9" s="2">
        <v>8</v>
      </c>
      <c r="B9" s="2" t="s">
        <v>8</v>
      </c>
      <c r="C9" s="2" t="s">
        <v>24</v>
      </c>
      <c r="D9" s="2" t="s">
        <v>13</v>
      </c>
      <c r="E9" s="5">
        <f>VLOOKUP(D9,Pricing!B:C,2,FALSE)</f>
        <v>2630</v>
      </c>
      <c r="F9" s="5" t="s">
        <v>34</v>
      </c>
      <c r="G9" s="2" t="s">
        <v>19</v>
      </c>
      <c r="H9" s="4">
        <v>43531</v>
      </c>
      <c r="I9" s="2">
        <v>18</v>
      </c>
      <c r="J9" s="7">
        <f>E9*I9</f>
        <v>47340</v>
      </c>
    </row>
    <row r="10" spans="1:10" x14ac:dyDescent="0.25">
      <c r="A10" s="2">
        <v>9</v>
      </c>
      <c r="B10" s="2" t="s">
        <v>9</v>
      </c>
      <c r="C10" s="2" t="s">
        <v>25</v>
      </c>
      <c r="D10" s="2" t="s">
        <v>14</v>
      </c>
      <c r="E10" s="5">
        <f>VLOOKUP(D10,Pricing!B:C,2,FALSE)</f>
        <v>4000</v>
      </c>
      <c r="F10" s="5" t="s">
        <v>35</v>
      </c>
      <c r="G10" s="2" t="s">
        <v>18</v>
      </c>
      <c r="H10" s="4">
        <v>43760</v>
      </c>
      <c r="I10" s="2">
        <v>5</v>
      </c>
      <c r="J10" s="7">
        <f>E10*I10</f>
        <v>20000</v>
      </c>
    </row>
    <row r="11" spans="1:10" x14ac:dyDescent="0.25">
      <c r="A11" s="2">
        <v>10</v>
      </c>
      <c r="B11" s="2" t="s">
        <v>10</v>
      </c>
      <c r="C11" s="2" t="s">
        <v>26</v>
      </c>
      <c r="D11" s="2" t="s">
        <v>15</v>
      </c>
      <c r="E11" s="5">
        <f>VLOOKUP(D11,Pricing!B:C,2,FALSE)</f>
        <v>3125</v>
      </c>
      <c r="F11" s="5" t="s">
        <v>35</v>
      </c>
      <c r="G11" s="2" t="s">
        <v>18</v>
      </c>
      <c r="H11" s="4">
        <v>43503</v>
      </c>
      <c r="I11" s="2">
        <v>16</v>
      </c>
      <c r="J11" s="7">
        <f>E11*I11</f>
        <v>50000</v>
      </c>
    </row>
    <row r="12" spans="1:10" x14ac:dyDescent="0.25">
      <c r="A12" s="2">
        <v>11</v>
      </c>
      <c r="B12" s="2" t="s">
        <v>6</v>
      </c>
      <c r="C12" s="2" t="s">
        <v>27</v>
      </c>
      <c r="D12" s="2" t="s">
        <v>13</v>
      </c>
      <c r="E12" s="5">
        <f>VLOOKUP(D12,Pricing!B:C,2,FALSE)</f>
        <v>2630</v>
      </c>
      <c r="F12" s="5" t="s">
        <v>36</v>
      </c>
      <c r="G12" s="2" t="s">
        <v>20</v>
      </c>
      <c r="H12" s="4">
        <v>43644</v>
      </c>
      <c r="I12" s="2">
        <v>25</v>
      </c>
      <c r="J12" s="7">
        <f>E12*I12</f>
        <v>65750</v>
      </c>
    </row>
    <row r="13" spans="1:10" x14ac:dyDescent="0.25">
      <c r="A13" s="2">
        <v>12</v>
      </c>
      <c r="B13" s="2" t="s">
        <v>7</v>
      </c>
      <c r="C13" s="2" t="s">
        <v>26</v>
      </c>
      <c r="D13" s="2" t="s">
        <v>13</v>
      </c>
      <c r="E13" s="5">
        <f>VLOOKUP(D13,Pricing!B:C,2,FALSE)</f>
        <v>2630</v>
      </c>
      <c r="F13" s="5" t="s">
        <v>35</v>
      </c>
      <c r="G13" s="2" t="s">
        <v>18</v>
      </c>
      <c r="H13" s="4">
        <v>43765</v>
      </c>
      <c r="I13" s="2">
        <v>4</v>
      </c>
      <c r="J13" s="7">
        <f>E13*I13</f>
        <v>10520</v>
      </c>
    </row>
    <row r="14" spans="1:10" x14ac:dyDescent="0.25">
      <c r="A14" s="2">
        <v>13</v>
      </c>
      <c r="B14" s="2" t="s">
        <v>8</v>
      </c>
      <c r="C14" s="2" t="s">
        <v>23</v>
      </c>
      <c r="D14" s="2" t="s">
        <v>12</v>
      </c>
      <c r="E14" s="5">
        <f>VLOOKUP(D14,Pricing!B:C,2,FALSE)</f>
        <v>1580</v>
      </c>
      <c r="F14" s="5" t="s">
        <v>36</v>
      </c>
      <c r="G14" s="2" t="s">
        <v>20</v>
      </c>
      <c r="H14" s="4">
        <v>43767</v>
      </c>
      <c r="I14" s="2">
        <v>3</v>
      </c>
      <c r="J14" s="7">
        <f>E14*I14</f>
        <v>4740</v>
      </c>
    </row>
    <row r="15" spans="1:10" x14ac:dyDescent="0.25">
      <c r="A15" s="2">
        <v>14</v>
      </c>
      <c r="B15" s="2" t="s">
        <v>9</v>
      </c>
      <c r="C15" s="2" t="s">
        <v>24</v>
      </c>
      <c r="D15" s="2" t="s">
        <v>11</v>
      </c>
      <c r="E15" s="5">
        <f>VLOOKUP(D15,Pricing!B:C,2,FALSE)</f>
        <v>4460</v>
      </c>
      <c r="F15" s="5" t="s">
        <v>33</v>
      </c>
      <c r="G15" s="2" t="s">
        <v>17</v>
      </c>
      <c r="H15" s="4">
        <v>43600</v>
      </c>
      <c r="I15" s="2">
        <v>1</v>
      </c>
      <c r="J15" s="7">
        <f>E15*I15</f>
        <v>4460</v>
      </c>
    </row>
    <row r="16" spans="1:10" x14ac:dyDescent="0.25">
      <c r="A16" s="2">
        <v>15</v>
      </c>
      <c r="B16" s="2" t="s">
        <v>10</v>
      </c>
      <c r="C16" s="2" t="s">
        <v>25</v>
      </c>
      <c r="D16" s="2" t="s">
        <v>13</v>
      </c>
      <c r="E16" s="5">
        <f>VLOOKUP(D16,Pricing!B:C,2,FALSE)</f>
        <v>2630</v>
      </c>
      <c r="F16" s="5" t="s">
        <v>33</v>
      </c>
      <c r="G16" s="2" t="s">
        <v>17</v>
      </c>
      <c r="H16" s="4">
        <v>43696</v>
      </c>
      <c r="I16" s="2">
        <v>1</v>
      </c>
      <c r="J16" s="7">
        <f>E16*I16</f>
        <v>2630</v>
      </c>
    </row>
    <row r="17" spans="1:10" x14ac:dyDescent="0.25">
      <c r="A17" s="2">
        <v>16</v>
      </c>
      <c r="B17" s="2" t="s">
        <v>6</v>
      </c>
      <c r="C17" s="2" t="s">
        <v>26</v>
      </c>
      <c r="D17" s="2" t="s">
        <v>14</v>
      </c>
      <c r="E17" s="5">
        <f>VLOOKUP(D17,Pricing!B:C,2,FALSE)</f>
        <v>4000</v>
      </c>
      <c r="F17" s="5" t="s">
        <v>35</v>
      </c>
      <c r="G17" s="2" t="s">
        <v>18</v>
      </c>
      <c r="H17" s="4">
        <v>43753</v>
      </c>
      <c r="I17" s="2">
        <v>2</v>
      </c>
      <c r="J17" s="7">
        <f>E17*I17</f>
        <v>8000</v>
      </c>
    </row>
    <row r="18" spans="1:10" x14ac:dyDescent="0.25">
      <c r="A18" s="2">
        <v>17</v>
      </c>
      <c r="B18" s="2" t="s">
        <v>7</v>
      </c>
      <c r="C18" s="2" t="s">
        <v>27</v>
      </c>
      <c r="D18" s="2" t="s">
        <v>15</v>
      </c>
      <c r="E18" s="5">
        <f>VLOOKUP(D18,Pricing!B:C,2,FALSE)</f>
        <v>3125</v>
      </c>
      <c r="F18" s="5" t="s">
        <v>34</v>
      </c>
      <c r="G18" s="2" t="s">
        <v>19</v>
      </c>
      <c r="H18" s="4">
        <v>43780</v>
      </c>
      <c r="I18" s="2">
        <v>3</v>
      </c>
      <c r="J18" s="7">
        <f>E18*I18</f>
        <v>9375</v>
      </c>
    </row>
    <row r="19" spans="1:10" x14ac:dyDescent="0.25">
      <c r="A19" s="2">
        <v>18</v>
      </c>
      <c r="B19" s="2" t="s">
        <v>8</v>
      </c>
      <c r="C19" s="2" t="s">
        <v>26</v>
      </c>
      <c r="D19" s="2" t="s">
        <v>11</v>
      </c>
      <c r="E19" s="5">
        <f>VLOOKUP(D19,Pricing!B:C,2,FALSE)</f>
        <v>4460</v>
      </c>
      <c r="F19" s="5" t="s">
        <v>33</v>
      </c>
      <c r="G19" s="2" t="s">
        <v>17</v>
      </c>
      <c r="H19" s="4">
        <v>43814</v>
      </c>
      <c r="I19" s="2">
        <v>5</v>
      </c>
      <c r="J19" s="7">
        <f>E19*I19</f>
        <v>22300</v>
      </c>
    </row>
    <row r="20" spans="1:10" x14ac:dyDescent="0.25">
      <c r="A20" s="2">
        <v>19</v>
      </c>
      <c r="B20" s="2" t="s">
        <v>9</v>
      </c>
      <c r="C20" s="2" t="s">
        <v>28</v>
      </c>
      <c r="D20" s="2" t="s">
        <v>12</v>
      </c>
      <c r="E20" s="5">
        <f>VLOOKUP(D20,Pricing!B:C,2,FALSE)</f>
        <v>1580</v>
      </c>
      <c r="F20" s="5" t="s">
        <v>35</v>
      </c>
      <c r="G20" s="2" t="s">
        <v>18</v>
      </c>
      <c r="H20" s="4">
        <v>43733</v>
      </c>
      <c r="I20" s="2">
        <v>10</v>
      </c>
      <c r="J20" s="7">
        <f>E20*I20</f>
        <v>15800</v>
      </c>
    </row>
    <row r="21" spans="1:10" x14ac:dyDescent="0.25">
      <c r="A21" s="2">
        <v>20</v>
      </c>
      <c r="B21" s="2" t="s">
        <v>10</v>
      </c>
      <c r="C21" s="2" t="s">
        <v>24</v>
      </c>
      <c r="D21" s="2" t="s">
        <v>11</v>
      </c>
      <c r="E21" s="5">
        <f>VLOOKUP(D21,Pricing!B:C,2,FALSE)</f>
        <v>4460</v>
      </c>
      <c r="F21" s="5" t="s">
        <v>36</v>
      </c>
      <c r="G21" s="2" t="s">
        <v>20</v>
      </c>
      <c r="H21" s="4">
        <v>43760</v>
      </c>
      <c r="I21" s="2">
        <v>13</v>
      </c>
      <c r="J21" s="7">
        <f>E21*I21</f>
        <v>57980</v>
      </c>
    </row>
    <row r="22" spans="1:10" x14ac:dyDescent="0.25">
      <c r="A22" s="2">
        <v>21</v>
      </c>
      <c r="B22" s="2" t="s">
        <v>9</v>
      </c>
      <c r="C22" s="2" t="s">
        <v>25</v>
      </c>
      <c r="D22" s="2" t="s">
        <v>13</v>
      </c>
      <c r="E22" s="5">
        <f>VLOOKUP(D22,Pricing!B:C,2,FALSE)</f>
        <v>2630</v>
      </c>
      <c r="F22" s="5" t="s">
        <v>35</v>
      </c>
      <c r="G22" s="2" t="s">
        <v>18</v>
      </c>
      <c r="H22" s="4">
        <v>43503</v>
      </c>
      <c r="I22" s="2">
        <v>15</v>
      </c>
      <c r="J22" s="7">
        <f>E22*I22</f>
        <v>39450</v>
      </c>
    </row>
    <row r="23" spans="1:10" x14ac:dyDescent="0.25">
      <c r="A23" s="2">
        <v>22</v>
      </c>
      <c r="B23" s="2" t="s">
        <v>10</v>
      </c>
      <c r="C23" s="2" t="s">
        <v>26</v>
      </c>
      <c r="D23" s="2" t="s">
        <v>14</v>
      </c>
      <c r="E23" s="5">
        <f>VLOOKUP(D23,Pricing!B:C,2,FALSE)</f>
        <v>4000</v>
      </c>
      <c r="F23" s="5" t="s">
        <v>34</v>
      </c>
      <c r="G23" s="2" t="s">
        <v>19</v>
      </c>
      <c r="H23" s="4">
        <v>43644</v>
      </c>
      <c r="I23" s="2">
        <v>23</v>
      </c>
      <c r="J23" s="7">
        <f>E23*I23</f>
        <v>92000</v>
      </c>
    </row>
    <row r="24" spans="1:10" x14ac:dyDescent="0.25">
      <c r="A24" s="2">
        <v>23</v>
      </c>
      <c r="B24" s="2" t="s">
        <v>6</v>
      </c>
      <c r="C24" s="2" t="s">
        <v>27</v>
      </c>
      <c r="D24" s="2" t="s">
        <v>15</v>
      </c>
      <c r="E24" s="5">
        <f>VLOOKUP(D24,Pricing!B:C,2,FALSE)</f>
        <v>3125</v>
      </c>
      <c r="F24" s="5" t="s">
        <v>33</v>
      </c>
      <c r="G24" s="2" t="s">
        <v>17</v>
      </c>
      <c r="H24" s="4">
        <v>43767</v>
      </c>
      <c r="I24" s="2">
        <v>25</v>
      </c>
      <c r="J24" s="7">
        <f>E24*I24</f>
        <v>78125</v>
      </c>
    </row>
    <row r="25" spans="1:10" x14ac:dyDescent="0.25">
      <c r="A25" s="2">
        <v>24</v>
      </c>
      <c r="B25" s="2" t="s">
        <v>7</v>
      </c>
      <c r="C25" s="2" t="s">
        <v>26</v>
      </c>
      <c r="D25" s="2" t="s">
        <v>16</v>
      </c>
      <c r="E25" s="5">
        <f>VLOOKUP(D25,Pricing!B:C,2,FALSE)</f>
        <v>800</v>
      </c>
      <c r="F25" s="5" t="s">
        <v>34</v>
      </c>
      <c r="G25" s="2" t="s">
        <v>19</v>
      </c>
      <c r="H25" s="4">
        <v>43600</v>
      </c>
      <c r="I25" s="2">
        <v>36</v>
      </c>
      <c r="J25" s="7">
        <f>E25*I25</f>
        <v>28800</v>
      </c>
    </row>
    <row r="26" spans="1:10" x14ac:dyDescent="0.25">
      <c r="A26" s="2">
        <v>25</v>
      </c>
      <c r="B26" s="2" t="s">
        <v>8</v>
      </c>
      <c r="C26" s="2" t="s">
        <v>25</v>
      </c>
      <c r="D26" s="2" t="s">
        <v>13</v>
      </c>
      <c r="E26" s="5">
        <f>VLOOKUP(D26,Pricing!B:C,2,FALSE)</f>
        <v>2630</v>
      </c>
      <c r="F26" s="5" t="s">
        <v>36</v>
      </c>
      <c r="G26" s="2" t="s">
        <v>20</v>
      </c>
      <c r="H26" s="4">
        <v>43696</v>
      </c>
      <c r="I26" s="2">
        <v>25</v>
      </c>
      <c r="J26" s="7">
        <f>E26*I26</f>
        <v>65750</v>
      </c>
    </row>
    <row r="27" spans="1:10" x14ac:dyDescent="0.25">
      <c r="A27" s="2">
        <v>26</v>
      </c>
      <c r="B27" s="2" t="s">
        <v>9</v>
      </c>
      <c r="C27" s="2" t="s">
        <v>26</v>
      </c>
      <c r="D27" s="2" t="s">
        <v>14</v>
      </c>
      <c r="E27" s="5">
        <f>VLOOKUP(D27,Pricing!B:C,2,FALSE)</f>
        <v>4000</v>
      </c>
      <c r="F27" s="5" t="s">
        <v>34</v>
      </c>
      <c r="G27" s="2" t="s">
        <v>19</v>
      </c>
      <c r="H27" s="4">
        <v>43791</v>
      </c>
      <c r="I27" s="2">
        <v>16</v>
      </c>
      <c r="J27" s="7">
        <f>E27*I27</f>
        <v>64000</v>
      </c>
    </row>
    <row r="28" spans="1:10" x14ac:dyDescent="0.25">
      <c r="A28" s="2">
        <v>27</v>
      </c>
      <c r="B28" s="2" t="s">
        <v>10</v>
      </c>
      <c r="C28" s="2" t="s">
        <v>27</v>
      </c>
      <c r="D28" s="2" t="s">
        <v>15</v>
      </c>
      <c r="E28" s="5">
        <f>VLOOKUP(D28,Pricing!B:C,2,FALSE)</f>
        <v>3125</v>
      </c>
      <c r="F28" s="5" t="s">
        <v>33</v>
      </c>
      <c r="G28" s="2" t="s">
        <v>17</v>
      </c>
      <c r="H28" s="4">
        <v>43667</v>
      </c>
      <c r="I28" s="2">
        <v>5</v>
      </c>
      <c r="J28" s="7">
        <f>E28*I28</f>
        <v>15625</v>
      </c>
    </row>
    <row r="29" spans="1:10" x14ac:dyDescent="0.25">
      <c r="A29" s="2">
        <v>28</v>
      </c>
      <c r="B29" s="2" t="s">
        <v>9</v>
      </c>
      <c r="C29" s="2" t="s">
        <v>26</v>
      </c>
      <c r="D29" s="2" t="s">
        <v>16</v>
      </c>
      <c r="E29" s="5">
        <f>VLOOKUP(D29,Pricing!B:C,2,FALSE)</f>
        <v>800</v>
      </c>
      <c r="F29" s="5" t="s">
        <v>35</v>
      </c>
      <c r="G29" s="2" t="s">
        <v>18</v>
      </c>
      <c r="H29" s="4">
        <v>43525</v>
      </c>
      <c r="I29" s="2">
        <v>6</v>
      </c>
      <c r="J29" s="7">
        <f>E29*I29</f>
        <v>4800</v>
      </c>
    </row>
    <row r="30" spans="1:10" x14ac:dyDescent="0.25">
      <c r="A30" s="2">
        <v>29</v>
      </c>
      <c r="B30" s="2" t="s">
        <v>10</v>
      </c>
      <c r="C30" s="2" t="s">
        <v>27</v>
      </c>
      <c r="D30" s="2" t="s">
        <v>13</v>
      </c>
      <c r="E30" s="5">
        <f>VLOOKUP(D30,Pricing!B:C,2,FALSE)</f>
        <v>2630</v>
      </c>
      <c r="F30" s="5" t="s">
        <v>33</v>
      </c>
      <c r="G30" s="2" t="s">
        <v>17</v>
      </c>
      <c r="H30" s="4">
        <v>43501</v>
      </c>
      <c r="I30" s="2">
        <v>1</v>
      </c>
      <c r="J30" s="7">
        <f>E30*I30</f>
        <v>2630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E0EB9-4B77-4343-9987-E1A8ED26B49A}">
  <dimension ref="A1:J30"/>
  <sheetViews>
    <sheetView showGridLines="0" tabSelected="1" workbookViewId="0">
      <selection activeCell="D23" sqref="D23"/>
    </sheetView>
  </sheetViews>
  <sheetFormatPr defaultRowHeight="15" x14ac:dyDescent="0.25"/>
  <cols>
    <col min="1" max="1" width="10" customWidth="1"/>
    <col min="2" max="2" width="14.625" style="1" customWidth="1"/>
    <col min="3" max="3" width="26.875" customWidth="1"/>
    <col min="4" max="5" width="31" style="1" customWidth="1"/>
    <col min="6" max="6" width="21.75" style="1" customWidth="1"/>
    <col min="7" max="7" width="20.875" style="1" customWidth="1"/>
    <col min="8" max="10" width="13.875" style="1" customWidth="1"/>
  </cols>
  <sheetData>
    <row r="1" spans="1:10" x14ac:dyDescent="0.25">
      <c r="A1" s="3" t="s">
        <v>29</v>
      </c>
      <c r="B1" s="3" t="s">
        <v>0</v>
      </c>
      <c r="C1" s="3" t="s">
        <v>22</v>
      </c>
      <c r="D1" s="3" t="s">
        <v>1</v>
      </c>
      <c r="E1" s="3" t="s">
        <v>21</v>
      </c>
      <c r="F1" s="3" t="s">
        <v>40</v>
      </c>
      <c r="G1" s="3" t="s">
        <v>2</v>
      </c>
      <c r="H1" s="3" t="s">
        <v>3</v>
      </c>
      <c r="I1" s="3" t="s">
        <v>4</v>
      </c>
      <c r="J1" s="3" t="s">
        <v>5</v>
      </c>
    </row>
    <row r="2" spans="1:10" x14ac:dyDescent="0.25">
      <c r="A2" s="2">
        <v>1</v>
      </c>
      <c r="B2" s="2" t="s">
        <v>6</v>
      </c>
      <c r="C2" s="2" t="s">
        <v>23</v>
      </c>
      <c r="D2" s="2" t="s">
        <v>11</v>
      </c>
      <c r="E2" s="5">
        <f>VLOOKUP(D2,Pricing!B:C,2,FALSE)</f>
        <v>4460</v>
      </c>
      <c r="F2" s="5" t="s">
        <v>33</v>
      </c>
      <c r="G2" s="2" t="s">
        <v>17</v>
      </c>
      <c r="H2" s="4">
        <v>43594</v>
      </c>
      <c r="I2" s="2">
        <v>5</v>
      </c>
      <c r="J2" s="7">
        <f>E2*I2</f>
        <v>22300</v>
      </c>
    </row>
    <row r="3" spans="1:10" x14ac:dyDescent="0.25">
      <c r="A3" s="2">
        <v>2</v>
      </c>
      <c r="B3" s="2" t="s">
        <v>7</v>
      </c>
      <c r="C3" s="2" t="s">
        <v>24</v>
      </c>
      <c r="D3" s="2" t="s">
        <v>12</v>
      </c>
      <c r="E3" s="5">
        <f>VLOOKUP(D3,Pricing!B:C,2,FALSE)</f>
        <v>1580</v>
      </c>
      <c r="F3" s="5" t="s">
        <v>35</v>
      </c>
      <c r="G3" s="2" t="s">
        <v>18</v>
      </c>
      <c r="H3" s="4">
        <v>43578</v>
      </c>
      <c r="I3" s="2">
        <v>3</v>
      </c>
      <c r="J3" s="7">
        <f>E3*I3</f>
        <v>4740</v>
      </c>
    </row>
    <row r="4" spans="1:10" x14ac:dyDescent="0.25">
      <c r="A4" s="2">
        <v>3</v>
      </c>
      <c r="B4" s="2" t="s">
        <v>8</v>
      </c>
      <c r="C4" s="2" t="s">
        <v>25</v>
      </c>
      <c r="D4" s="2" t="s">
        <v>11</v>
      </c>
      <c r="E4" s="5">
        <f>VLOOKUP(D4,Pricing!B:C,2,FALSE)</f>
        <v>4460</v>
      </c>
      <c r="F4" s="5" t="s">
        <v>34</v>
      </c>
      <c r="G4" s="2" t="s">
        <v>19</v>
      </c>
      <c r="H4" s="4">
        <v>43791</v>
      </c>
      <c r="I4" s="2">
        <v>8</v>
      </c>
      <c r="J4" s="7">
        <f>E4*I4</f>
        <v>35680</v>
      </c>
    </row>
    <row r="5" spans="1:10" x14ac:dyDescent="0.25">
      <c r="A5" s="2">
        <v>4</v>
      </c>
      <c r="B5" s="2" t="s">
        <v>9</v>
      </c>
      <c r="C5" s="2" t="s">
        <v>26</v>
      </c>
      <c r="D5" s="2" t="s">
        <v>13</v>
      </c>
      <c r="E5" s="5">
        <f>VLOOKUP(D5,Pricing!B:C,2,FALSE)</f>
        <v>2630</v>
      </c>
      <c r="F5" s="5" t="s">
        <v>34</v>
      </c>
      <c r="G5" s="2" t="s">
        <v>19</v>
      </c>
      <c r="H5" s="4">
        <v>43667</v>
      </c>
      <c r="I5" s="2">
        <v>9</v>
      </c>
      <c r="J5" s="7">
        <f>E5*I5</f>
        <v>23670</v>
      </c>
    </row>
    <row r="6" spans="1:10" x14ac:dyDescent="0.25">
      <c r="A6" s="2">
        <v>5</v>
      </c>
      <c r="B6" s="2" t="s">
        <v>10</v>
      </c>
      <c r="C6" s="2" t="s">
        <v>27</v>
      </c>
      <c r="D6" s="2" t="s">
        <v>14</v>
      </c>
      <c r="E6" s="5">
        <f>VLOOKUP(D6,Pricing!B:C,2,FALSE)</f>
        <v>4000</v>
      </c>
      <c r="F6" s="5" t="s">
        <v>35</v>
      </c>
      <c r="G6" s="2" t="s">
        <v>18</v>
      </c>
      <c r="H6" s="4">
        <v>43525</v>
      </c>
      <c r="I6" s="2">
        <v>12</v>
      </c>
      <c r="J6" s="7">
        <f>E6*I6</f>
        <v>48000</v>
      </c>
    </row>
    <row r="7" spans="1:10" x14ac:dyDescent="0.25">
      <c r="A7" s="2">
        <v>6</v>
      </c>
      <c r="B7" s="2" t="s">
        <v>6</v>
      </c>
      <c r="C7" s="2" t="s">
        <v>25</v>
      </c>
      <c r="D7" s="2" t="s">
        <v>15</v>
      </c>
      <c r="E7" s="5">
        <f>VLOOKUP(D7,Pricing!B:C,2,FALSE)</f>
        <v>3125</v>
      </c>
      <c r="F7" s="5" t="s">
        <v>36</v>
      </c>
      <c r="G7" s="2" t="s">
        <v>20</v>
      </c>
      <c r="H7" s="4">
        <v>43501</v>
      </c>
      <c r="I7" s="2">
        <v>15</v>
      </c>
      <c r="J7" s="7">
        <f>E7*I7</f>
        <v>46875</v>
      </c>
    </row>
    <row r="8" spans="1:10" x14ac:dyDescent="0.25">
      <c r="A8" s="2">
        <v>7</v>
      </c>
      <c r="B8" s="2" t="s">
        <v>7</v>
      </c>
      <c r="C8" s="2" t="s">
        <v>24</v>
      </c>
      <c r="D8" s="2" t="s">
        <v>16</v>
      </c>
      <c r="E8" s="5">
        <f>VLOOKUP(D8,Pricing!B:C,2,FALSE)</f>
        <v>800</v>
      </c>
      <c r="F8" s="5" t="s">
        <v>34</v>
      </c>
      <c r="G8" s="2" t="s">
        <v>19</v>
      </c>
      <c r="H8" s="4">
        <v>43534</v>
      </c>
      <c r="I8" s="2">
        <v>35</v>
      </c>
      <c r="J8" s="7">
        <f>E8*I8</f>
        <v>28000</v>
      </c>
    </row>
    <row r="9" spans="1:10" x14ac:dyDescent="0.25">
      <c r="A9" s="2">
        <v>8</v>
      </c>
      <c r="B9" s="2" t="s">
        <v>8</v>
      </c>
      <c r="C9" s="2" t="s">
        <v>24</v>
      </c>
      <c r="D9" s="2" t="s">
        <v>13</v>
      </c>
      <c r="E9" s="5">
        <f>VLOOKUP(D9,Pricing!B:C,2,FALSE)</f>
        <v>2630</v>
      </c>
      <c r="F9" s="5" t="s">
        <v>34</v>
      </c>
      <c r="G9" s="2" t="s">
        <v>19</v>
      </c>
      <c r="H9" s="4">
        <v>43531</v>
      </c>
      <c r="I9" s="2">
        <v>15</v>
      </c>
      <c r="J9" s="7">
        <f>E9*I9</f>
        <v>39450</v>
      </c>
    </row>
    <row r="10" spans="1:10" x14ac:dyDescent="0.25">
      <c r="A10" s="2">
        <v>9</v>
      </c>
      <c r="B10" s="2" t="s">
        <v>9</v>
      </c>
      <c r="C10" s="2" t="s">
        <v>25</v>
      </c>
      <c r="D10" s="2" t="s">
        <v>14</v>
      </c>
      <c r="E10" s="5">
        <f>VLOOKUP(D10,Pricing!B:C,2,FALSE)</f>
        <v>4000</v>
      </c>
      <c r="F10" s="5" t="s">
        <v>35</v>
      </c>
      <c r="G10" s="2" t="s">
        <v>18</v>
      </c>
      <c r="H10" s="4">
        <v>43760</v>
      </c>
      <c r="I10" s="2">
        <v>25</v>
      </c>
      <c r="J10" s="7">
        <f>E10*I10</f>
        <v>100000</v>
      </c>
    </row>
    <row r="11" spans="1:10" x14ac:dyDescent="0.25">
      <c r="A11" s="2">
        <v>10</v>
      </c>
      <c r="B11" s="2" t="s">
        <v>10</v>
      </c>
      <c r="C11" s="2" t="s">
        <v>26</v>
      </c>
      <c r="D11" s="2" t="s">
        <v>15</v>
      </c>
      <c r="E11" s="5">
        <f>VLOOKUP(D11,Pricing!B:C,2,FALSE)</f>
        <v>3125</v>
      </c>
      <c r="F11" s="5" t="s">
        <v>35</v>
      </c>
      <c r="G11" s="2" t="s">
        <v>18</v>
      </c>
      <c r="H11" s="4">
        <v>43503</v>
      </c>
      <c r="I11" s="2">
        <v>32</v>
      </c>
      <c r="J11" s="7">
        <f>E11*I11</f>
        <v>100000</v>
      </c>
    </row>
    <row r="12" spans="1:10" x14ac:dyDescent="0.25">
      <c r="A12" s="2">
        <v>11</v>
      </c>
      <c r="B12" s="2" t="s">
        <v>6</v>
      </c>
      <c r="C12" s="2" t="s">
        <v>23</v>
      </c>
      <c r="D12" s="2" t="s">
        <v>13</v>
      </c>
      <c r="E12" s="5">
        <f>VLOOKUP(D12,Pricing!B:C,2,FALSE)</f>
        <v>2630</v>
      </c>
      <c r="F12" s="5" t="s">
        <v>36</v>
      </c>
      <c r="G12" s="2" t="s">
        <v>20</v>
      </c>
      <c r="H12" s="4">
        <v>43644</v>
      </c>
      <c r="I12" s="2">
        <v>18</v>
      </c>
      <c r="J12" s="7">
        <f>E12*I12</f>
        <v>47340</v>
      </c>
    </row>
    <row r="13" spans="1:10" x14ac:dyDescent="0.25">
      <c r="A13" s="2">
        <v>12</v>
      </c>
      <c r="B13" s="2" t="s">
        <v>7</v>
      </c>
      <c r="C13" s="2" t="s">
        <v>24</v>
      </c>
      <c r="D13" s="2" t="s">
        <v>13</v>
      </c>
      <c r="E13" s="5">
        <f>VLOOKUP(D13,Pricing!B:C,2,FALSE)</f>
        <v>2630</v>
      </c>
      <c r="F13" s="5" t="s">
        <v>35</v>
      </c>
      <c r="G13" s="2" t="s">
        <v>18</v>
      </c>
      <c r="H13" s="4">
        <v>43765</v>
      </c>
      <c r="I13" s="2">
        <v>8</v>
      </c>
      <c r="J13" s="7">
        <f>E13*I13</f>
        <v>21040</v>
      </c>
    </row>
    <row r="14" spans="1:10" x14ac:dyDescent="0.25">
      <c r="A14" s="2">
        <v>13</v>
      </c>
      <c r="B14" s="2" t="s">
        <v>8</v>
      </c>
      <c r="C14" s="2" t="s">
        <v>25</v>
      </c>
      <c r="D14" s="2" t="s">
        <v>12</v>
      </c>
      <c r="E14" s="5">
        <f>VLOOKUP(D14,Pricing!B:C,2,FALSE)</f>
        <v>1580</v>
      </c>
      <c r="F14" s="5" t="s">
        <v>36</v>
      </c>
      <c r="G14" s="2" t="s">
        <v>20</v>
      </c>
      <c r="H14" s="4">
        <v>43767</v>
      </c>
      <c r="I14" s="2">
        <v>9</v>
      </c>
      <c r="J14" s="7">
        <f>E14*I14</f>
        <v>14220</v>
      </c>
    </row>
    <row r="15" spans="1:10" x14ac:dyDescent="0.25">
      <c r="A15" s="2">
        <v>14</v>
      </c>
      <c r="B15" s="2" t="s">
        <v>9</v>
      </c>
      <c r="C15" s="2" t="s">
        <v>26</v>
      </c>
      <c r="D15" s="2" t="s">
        <v>11</v>
      </c>
      <c r="E15" s="5">
        <f>VLOOKUP(D15,Pricing!B:C,2,FALSE)</f>
        <v>4460</v>
      </c>
      <c r="F15" s="5" t="s">
        <v>33</v>
      </c>
      <c r="G15" s="2" t="s">
        <v>17</v>
      </c>
      <c r="H15" s="4">
        <v>43600</v>
      </c>
      <c r="I15" s="2">
        <v>12</v>
      </c>
      <c r="J15" s="7">
        <f>E15*I15</f>
        <v>53520</v>
      </c>
    </row>
    <row r="16" spans="1:10" x14ac:dyDescent="0.25">
      <c r="A16" s="2">
        <v>15</v>
      </c>
      <c r="B16" s="2" t="s">
        <v>10</v>
      </c>
      <c r="C16" s="2" t="s">
        <v>27</v>
      </c>
      <c r="D16" s="2" t="s">
        <v>13</v>
      </c>
      <c r="E16" s="5">
        <f>VLOOKUP(D16,Pricing!B:C,2,FALSE)</f>
        <v>2630</v>
      </c>
      <c r="F16" s="5" t="s">
        <v>33</v>
      </c>
      <c r="G16" s="2" t="s">
        <v>17</v>
      </c>
      <c r="H16" s="4">
        <v>43696</v>
      </c>
      <c r="I16" s="2">
        <v>13</v>
      </c>
      <c r="J16" s="7">
        <f>E16*I16</f>
        <v>34190</v>
      </c>
    </row>
    <row r="17" spans="1:10" x14ac:dyDescent="0.25">
      <c r="A17" s="2">
        <v>16</v>
      </c>
      <c r="B17" s="2" t="s">
        <v>6</v>
      </c>
      <c r="C17" s="2" t="s">
        <v>24</v>
      </c>
      <c r="D17" s="2" t="s">
        <v>14</v>
      </c>
      <c r="E17" s="5">
        <f>VLOOKUP(D17,Pricing!B:C,2,FALSE)</f>
        <v>4000</v>
      </c>
      <c r="F17" s="5" t="s">
        <v>35</v>
      </c>
      <c r="G17" s="2" t="s">
        <v>18</v>
      </c>
      <c r="H17" s="4">
        <v>43753</v>
      </c>
      <c r="I17" s="2">
        <v>5</v>
      </c>
      <c r="J17" s="7">
        <f>E17*I17</f>
        <v>20000</v>
      </c>
    </row>
    <row r="18" spans="1:10" x14ac:dyDescent="0.25">
      <c r="A18" s="2">
        <v>17</v>
      </c>
      <c r="B18" s="2" t="s">
        <v>7</v>
      </c>
      <c r="C18" s="2" t="s">
        <v>25</v>
      </c>
      <c r="D18" s="2" t="s">
        <v>15</v>
      </c>
      <c r="E18" s="5">
        <f>VLOOKUP(D18,Pricing!B:C,2,FALSE)</f>
        <v>3125</v>
      </c>
      <c r="F18" s="5" t="s">
        <v>34</v>
      </c>
      <c r="G18" s="2" t="s">
        <v>19</v>
      </c>
      <c r="H18" s="4">
        <v>43780</v>
      </c>
      <c r="I18" s="2">
        <v>6</v>
      </c>
      <c r="J18" s="7">
        <f>E18*I18</f>
        <v>18750</v>
      </c>
    </row>
    <row r="19" spans="1:10" x14ac:dyDescent="0.25">
      <c r="A19" s="2">
        <v>18</v>
      </c>
      <c r="B19" s="2" t="s">
        <v>8</v>
      </c>
      <c r="C19" s="2" t="s">
        <v>24</v>
      </c>
      <c r="D19" s="2" t="s">
        <v>11</v>
      </c>
      <c r="E19" s="5">
        <f>VLOOKUP(D19,Pricing!B:C,2,FALSE)</f>
        <v>4460</v>
      </c>
      <c r="F19" s="5" t="s">
        <v>33</v>
      </c>
      <c r="G19" s="2" t="s">
        <v>17</v>
      </c>
      <c r="H19" s="4">
        <v>43814</v>
      </c>
      <c r="I19" s="2">
        <v>8</v>
      </c>
      <c r="J19" s="7">
        <f>E19*I19</f>
        <v>35680</v>
      </c>
    </row>
    <row r="20" spans="1:10" x14ac:dyDescent="0.25">
      <c r="A20" s="2">
        <v>19</v>
      </c>
      <c r="B20" s="2" t="s">
        <v>9</v>
      </c>
      <c r="C20" s="2" t="s">
        <v>25</v>
      </c>
      <c r="D20" s="2" t="s">
        <v>12</v>
      </c>
      <c r="E20" s="5">
        <f>VLOOKUP(D20,Pricing!B:C,2,FALSE)</f>
        <v>1580</v>
      </c>
      <c r="F20" s="5" t="s">
        <v>35</v>
      </c>
      <c r="G20" s="2" t="s">
        <v>18</v>
      </c>
      <c r="H20" s="4">
        <v>43733</v>
      </c>
      <c r="I20" s="2">
        <v>9</v>
      </c>
      <c r="J20" s="7">
        <f>E20*I20</f>
        <v>14220</v>
      </c>
    </row>
    <row r="21" spans="1:10" x14ac:dyDescent="0.25">
      <c r="A21" s="2">
        <v>20</v>
      </c>
      <c r="B21" s="2" t="s">
        <v>10</v>
      </c>
      <c r="C21" s="2" t="s">
        <v>24</v>
      </c>
      <c r="D21" s="2" t="s">
        <v>11</v>
      </c>
      <c r="E21" s="5">
        <f>VLOOKUP(D21,Pricing!B:C,2,FALSE)</f>
        <v>4460</v>
      </c>
      <c r="F21" s="5" t="s">
        <v>36</v>
      </c>
      <c r="G21" s="2" t="s">
        <v>20</v>
      </c>
      <c r="H21" s="4">
        <v>43760</v>
      </c>
      <c r="I21" s="2">
        <v>25</v>
      </c>
      <c r="J21" s="7">
        <f>E21*I21</f>
        <v>111500</v>
      </c>
    </row>
    <row r="22" spans="1:10" x14ac:dyDescent="0.25">
      <c r="A22" s="2">
        <v>21</v>
      </c>
      <c r="B22" s="2" t="s">
        <v>9</v>
      </c>
      <c r="C22" s="2" t="s">
        <v>25</v>
      </c>
      <c r="D22" s="2" t="s">
        <v>13</v>
      </c>
      <c r="E22" s="5">
        <f>VLOOKUP(D22,Pricing!B:C,2,FALSE)</f>
        <v>2630</v>
      </c>
      <c r="F22" s="5" t="s">
        <v>35</v>
      </c>
      <c r="G22" s="2" t="s">
        <v>18</v>
      </c>
      <c r="H22" s="4">
        <v>43503</v>
      </c>
      <c r="I22" s="2">
        <v>16</v>
      </c>
      <c r="J22" s="7">
        <f>E22*I22</f>
        <v>42080</v>
      </c>
    </row>
    <row r="23" spans="1:10" x14ac:dyDescent="0.25">
      <c r="A23" s="2">
        <v>22</v>
      </c>
      <c r="B23" s="2" t="s">
        <v>10</v>
      </c>
      <c r="C23" s="2" t="s">
        <v>25</v>
      </c>
      <c r="D23" s="2" t="s">
        <v>14</v>
      </c>
      <c r="E23" s="5">
        <f>VLOOKUP(D23,Pricing!B:C,2,FALSE)</f>
        <v>4000</v>
      </c>
      <c r="F23" s="5" t="s">
        <v>34</v>
      </c>
      <c r="G23" s="2" t="s">
        <v>19</v>
      </c>
      <c r="H23" s="4">
        <v>43644</v>
      </c>
      <c r="I23" s="2">
        <v>23</v>
      </c>
      <c r="J23" s="7">
        <f>E23*I23</f>
        <v>92000</v>
      </c>
    </row>
    <row r="24" spans="1:10" x14ac:dyDescent="0.25">
      <c r="A24" s="2">
        <v>23</v>
      </c>
      <c r="B24" s="2" t="s">
        <v>6</v>
      </c>
      <c r="C24" s="2" t="s">
        <v>26</v>
      </c>
      <c r="D24" s="2" t="s">
        <v>15</v>
      </c>
      <c r="E24" s="5">
        <f>VLOOKUP(D24,Pricing!B:C,2,FALSE)</f>
        <v>3125</v>
      </c>
      <c r="F24" s="5" t="s">
        <v>33</v>
      </c>
      <c r="G24" s="2" t="s">
        <v>17</v>
      </c>
      <c r="H24" s="4">
        <v>43767</v>
      </c>
      <c r="I24" s="2">
        <v>25</v>
      </c>
      <c r="J24" s="7">
        <f>E24*I24</f>
        <v>78125</v>
      </c>
    </row>
    <row r="25" spans="1:10" x14ac:dyDescent="0.25">
      <c r="A25" s="2">
        <v>24</v>
      </c>
      <c r="B25" s="2" t="s">
        <v>7</v>
      </c>
      <c r="C25" s="2" t="s">
        <v>27</v>
      </c>
      <c r="D25" s="2" t="s">
        <v>16</v>
      </c>
      <c r="E25" s="5">
        <f>VLOOKUP(D25,Pricing!B:C,2,FALSE)</f>
        <v>800</v>
      </c>
      <c r="F25" s="5" t="s">
        <v>34</v>
      </c>
      <c r="G25" s="2" t="s">
        <v>19</v>
      </c>
      <c r="H25" s="4">
        <v>43600</v>
      </c>
      <c r="I25" s="2">
        <v>25</v>
      </c>
      <c r="J25" s="7">
        <f>E25*I25</f>
        <v>20000</v>
      </c>
    </row>
    <row r="26" spans="1:10" x14ac:dyDescent="0.25">
      <c r="A26" s="2">
        <v>25</v>
      </c>
      <c r="B26" s="2" t="s">
        <v>8</v>
      </c>
      <c r="C26" s="2" t="s">
        <v>24</v>
      </c>
      <c r="D26" s="2" t="s">
        <v>13</v>
      </c>
      <c r="E26" s="5">
        <f>VLOOKUP(D26,Pricing!B:C,2,FALSE)</f>
        <v>2630</v>
      </c>
      <c r="F26" s="5" t="s">
        <v>36</v>
      </c>
      <c r="G26" s="2" t="s">
        <v>20</v>
      </c>
      <c r="H26" s="4">
        <v>43696</v>
      </c>
      <c r="I26" s="2">
        <v>12</v>
      </c>
      <c r="J26" s="7">
        <f>E26*I26</f>
        <v>31560</v>
      </c>
    </row>
    <row r="27" spans="1:10" x14ac:dyDescent="0.25">
      <c r="A27" s="2">
        <v>26</v>
      </c>
      <c r="B27" s="2" t="s">
        <v>9</v>
      </c>
      <c r="C27" s="2" t="s">
        <v>25</v>
      </c>
      <c r="D27" s="2" t="s">
        <v>14</v>
      </c>
      <c r="E27" s="5">
        <f>VLOOKUP(D27,Pricing!B:C,2,FALSE)</f>
        <v>4000</v>
      </c>
      <c r="F27" s="5" t="s">
        <v>34</v>
      </c>
      <c r="G27" s="2" t="s">
        <v>19</v>
      </c>
      <c r="H27" s="4">
        <v>43791</v>
      </c>
      <c r="I27" s="2">
        <v>10</v>
      </c>
      <c r="J27" s="7">
        <f>E27*I27</f>
        <v>40000</v>
      </c>
    </row>
    <row r="28" spans="1:10" x14ac:dyDescent="0.25">
      <c r="A28" s="2">
        <v>27</v>
      </c>
      <c r="B28" s="2" t="s">
        <v>10</v>
      </c>
      <c r="C28" s="2" t="s">
        <v>24</v>
      </c>
      <c r="D28" s="2" t="s">
        <v>15</v>
      </c>
      <c r="E28" s="5">
        <f>VLOOKUP(D28,Pricing!B:C,2,FALSE)</f>
        <v>3125</v>
      </c>
      <c r="F28" s="5" t="s">
        <v>33</v>
      </c>
      <c r="G28" s="2" t="s">
        <v>17</v>
      </c>
      <c r="H28" s="4">
        <v>43667</v>
      </c>
      <c r="I28" s="2">
        <v>9</v>
      </c>
      <c r="J28" s="7">
        <f>E28*I28</f>
        <v>28125</v>
      </c>
    </row>
    <row r="29" spans="1:10" x14ac:dyDescent="0.25">
      <c r="A29" s="2">
        <v>28</v>
      </c>
      <c r="B29" s="2" t="s">
        <v>9</v>
      </c>
      <c r="C29" s="2" t="s">
        <v>25</v>
      </c>
      <c r="D29" s="2" t="s">
        <v>16</v>
      </c>
      <c r="E29" s="5">
        <f>VLOOKUP(D29,Pricing!B:C,2,FALSE)</f>
        <v>800</v>
      </c>
      <c r="F29" s="5" t="s">
        <v>35</v>
      </c>
      <c r="G29" s="2" t="s">
        <v>18</v>
      </c>
      <c r="H29" s="4">
        <v>43525</v>
      </c>
      <c r="I29" s="2">
        <v>11</v>
      </c>
      <c r="J29" s="7">
        <f>E29*I29</f>
        <v>8800</v>
      </c>
    </row>
    <row r="30" spans="1:10" x14ac:dyDescent="0.25">
      <c r="A30" s="2">
        <v>29</v>
      </c>
      <c r="B30" s="2" t="s">
        <v>10</v>
      </c>
      <c r="C30" s="2" t="s">
        <v>27</v>
      </c>
      <c r="D30" s="2" t="s">
        <v>13</v>
      </c>
      <c r="E30" s="5">
        <f>VLOOKUP(D30,Pricing!B:C,2,FALSE)</f>
        <v>2630</v>
      </c>
      <c r="F30" s="5" t="s">
        <v>33</v>
      </c>
      <c r="G30" s="2" t="s">
        <v>17</v>
      </c>
      <c r="H30" s="4">
        <v>43501</v>
      </c>
      <c r="I30" s="2">
        <v>9</v>
      </c>
      <c r="J30" s="7">
        <f>E30*I30</f>
        <v>23670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24BFF-AF19-4473-9602-2428FACCB496}">
  <dimension ref="A1:D30"/>
  <sheetViews>
    <sheetView showGridLines="0" workbookViewId="0">
      <selection activeCell="E2" sqref="E2:E30"/>
    </sheetView>
  </sheetViews>
  <sheetFormatPr defaultRowHeight="15" x14ac:dyDescent="0.25"/>
  <cols>
    <col min="1" max="1" width="9" style="1"/>
    <col min="2" max="3" width="26.875" customWidth="1"/>
    <col min="4" max="4" width="21.875" customWidth="1"/>
  </cols>
  <sheetData>
    <row r="1" spans="1:4" x14ac:dyDescent="0.25">
      <c r="A1" s="3" t="s">
        <v>41</v>
      </c>
      <c r="B1" s="3" t="s">
        <v>3</v>
      </c>
      <c r="C1" s="3" t="s">
        <v>2</v>
      </c>
      <c r="D1" s="3" t="s">
        <v>30</v>
      </c>
    </row>
    <row r="2" spans="1:4" x14ac:dyDescent="0.25">
      <c r="A2" s="8" t="s">
        <v>33</v>
      </c>
      <c r="B2" s="4">
        <v>43594</v>
      </c>
      <c r="C2" s="2" t="s">
        <v>17</v>
      </c>
      <c r="D2" s="6">
        <v>250</v>
      </c>
    </row>
    <row r="3" spans="1:4" x14ac:dyDescent="0.25">
      <c r="A3" s="8" t="s">
        <v>35</v>
      </c>
      <c r="B3" s="4">
        <v>43578</v>
      </c>
      <c r="C3" s="2" t="s">
        <v>18</v>
      </c>
      <c r="D3" s="6">
        <v>450</v>
      </c>
    </row>
    <row r="4" spans="1:4" x14ac:dyDescent="0.25">
      <c r="A4" s="8" t="s">
        <v>34</v>
      </c>
      <c r="B4" s="4">
        <v>43791</v>
      </c>
      <c r="C4" s="2" t="s">
        <v>19</v>
      </c>
      <c r="D4" s="6">
        <v>150</v>
      </c>
    </row>
    <row r="5" spans="1:4" x14ac:dyDescent="0.25">
      <c r="A5" s="8" t="s">
        <v>34</v>
      </c>
      <c r="B5" s="4">
        <v>43667</v>
      </c>
      <c r="C5" s="2" t="s">
        <v>19</v>
      </c>
      <c r="D5" s="6">
        <v>350</v>
      </c>
    </row>
    <row r="6" spans="1:4" x14ac:dyDescent="0.25">
      <c r="A6" s="8" t="s">
        <v>35</v>
      </c>
      <c r="B6" s="4">
        <v>43525</v>
      </c>
      <c r="C6" s="2" t="s">
        <v>18</v>
      </c>
      <c r="D6" s="6">
        <v>550</v>
      </c>
    </row>
    <row r="7" spans="1:4" x14ac:dyDescent="0.25">
      <c r="A7" s="8" t="s">
        <v>36</v>
      </c>
      <c r="B7" s="4">
        <v>43501</v>
      </c>
      <c r="C7" s="2" t="s">
        <v>20</v>
      </c>
      <c r="D7" s="6">
        <v>250</v>
      </c>
    </row>
    <row r="8" spans="1:4" x14ac:dyDescent="0.25">
      <c r="A8" s="8" t="s">
        <v>34</v>
      </c>
      <c r="B8" s="4">
        <v>43534</v>
      </c>
      <c r="C8" s="2" t="s">
        <v>19</v>
      </c>
      <c r="D8" s="6">
        <v>150</v>
      </c>
    </row>
    <row r="9" spans="1:4" x14ac:dyDescent="0.25">
      <c r="A9" s="8" t="s">
        <v>34</v>
      </c>
      <c r="B9" s="4">
        <v>43531</v>
      </c>
      <c r="C9" s="2" t="s">
        <v>19</v>
      </c>
      <c r="D9" s="6">
        <v>130</v>
      </c>
    </row>
    <row r="10" spans="1:4" x14ac:dyDescent="0.25">
      <c r="A10" s="8" t="s">
        <v>35</v>
      </c>
      <c r="B10" s="4">
        <v>43760</v>
      </c>
      <c r="C10" s="2" t="s">
        <v>18</v>
      </c>
      <c r="D10" s="6">
        <v>250</v>
      </c>
    </row>
    <row r="11" spans="1:4" x14ac:dyDescent="0.25">
      <c r="A11" s="8" t="s">
        <v>35</v>
      </c>
      <c r="B11" s="4">
        <v>43503</v>
      </c>
      <c r="C11" s="2" t="s">
        <v>18</v>
      </c>
      <c r="D11" s="6">
        <v>115</v>
      </c>
    </row>
    <row r="12" spans="1:4" x14ac:dyDescent="0.25">
      <c r="A12" s="8" t="s">
        <v>36</v>
      </c>
      <c r="B12" s="4">
        <v>43644</v>
      </c>
      <c r="C12" s="2" t="s">
        <v>20</v>
      </c>
      <c r="D12" s="6">
        <v>350</v>
      </c>
    </row>
    <row r="13" spans="1:4" x14ac:dyDescent="0.25">
      <c r="A13" s="8" t="s">
        <v>35</v>
      </c>
      <c r="B13" s="4">
        <v>43765</v>
      </c>
      <c r="C13" s="2" t="s">
        <v>18</v>
      </c>
      <c r="D13" s="6">
        <v>255</v>
      </c>
    </row>
    <row r="14" spans="1:4" x14ac:dyDescent="0.25">
      <c r="A14" s="8" t="s">
        <v>36</v>
      </c>
      <c r="B14" s="4">
        <v>43767</v>
      </c>
      <c r="C14" s="2" t="s">
        <v>20</v>
      </c>
      <c r="D14" s="6">
        <v>125</v>
      </c>
    </row>
    <row r="15" spans="1:4" x14ac:dyDescent="0.25">
      <c r="A15" s="8" t="s">
        <v>33</v>
      </c>
      <c r="B15" s="4">
        <v>43600</v>
      </c>
      <c r="C15" s="2" t="s">
        <v>17</v>
      </c>
      <c r="D15" s="6">
        <v>180</v>
      </c>
    </row>
    <row r="16" spans="1:4" x14ac:dyDescent="0.25">
      <c r="A16" s="8" t="s">
        <v>33</v>
      </c>
      <c r="B16" s="4">
        <v>43696</v>
      </c>
      <c r="C16" s="2" t="s">
        <v>17</v>
      </c>
      <c r="D16" s="6">
        <v>165</v>
      </c>
    </row>
    <row r="17" spans="1:4" x14ac:dyDescent="0.25">
      <c r="A17" s="8" t="s">
        <v>35</v>
      </c>
      <c r="B17" s="4">
        <v>43753</v>
      </c>
      <c r="C17" s="2" t="s">
        <v>18</v>
      </c>
      <c r="D17" s="6">
        <v>165</v>
      </c>
    </row>
    <row r="18" spans="1:4" x14ac:dyDescent="0.25">
      <c r="A18" s="8" t="s">
        <v>34</v>
      </c>
      <c r="B18" s="4">
        <v>43780</v>
      </c>
      <c r="C18" s="2" t="s">
        <v>19</v>
      </c>
      <c r="D18" s="6">
        <v>115</v>
      </c>
    </row>
    <row r="19" spans="1:4" x14ac:dyDescent="0.25">
      <c r="A19" s="8" t="s">
        <v>33</v>
      </c>
      <c r="B19" s="4">
        <v>43814</v>
      </c>
      <c r="C19" s="2" t="s">
        <v>17</v>
      </c>
      <c r="D19" s="6">
        <v>90</v>
      </c>
    </row>
    <row r="20" spans="1:4" x14ac:dyDescent="0.25">
      <c r="A20" s="8" t="s">
        <v>35</v>
      </c>
      <c r="B20" s="4">
        <v>43733</v>
      </c>
      <c r="C20" s="2" t="s">
        <v>18</v>
      </c>
      <c r="D20" s="6">
        <v>320</v>
      </c>
    </row>
    <row r="21" spans="1:4" x14ac:dyDescent="0.25">
      <c r="A21" s="8" t="s">
        <v>36</v>
      </c>
      <c r="B21" s="4">
        <v>43760</v>
      </c>
      <c r="C21" s="2" t="s">
        <v>20</v>
      </c>
      <c r="D21" s="6">
        <v>258</v>
      </c>
    </row>
    <row r="22" spans="1:4" x14ac:dyDescent="0.25">
      <c r="A22" s="8" t="s">
        <v>35</v>
      </c>
      <c r="B22" s="4">
        <v>43503</v>
      </c>
      <c r="C22" s="2" t="s">
        <v>18</v>
      </c>
      <c r="D22" s="6">
        <v>357</v>
      </c>
    </row>
    <row r="23" spans="1:4" x14ac:dyDescent="0.25">
      <c r="A23" s="8" t="s">
        <v>34</v>
      </c>
      <c r="B23" s="4">
        <v>43644</v>
      </c>
      <c r="C23" s="2" t="s">
        <v>19</v>
      </c>
      <c r="D23" s="6">
        <v>123</v>
      </c>
    </row>
    <row r="24" spans="1:4" x14ac:dyDescent="0.25">
      <c r="A24" s="8" t="s">
        <v>33</v>
      </c>
      <c r="B24" s="4">
        <v>43767</v>
      </c>
      <c r="C24" s="2" t="s">
        <v>17</v>
      </c>
      <c r="D24" s="6">
        <v>153</v>
      </c>
    </row>
    <row r="25" spans="1:4" x14ac:dyDescent="0.25">
      <c r="A25" s="8" t="s">
        <v>34</v>
      </c>
      <c r="B25" s="4">
        <v>43600</v>
      </c>
      <c r="C25" s="2" t="s">
        <v>19</v>
      </c>
      <c r="D25" s="6">
        <v>85</v>
      </c>
    </row>
    <row r="26" spans="1:4" x14ac:dyDescent="0.25">
      <c r="A26" s="8" t="s">
        <v>36</v>
      </c>
      <c r="B26" s="4">
        <v>43696</v>
      </c>
      <c r="C26" s="2" t="s">
        <v>20</v>
      </c>
      <c r="D26" s="6">
        <v>75</v>
      </c>
    </row>
    <row r="27" spans="1:4" x14ac:dyDescent="0.25">
      <c r="A27" s="8" t="s">
        <v>34</v>
      </c>
      <c r="B27" s="4">
        <v>43791</v>
      </c>
      <c r="C27" s="2" t="s">
        <v>19</v>
      </c>
      <c r="D27" s="6">
        <v>65</v>
      </c>
    </row>
    <row r="28" spans="1:4" x14ac:dyDescent="0.25">
      <c r="A28" s="8" t="s">
        <v>33</v>
      </c>
      <c r="B28" s="4">
        <v>43667</v>
      </c>
      <c r="C28" s="2" t="s">
        <v>17</v>
      </c>
      <c r="D28" s="6">
        <v>125</v>
      </c>
    </row>
    <row r="29" spans="1:4" x14ac:dyDescent="0.25">
      <c r="A29" s="8" t="s">
        <v>35</v>
      </c>
      <c r="B29" s="4">
        <v>43525</v>
      </c>
      <c r="C29" s="2" t="s">
        <v>18</v>
      </c>
      <c r="D29" s="6">
        <v>112</v>
      </c>
    </row>
    <row r="30" spans="1:4" x14ac:dyDescent="0.25">
      <c r="A30" s="8" t="s">
        <v>33</v>
      </c>
      <c r="B30" s="4">
        <v>43501</v>
      </c>
      <c r="C30" s="2" t="s">
        <v>17</v>
      </c>
      <c r="D30" s="6">
        <v>98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CF90B-9AF7-477D-86DF-56481E66C6BB}">
  <dimension ref="B1:C6"/>
  <sheetViews>
    <sheetView showGridLines="0" workbookViewId="0">
      <selection activeCell="B1" sqref="B1:B6"/>
    </sheetView>
  </sheetViews>
  <sheetFormatPr defaultRowHeight="15" x14ac:dyDescent="0.25"/>
  <cols>
    <col min="2" max="2" width="12.625" customWidth="1"/>
    <col min="3" max="3" width="11.125" bestFit="1" customWidth="1"/>
  </cols>
  <sheetData>
    <row r="1" spans="2:3" x14ac:dyDescent="0.25">
      <c r="B1" s="2" t="s">
        <v>13</v>
      </c>
      <c r="C1" s="6">
        <v>2630</v>
      </c>
    </row>
    <row r="2" spans="2:3" x14ac:dyDescent="0.25">
      <c r="B2" s="2" t="s">
        <v>12</v>
      </c>
      <c r="C2" s="6">
        <v>1580</v>
      </c>
    </row>
    <row r="3" spans="2:3" x14ac:dyDescent="0.25">
      <c r="B3" s="2" t="s">
        <v>11</v>
      </c>
      <c r="C3" s="6">
        <v>4460</v>
      </c>
    </row>
    <row r="4" spans="2:3" x14ac:dyDescent="0.25">
      <c r="B4" s="2" t="s">
        <v>15</v>
      </c>
      <c r="C4" s="6">
        <v>3125</v>
      </c>
    </row>
    <row r="5" spans="2:3" x14ac:dyDescent="0.25">
      <c r="B5" s="2" t="s">
        <v>16</v>
      </c>
      <c r="C5" s="6">
        <v>800</v>
      </c>
    </row>
    <row r="6" spans="2:3" x14ac:dyDescent="0.25">
      <c r="B6" s="2" t="s">
        <v>14</v>
      </c>
      <c r="C6" s="6">
        <v>4000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22F23-800D-466D-8BD4-ED44C84E49ED}">
  <dimension ref="B1:C7"/>
  <sheetViews>
    <sheetView showGridLines="0" workbookViewId="0">
      <selection activeCell="G15" sqref="G15"/>
    </sheetView>
  </sheetViews>
  <sheetFormatPr defaultRowHeight="15" x14ac:dyDescent="0.25"/>
  <cols>
    <col min="3" max="3" width="20.25" customWidth="1"/>
  </cols>
  <sheetData>
    <row r="1" spans="2:3" x14ac:dyDescent="0.25">
      <c r="B1" s="3" t="s">
        <v>1</v>
      </c>
      <c r="C1" s="3" t="s">
        <v>31</v>
      </c>
    </row>
    <row r="2" spans="2:3" x14ac:dyDescent="0.25">
      <c r="B2" s="2" t="s">
        <v>13</v>
      </c>
      <c r="C2" s="9">
        <v>0.15</v>
      </c>
    </row>
    <row r="3" spans="2:3" x14ac:dyDescent="0.25">
      <c r="B3" s="2" t="s">
        <v>12</v>
      </c>
      <c r="C3" s="9">
        <v>0.12</v>
      </c>
    </row>
    <row r="4" spans="2:3" x14ac:dyDescent="0.25">
      <c r="B4" s="2" t="s">
        <v>11</v>
      </c>
      <c r="C4" s="9">
        <v>0.14000000000000001</v>
      </c>
    </row>
    <row r="5" spans="2:3" x14ac:dyDescent="0.25">
      <c r="B5" s="2" t="s">
        <v>15</v>
      </c>
      <c r="C5" s="9">
        <v>0.125</v>
      </c>
    </row>
    <row r="6" spans="2:3" x14ac:dyDescent="0.25">
      <c r="B6" s="2" t="s">
        <v>16</v>
      </c>
      <c r="C6" s="9">
        <v>6.5000000000000002E-2</v>
      </c>
    </row>
    <row r="7" spans="2:3" x14ac:dyDescent="0.25">
      <c r="B7" s="2" t="s">
        <v>14</v>
      </c>
      <c r="C7" s="9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1A43-240E-4085-962E-BF7A3F348320}">
  <dimension ref="A1:D5"/>
  <sheetViews>
    <sheetView showGridLines="0" workbookViewId="0">
      <selection activeCell="F17" sqref="F17"/>
    </sheetView>
  </sheetViews>
  <sheetFormatPr defaultRowHeight="15" x14ac:dyDescent="0.25"/>
  <cols>
    <col min="1" max="1" width="6.375" bestFit="1" customWidth="1"/>
    <col min="2" max="2" width="14.25" bestFit="1" customWidth="1"/>
    <col min="3" max="3" width="14.625" customWidth="1"/>
    <col min="4" max="4" width="12.75" customWidth="1"/>
  </cols>
  <sheetData>
    <row r="1" spans="1:4" x14ac:dyDescent="0.25">
      <c r="A1" s="2" t="s">
        <v>32</v>
      </c>
      <c r="B1" s="2" t="s">
        <v>37</v>
      </c>
      <c r="C1" s="2" t="s">
        <v>38</v>
      </c>
      <c r="D1" s="11" t="s">
        <v>39</v>
      </c>
    </row>
    <row r="2" spans="1:4" x14ac:dyDescent="0.25">
      <c r="A2" s="10" t="s">
        <v>33</v>
      </c>
      <c r="B2" s="2" t="s">
        <v>17</v>
      </c>
      <c r="C2" s="6">
        <v>5000</v>
      </c>
      <c r="D2" s="12">
        <f>(C2*40%)+C2</f>
        <v>7000</v>
      </c>
    </row>
    <row r="3" spans="1:4" x14ac:dyDescent="0.25">
      <c r="A3" s="10" t="s">
        <v>34</v>
      </c>
      <c r="B3" s="2" t="s">
        <v>19</v>
      </c>
      <c r="C3" s="6">
        <v>4500</v>
      </c>
      <c r="D3" s="12">
        <f t="shared" ref="D3:D5" si="0">(C3*40%)+C3</f>
        <v>6300</v>
      </c>
    </row>
    <row r="4" spans="1:4" x14ac:dyDescent="0.25">
      <c r="A4" s="10" t="s">
        <v>35</v>
      </c>
      <c r="B4" s="2" t="s">
        <v>18</v>
      </c>
      <c r="C4" s="6">
        <v>2500</v>
      </c>
      <c r="D4" s="12">
        <f t="shared" si="0"/>
        <v>3500</v>
      </c>
    </row>
    <row r="5" spans="1:4" x14ac:dyDescent="0.25">
      <c r="A5" s="10" t="s">
        <v>36</v>
      </c>
      <c r="B5" s="2" t="s">
        <v>20</v>
      </c>
      <c r="C5" s="6">
        <v>3200</v>
      </c>
      <c r="D5" s="12">
        <f t="shared" si="0"/>
        <v>4480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Vendas 2018</vt:lpstr>
      <vt:lpstr>Vendas 2019</vt:lpstr>
      <vt:lpstr>Gastos Vendas</vt:lpstr>
      <vt:lpstr>Pricing</vt:lpstr>
      <vt:lpstr>Imposto_Prod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luiznunes</dc:creator>
  <cp:lastModifiedBy>luiznunes</cp:lastModifiedBy>
  <dcterms:created xsi:type="dcterms:W3CDTF">2020-06-06T06:43:20Z</dcterms:created>
  <dcterms:modified xsi:type="dcterms:W3CDTF">2020-06-19T11:17:11Z</dcterms:modified>
</cp:coreProperties>
</file>